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468" windowWidth="15576" windowHeight="6528"/>
  </bookViews>
  <sheets>
    <sheet name="List1" sheetId="1" r:id="rId1"/>
  </sheets>
  <definedNames>
    <definedName name="DZACATEK">List1!$D$1</definedName>
    <definedName name="FZACATEK">List1!$F$1</definedName>
    <definedName name="LZACATEK">List1!$L$1</definedName>
    <definedName name="_xlnm.Print_Titles" localSheetId="0">List1!$8:$10</definedName>
  </definedNames>
  <calcPr calcId="145621"/>
</workbook>
</file>

<file path=xl/calcChain.xml><?xml version="1.0" encoding="utf-8"?>
<calcChain xmlns="http://schemas.openxmlformats.org/spreadsheetml/2006/main">
  <c r="L71" i="1" l="1"/>
  <c r="F71" i="1"/>
  <c r="D71" i="1"/>
  <c r="K65" i="1"/>
  <c r="K53" i="1"/>
  <c r="K47" i="1"/>
  <c r="K41" i="1"/>
  <c r="K35" i="1"/>
  <c r="K29" i="1"/>
  <c r="K23" i="1"/>
  <c r="K17" i="1"/>
  <c r="K11" i="1"/>
</calcChain>
</file>

<file path=xl/sharedStrings.xml><?xml version="1.0" encoding="utf-8"?>
<sst xmlns="http://schemas.openxmlformats.org/spreadsheetml/2006/main" count="111" uniqueCount="111">
  <si>
    <t>Poř. číslo</t>
  </si>
  <si>
    <t>Žadatel</t>
  </si>
  <si>
    <t>Název akce/projetku</t>
  </si>
  <si>
    <t>Požadovaná částka z rozpočtu OK</t>
  </si>
  <si>
    <t>Návrh</t>
  </si>
  <si>
    <t>Popis akce/projetku</t>
  </si>
  <si>
    <t>A</t>
  </si>
  <si>
    <t>B</t>
  </si>
  <si>
    <t>C</t>
  </si>
  <si>
    <t>D</t>
  </si>
  <si>
    <t>Celkem</t>
  </si>
  <si>
    <t>Účel použití dotace na akci/projekt a jeho cíl</t>
  </si>
  <si>
    <t>CELKEM:</t>
  </si>
  <si>
    <t>Název DT:</t>
  </si>
  <si>
    <t>Typ dotačního titulu:</t>
  </si>
  <si>
    <t>Bodové hodnocení</t>
  </si>
  <si>
    <t>návrh</t>
  </si>
  <si>
    <t>Celkové předpokládané náklady realizované akce/projektu</t>
  </si>
  <si>
    <t>Termín akce/ realizace projektu</t>
  </si>
  <si>
    <t>1</t>
  </si>
  <si>
    <t>Obec Pavlov</t>
  </si>
  <si>
    <t>Skupinový vodovod Pavlov</t>
  </si>
  <si>
    <t>00303135</t>
  </si>
  <si>
    <t>Pavlov 42</t>
  </si>
  <si>
    <t>78985</t>
  </si>
  <si>
    <t>Pavlov</t>
  </si>
  <si>
    <t>4</t>
  </si>
  <si>
    <t>Obec Lhota</t>
  </si>
  <si>
    <t>Vodovod Lhota</t>
  </si>
  <si>
    <t>00636347</t>
  </si>
  <si>
    <t>Lhota 63</t>
  </si>
  <si>
    <t>75131</t>
  </si>
  <si>
    <t>Lhota</t>
  </si>
  <si>
    <t>5</t>
  </si>
  <si>
    <t>Obec Rájec</t>
  </si>
  <si>
    <t>Vodovod Rájec - II. část</t>
  </si>
  <si>
    <t>00303267</t>
  </si>
  <si>
    <t>Rájec 98</t>
  </si>
  <si>
    <t>78901</t>
  </si>
  <si>
    <t>Rájec</t>
  </si>
  <si>
    <t>6</t>
  </si>
  <si>
    <t>Obec Beňov</t>
  </si>
  <si>
    <t>Vodovod Prusy lokalita „Hliník“</t>
  </si>
  <si>
    <t>00636126</t>
  </si>
  <si>
    <t>Beňov 3</t>
  </si>
  <si>
    <t>75002</t>
  </si>
  <si>
    <t>Beňov</t>
  </si>
  <si>
    <t>7</t>
  </si>
  <si>
    <t>Město Javorník</t>
  </si>
  <si>
    <t>00302708</t>
  </si>
  <si>
    <t>nám. Svobody 134</t>
  </si>
  <si>
    <t>79070</t>
  </si>
  <si>
    <t>Javorník</t>
  </si>
  <si>
    <t>9</t>
  </si>
  <si>
    <t>Obec Kobylá nad Vidnavkou</t>
  </si>
  <si>
    <t>70599971</t>
  </si>
  <si>
    <t>Kobylá nad Vidnavkou 53</t>
  </si>
  <si>
    <t>79065</t>
  </si>
  <si>
    <t>Kobylá nad Vidnavkou</t>
  </si>
  <si>
    <t>10</t>
  </si>
  <si>
    <t>Obec Malé Hradisko</t>
  </si>
  <si>
    <t>00288454</t>
  </si>
  <si>
    <t>Malé Hradisko 60</t>
  </si>
  <si>
    <t>79849</t>
  </si>
  <si>
    <t>Malé Hradisko</t>
  </si>
  <si>
    <t>12</t>
  </si>
  <si>
    <t>Obec Týn nad Bečvou</t>
  </si>
  <si>
    <t>Obec Týn nad Bečvou - vodovod za hřbitovem</t>
  </si>
  <si>
    <t>00850641</t>
  </si>
  <si>
    <t>Náves Bedřicha Smetany 68</t>
  </si>
  <si>
    <t>75132</t>
  </si>
  <si>
    <t>Týn nad Bečvou</t>
  </si>
  <si>
    <t>14</t>
  </si>
  <si>
    <t>Obec Osek nad Bečvou</t>
  </si>
  <si>
    <t>Infrastruktura pro RD Hrubé díly pod železnicí - SO 03 Vodovod III. etapa</t>
  </si>
  <si>
    <t>00301680</t>
  </si>
  <si>
    <t>Osek nad Bečvou 65</t>
  </si>
  <si>
    <t>75122</t>
  </si>
  <si>
    <t>Osek nad Bečvou</t>
  </si>
  <si>
    <t>dne: 07.04.2016</t>
  </si>
  <si>
    <t>krajský dotační titul</t>
  </si>
  <si>
    <t>Dostavba vodovodu pro zásobování lokality „Hliník“ pitnou vodou. Stávající zásobování vodou ze studní je nedostatečné. Cílem je zajištění zásobování obyvatel pitnou vodou v požadované kvalitě.</t>
  </si>
  <si>
    <t>V řešené lokalitě v současnosti neexistuje vodovod a stávající objekty RD jsou zásobovány vodou z místních zdrojů. Zdroje jsou nedostatečné a nesplňují hygienické požadavky. Realizace  5/2016  - 11/2016.</t>
  </si>
  <si>
    <t>Účelem dotace je dostavba vodovodu. Cílem projektu je zajištění zásobování obyvatel pitnou vodou v odpovídající kvalitě a množství a zabezpečení stability dodávky pitné vody pro 98 obyvatel.</t>
  </si>
  <si>
    <t>Rozšíření vodovodního řádu v horní části obce postiženou totálním nedostatkem vody v individuálních zdrojích v období sucha. Termín realizace: 05/2016 - 11/2016.</t>
  </si>
  <si>
    <t>Nový vodovodní řád bude napojen na stávající vodovod PVC 110 v areálu vodojemu s ATS . Je navrženo potrubí PE 100 RC v tlakové řadě SDR 17 celkové délce 1.280,6 m.</t>
  </si>
  <si>
    <t>Výstavba vodovodních řadů pro zajištění dodávek pitné vody pro 400 obyvatel obce Rájec.</t>
  </si>
  <si>
    <t>Vodovod II. část zrealizuje páteřní síť vodovodních řadů v celé obci a umožní obyvatelům obce realizovat přípojení. Stavba bude realizována v termínu 4/2016 do 4/2017.</t>
  </si>
  <si>
    <t>Obec Prostějovičky</t>
  </si>
  <si>
    <t>Vodovod Prostějovičky</t>
  </si>
  <si>
    <t>00288667</t>
  </si>
  <si>
    <t>Prostějovičky 67</t>
  </si>
  <si>
    <t>Obec nemá doposud vybudován veřejný vodovod. Projekt řeší výstavbu nového vodojemu a zásobovacích řadů, s dokončením stavby 9/2016.</t>
  </si>
  <si>
    <t>Výstavba a dostavba vodovodů pro veřejnou potřebu a úpraven vod</t>
  </si>
  <si>
    <t>Obec Kobylá na Vidnavkou - dostavba vodovodu</t>
  </si>
  <si>
    <t xml:space="preserve">79803                                                                                                                                                                                                                                                                                                                       Prostějovičky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</si>
  <si>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Stavba „Skupinového vodovodu Pavlov“ , zřízení vodovodu do obce a jejich místních částí pro 280 obyvatel.</t>
  </si>
  <si>
    <t>Výstavba vodovodu obce Pavlov a místních částí Veselí, Vacetín, Zavadilka, Svinov a Lechovice s realizací 2015 až 2016.</t>
  </si>
  <si>
    <t>Realizací stavby dojde k výstavbě přivaděče a vodovodních rozvodů v obci. Cílem je napojení obce na skupinový vodovod pro zásobení obyvatel pitnou vodou v požadovaném množství a kvalitě.</t>
  </si>
  <si>
    <t>Rozšíření vodovodního řádu v místní části obce Bílý Potok.</t>
  </si>
  <si>
    <t>Jedná se o dostavbu vodovodu v severní části obce Kobylá n. V. Vodovodní síť bude prodloužena až na jižní část k.ú. Hukovice u Velké Kraše. Délka budovaného řadu je 2 839 m.</t>
  </si>
  <si>
    <t>Vodovod pro lokalitu „Nad Trpínkami 13 RD“ v obci Malé Hradisko.</t>
  </si>
  <si>
    <t xml:space="preserve">Vybudování nového vodovodu pro zástavbu rodinných domů. </t>
  </si>
  <si>
    <t>Nový vodovod pro lokalitu "Nad Trpínkami", dojde k zaokruhování vodovodu a tím i navýšení tlaku v systému v horní části obce, která je v kopcovitém terénu.</t>
  </si>
  <si>
    <t>Cílem akce je rozšíření vodovodních řadů v Týně n.B. v lokalitě za hřbitovem. Účelem dotace je pokrytí části nákladů na rozšíření vodovodní sítě  a tím zajištění zásobování obyvatel pitnou vodou v požadovaném množství a kvalitě.</t>
  </si>
  <si>
    <t>Projekt řeší dobudování vodovodní sítě v Týně n.B., jelikož v této lokalitě jsou obyvatelé závislí na zdrojích podzemní vody s kolísající vydatností i kvalitou. Termín realizace od 5/2016 -  12/2016.</t>
  </si>
  <si>
    <t>Cílem projektu je výstavba nového vodojemu a vodovodních rozvodů v obci.</t>
  </si>
  <si>
    <t>Výstavba veřejného vodovodu v obci Prostějovičky pro zajištění dodávky pitné vody pro obyvatele obce.</t>
  </si>
  <si>
    <t>Pokrytí části výdajů na vybudování vodovodu v části obce Osek nad Bečvou.</t>
  </si>
  <si>
    <t>Vybudování 236 m nového vodovodu z PE DN 100 pro RD.</t>
  </si>
  <si>
    <t>Realizací stavby dojde k výstavbě vodovodního přivaděče včetně rozvodů v obci. Realizace stavby 9/2015- 8/2016.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</si>
</sst>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4" xfId="0" applyFont="1" applyBorder="1"/>
    <xf numFmtId="0" fontId="0" fillId="0" borderId="4" xfId="0" applyBorder="1" applyAlignment="1"/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Fill="1" applyBorder="1" applyAlignment="1">
      <alignment horizontal="center" vertical="top" wrapText="1" shrinkToFit="1"/>
    </xf>
    <xf numFmtId="0" fontId="1" fillId="0" borderId="8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3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top" wrapText="1" shrinkToFit="1"/>
    </xf>
    <xf numFmtId="14" fontId="2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164" fontId="3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Fill="1" applyAlignment="1">
      <alignment horizontal="left"/>
    </xf>
    <xf numFmtId="49" fontId="1" fillId="0" borderId="11" xfId="0" applyNumberFormat="1" applyFont="1" applyBorder="1" applyAlignment="1">
      <alignment horizontal="center" vertical="top" wrapText="1" shrinkToFit="1"/>
    </xf>
    <xf numFmtId="49" fontId="1" fillId="0" borderId="6" xfId="0" applyNumberFormat="1" applyFont="1" applyBorder="1" applyAlignment="1">
      <alignment horizontal="center" vertical="top" wrapText="1" shrinkToFit="1"/>
    </xf>
    <xf numFmtId="49" fontId="1" fillId="0" borderId="6" xfId="0" applyNumberFormat="1" applyFont="1" applyFill="1" applyBorder="1" applyAlignment="1">
      <alignment horizontal="center" vertical="top" wrapText="1" shrinkToFit="1"/>
    </xf>
    <xf numFmtId="164" fontId="3" fillId="0" borderId="4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14" fontId="2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view="pageLayout" topLeftCell="C67" zoomScaleNormal="100" workbookViewId="0">
      <selection activeCell="H6" sqref="H6"/>
    </sheetView>
  </sheetViews>
  <sheetFormatPr defaultRowHeight="13.2" x14ac:dyDescent="0.25"/>
  <cols>
    <col min="1" max="1" width="4.5546875" customWidth="1"/>
    <col min="2" max="2" width="21.33203125" customWidth="1"/>
    <col min="3" max="3" width="37.5546875" customWidth="1"/>
    <col min="4" max="4" width="14.6640625" customWidth="1"/>
    <col min="5" max="5" width="9.33203125" customWidth="1"/>
    <col min="6" max="6" width="14.5546875" customWidth="1"/>
    <col min="7" max="7" width="5.33203125" customWidth="1"/>
    <col min="8" max="9" width="4.6640625" customWidth="1"/>
    <col min="10" max="10" width="6.33203125" customWidth="1"/>
    <col min="11" max="11" width="8.33203125" customWidth="1"/>
    <col min="12" max="12" width="21.5546875" customWidth="1"/>
  </cols>
  <sheetData>
    <row r="1" spans="1:12" s="6" customFormat="1" ht="10.5" customHeight="1" x14ac:dyDescent="0.2"/>
    <row r="2" spans="1:12" s="6" customFormat="1" ht="10.5" customHeight="1" x14ac:dyDescent="0.2"/>
    <row r="3" spans="1:12" s="6" customFormat="1" ht="10.5" customHeight="1" x14ac:dyDescent="0.2"/>
    <row r="4" spans="1:12" s="6" customFormat="1" ht="10.5" customHeight="1" x14ac:dyDescent="0.2"/>
    <row r="5" spans="1:12" s="6" customFormat="1" ht="10.5" customHeight="1" x14ac:dyDescent="0.2"/>
    <row r="6" spans="1:12" s="6" customFormat="1" ht="10.5" customHeight="1" x14ac:dyDescent="0.2"/>
    <row r="7" spans="1:12" s="2" customFormat="1" ht="10.8" thickBot="1" x14ac:dyDescent="0.25"/>
    <row r="8" spans="1:12" s="3" customFormat="1" ht="53.25" customHeight="1" thickBot="1" x14ac:dyDescent="0.3">
      <c r="A8" s="52" t="s">
        <v>0</v>
      </c>
      <c r="B8" s="52" t="s">
        <v>1</v>
      </c>
      <c r="C8" s="9" t="s">
        <v>2</v>
      </c>
      <c r="D8" s="45" t="s">
        <v>17</v>
      </c>
      <c r="E8" s="45" t="s">
        <v>18</v>
      </c>
      <c r="F8" s="45" t="s">
        <v>3</v>
      </c>
      <c r="G8" s="55" t="s">
        <v>15</v>
      </c>
      <c r="H8" s="56"/>
      <c r="I8" s="56"/>
      <c r="J8" s="56"/>
      <c r="K8" s="57"/>
      <c r="L8" s="45" t="s">
        <v>4</v>
      </c>
    </row>
    <row r="9" spans="1:12" s="3" customFormat="1" ht="13.5" customHeight="1" thickBot="1" x14ac:dyDescent="0.25">
      <c r="A9" s="53"/>
      <c r="B9" s="53"/>
      <c r="C9" s="9" t="s">
        <v>5</v>
      </c>
      <c r="D9" s="46"/>
      <c r="E9" s="46"/>
      <c r="F9" s="46"/>
      <c r="G9" s="48" t="s">
        <v>6</v>
      </c>
      <c r="H9" s="50" t="s">
        <v>7</v>
      </c>
      <c r="I9" s="50" t="s">
        <v>8</v>
      </c>
      <c r="J9" s="16" t="s">
        <v>9</v>
      </c>
      <c r="K9" s="45" t="s">
        <v>10</v>
      </c>
      <c r="L9" s="46"/>
    </row>
    <row r="10" spans="1:12" s="3" customFormat="1" ht="10.8" thickBot="1" x14ac:dyDescent="0.25">
      <c r="A10" s="54"/>
      <c r="B10" s="54"/>
      <c r="C10" s="9" t="s">
        <v>11</v>
      </c>
      <c r="D10" s="47"/>
      <c r="E10" s="47"/>
      <c r="F10" s="47"/>
      <c r="G10" s="49"/>
      <c r="H10" s="51"/>
      <c r="I10" s="51"/>
      <c r="J10" s="7" t="s">
        <v>16</v>
      </c>
      <c r="K10" s="47"/>
      <c r="L10" s="47"/>
    </row>
    <row r="11" spans="1:12" s="4" customFormat="1" ht="10.199999999999999" x14ac:dyDescent="0.25">
      <c r="A11" s="39" t="s">
        <v>19</v>
      </c>
      <c r="B11" s="30" t="s">
        <v>20</v>
      </c>
      <c r="C11" s="25" t="s">
        <v>21</v>
      </c>
      <c r="D11" s="34">
        <v>36393000</v>
      </c>
      <c r="E11" s="42">
        <v>42735</v>
      </c>
      <c r="F11" s="34">
        <v>3000000</v>
      </c>
      <c r="G11" s="34">
        <v>15</v>
      </c>
      <c r="H11" s="34">
        <v>20</v>
      </c>
      <c r="I11" s="34">
        <v>15</v>
      </c>
      <c r="J11" s="34">
        <v>10</v>
      </c>
      <c r="K11" s="34">
        <f>SUM(G11:J16)</f>
        <v>60</v>
      </c>
      <c r="L11" s="34">
        <v>3000000</v>
      </c>
    </row>
    <row r="12" spans="1:12" s="4" customFormat="1" ht="33" customHeight="1" x14ac:dyDescent="0.25">
      <c r="A12" s="40"/>
      <c r="B12" s="14"/>
      <c r="C12" s="13" t="s">
        <v>96</v>
      </c>
      <c r="D12" s="35"/>
      <c r="E12" s="43"/>
      <c r="F12" s="35"/>
      <c r="G12" s="35"/>
      <c r="H12" s="35"/>
      <c r="I12" s="35"/>
      <c r="J12" s="35"/>
      <c r="K12" s="35"/>
      <c r="L12" s="35"/>
    </row>
    <row r="13" spans="1:12" s="4" customFormat="1" ht="10.199999999999999" x14ac:dyDescent="0.25">
      <c r="A13" s="40"/>
      <c r="B13" s="14" t="s">
        <v>22</v>
      </c>
      <c r="C13" s="37" t="s">
        <v>97</v>
      </c>
      <c r="D13" s="35"/>
      <c r="E13" s="43"/>
      <c r="F13" s="35"/>
      <c r="G13" s="35"/>
      <c r="H13" s="35"/>
      <c r="I13" s="35"/>
      <c r="J13" s="35"/>
      <c r="K13" s="35"/>
      <c r="L13" s="35"/>
    </row>
    <row r="14" spans="1:12" s="4" customFormat="1" ht="10.199999999999999" x14ac:dyDescent="0.25">
      <c r="A14" s="40"/>
      <c r="B14" s="14" t="s">
        <v>23</v>
      </c>
      <c r="C14" s="37"/>
      <c r="D14" s="35"/>
      <c r="E14" s="43"/>
      <c r="F14" s="35"/>
      <c r="G14" s="35"/>
      <c r="H14" s="35"/>
      <c r="I14" s="35"/>
      <c r="J14" s="35"/>
      <c r="K14" s="35"/>
      <c r="L14" s="35"/>
    </row>
    <row r="15" spans="1:12" s="4" customFormat="1" ht="10.199999999999999" x14ac:dyDescent="0.25">
      <c r="A15" s="40"/>
      <c r="B15" s="14" t="s">
        <v>24</v>
      </c>
      <c r="C15" s="37"/>
      <c r="D15" s="35"/>
      <c r="E15" s="43"/>
      <c r="F15" s="35"/>
      <c r="G15" s="35"/>
      <c r="H15" s="35"/>
      <c r="I15" s="35"/>
      <c r="J15" s="35"/>
      <c r="K15" s="35"/>
      <c r="L15" s="35"/>
    </row>
    <row r="16" spans="1:12" s="4" customFormat="1" ht="10.199999999999999" x14ac:dyDescent="0.25">
      <c r="A16" s="41"/>
      <c r="B16" s="15" t="s">
        <v>25</v>
      </c>
      <c r="C16" s="38"/>
      <c r="D16" s="36"/>
      <c r="E16" s="44"/>
      <c r="F16" s="36"/>
      <c r="G16" s="36"/>
      <c r="H16" s="36"/>
      <c r="I16" s="36"/>
      <c r="J16" s="36"/>
      <c r="K16" s="36"/>
      <c r="L16" s="36"/>
    </row>
    <row r="17" spans="1:12" s="4" customFormat="1" ht="10.199999999999999" x14ac:dyDescent="0.25">
      <c r="A17" s="39" t="s">
        <v>26</v>
      </c>
      <c r="B17" s="30" t="s">
        <v>27</v>
      </c>
      <c r="C17" s="25" t="s">
        <v>28</v>
      </c>
      <c r="D17" s="34">
        <v>10328728</v>
      </c>
      <c r="E17" s="42">
        <v>42613</v>
      </c>
      <c r="F17" s="34">
        <v>1660000</v>
      </c>
      <c r="G17" s="34">
        <v>15</v>
      </c>
      <c r="H17" s="34">
        <v>20</v>
      </c>
      <c r="I17" s="34">
        <v>20</v>
      </c>
      <c r="J17" s="34">
        <v>10</v>
      </c>
      <c r="K17" s="34">
        <f>SUM(G17:J22)</f>
        <v>65</v>
      </c>
      <c r="L17" s="34">
        <v>1660000</v>
      </c>
    </row>
    <row r="18" spans="1:12" s="4" customFormat="1" ht="45" customHeight="1" x14ac:dyDescent="0.25">
      <c r="A18" s="40"/>
      <c r="B18" s="14"/>
      <c r="C18" s="13" t="s">
        <v>98</v>
      </c>
      <c r="D18" s="35"/>
      <c r="E18" s="43"/>
      <c r="F18" s="35"/>
      <c r="G18" s="35"/>
      <c r="H18" s="35"/>
      <c r="I18" s="35"/>
      <c r="J18" s="35"/>
      <c r="K18" s="35"/>
      <c r="L18" s="35"/>
    </row>
    <row r="19" spans="1:12" s="4" customFormat="1" ht="10.199999999999999" x14ac:dyDescent="0.25">
      <c r="A19" s="40"/>
      <c r="B19" s="14" t="s">
        <v>29</v>
      </c>
      <c r="C19" s="37" t="s">
        <v>110</v>
      </c>
      <c r="D19" s="35"/>
      <c r="E19" s="43"/>
      <c r="F19" s="35"/>
      <c r="G19" s="35"/>
      <c r="H19" s="35"/>
      <c r="I19" s="35"/>
      <c r="J19" s="35"/>
      <c r="K19" s="35"/>
      <c r="L19" s="35"/>
    </row>
    <row r="20" spans="1:12" s="4" customFormat="1" ht="10.199999999999999" x14ac:dyDescent="0.25">
      <c r="A20" s="40"/>
      <c r="B20" s="14" t="s">
        <v>30</v>
      </c>
      <c r="C20" s="37"/>
      <c r="D20" s="35"/>
      <c r="E20" s="43"/>
      <c r="F20" s="35"/>
      <c r="G20" s="35"/>
      <c r="H20" s="35"/>
      <c r="I20" s="35"/>
      <c r="J20" s="35"/>
      <c r="K20" s="35"/>
      <c r="L20" s="35"/>
    </row>
    <row r="21" spans="1:12" s="4" customFormat="1" ht="10.199999999999999" x14ac:dyDescent="0.25">
      <c r="A21" s="40"/>
      <c r="B21" s="14" t="s">
        <v>31</v>
      </c>
      <c r="C21" s="37"/>
      <c r="D21" s="35"/>
      <c r="E21" s="43"/>
      <c r="F21" s="35"/>
      <c r="G21" s="35"/>
      <c r="H21" s="35"/>
      <c r="I21" s="35"/>
      <c r="J21" s="35"/>
      <c r="K21" s="35"/>
      <c r="L21" s="35"/>
    </row>
    <row r="22" spans="1:12" s="4" customFormat="1" ht="10.199999999999999" x14ac:dyDescent="0.25">
      <c r="A22" s="41"/>
      <c r="B22" s="15" t="s">
        <v>32</v>
      </c>
      <c r="C22" s="38"/>
      <c r="D22" s="36"/>
      <c r="E22" s="44"/>
      <c r="F22" s="36"/>
      <c r="G22" s="36"/>
      <c r="H22" s="36"/>
      <c r="I22" s="36"/>
      <c r="J22" s="36"/>
      <c r="K22" s="36"/>
      <c r="L22" s="36"/>
    </row>
    <row r="23" spans="1:12" s="4" customFormat="1" ht="10.199999999999999" x14ac:dyDescent="0.25">
      <c r="A23" s="39" t="s">
        <v>33</v>
      </c>
      <c r="B23" s="30" t="s">
        <v>34</v>
      </c>
      <c r="C23" s="25" t="s">
        <v>35</v>
      </c>
      <c r="D23" s="34">
        <v>11809000</v>
      </c>
      <c r="E23" s="42">
        <v>42855</v>
      </c>
      <c r="F23" s="34">
        <v>1771200</v>
      </c>
      <c r="G23" s="34">
        <v>15</v>
      </c>
      <c r="H23" s="34">
        <v>20</v>
      </c>
      <c r="I23" s="34">
        <v>15</v>
      </c>
      <c r="J23" s="34">
        <v>10</v>
      </c>
      <c r="K23" s="34">
        <f>SUM(G23:J28)</f>
        <v>60</v>
      </c>
      <c r="L23" s="34">
        <v>1771200</v>
      </c>
    </row>
    <row r="24" spans="1:12" s="4" customFormat="1" ht="24.6" customHeight="1" x14ac:dyDescent="0.25">
      <c r="A24" s="40"/>
      <c r="B24" s="14"/>
      <c r="C24" s="13" t="s">
        <v>86</v>
      </c>
      <c r="D24" s="35"/>
      <c r="E24" s="43"/>
      <c r="F24" s="35"/>
      <c r="G24" s="35"/>
      <c r="H24" s="35"/>
      <c r="I24" s="35"/>
      <c r="J24" s="35"/>
      <c r="K24" s="35"/>
      <c r="L24" s="35"/>
    </row>
    <row r="25" spans="1:12" s="4" customFormat="1" ht="10.199999999999999" x14ac:dyDescent="0.25">
      <c r="A25" s="40"/>
      <c r="B25" s="14" t="s">
        <v>36</v>
      </c>
      <c r="C25" s="37" t="s">
        <v>87</v>
      </c>
      <c r="D25" s="35"/>
      <c r="E25" s="43"/>
      <c r="F25" s="35"/>
      <c r="G25" s="35"/>
      <c r="H25" s="35"/>
      <c r="I25" s="35"/>
      <c r="J25" s="35"/>
      <c r="K25" s="35"/>
      <c r="L25" s="35"/>
    </row>
    <row r="26" spans="1:12" s="4" customFormat="1" ht="10.199999999999999" x14ac:dyDescent="0.25">
      <c r="A26" s="40"/>
      <c r="B26" s="14" t="s">
        <v>37</v>
      </c>
      <c r="C26" s="37"/>
      <c r="D26" s="35"/>
      <c r="E26" s="43"/>
      <c r="F26" s="35"/>
      <c r="G26" s="35"/>
      <c r="H26" s="35"/>
      <c r="I26" s="35"/>
      <c r="J26" s="35"/>
      <c r="K26" s="35"/>
      <c r="L26" s="35"/>
    </row>
    <row r="27" spans="1:12" s="4" customFormat="1" ht="10.199999999999999" x14ac:dyDescent="0.25">
      <c r="A27" s="40"/>
      <c r="B27" s="14" t="s">
        <v>38</v>
      </c>
      <c r="C27" s="37"/>
      <c r="D27" s="35"/>
      <c r="E27" s="43"/>
      <c r="F27" s="35"/>
      <c r="G27" s="35"/>
      <c r="H27" s="35"/>
      <c r="I27" s="35"/>
      <c r="J27" s="35"/>
      <c r="K27" s="35"/>
      <c r="L27" s="35"/>
    </row>
    <row r="28" spans="1:12" s="4" customFormat="1" ht="15" customHeight="1" x14ac:dyDescent="0.25">
      <c r="A28" s="41"/>
      <c r="B28" s="15" t="s">
        <v>39</v>
      </c>
      <c r="C28" s="38"/>
      <c r="D28" s="36"/>
      <c r="E28" s="44"/>
      <c r="F28" s="36"/>
      <c r="G28" s="36"/>
      <c r="H28" s="36"/>
      <c r="I28" s="36"/>
      <c r="J28" s="36"/>
      <c r="K28" s="36"/>
      <c r="L28" s="36"/>
    </row>
    <row r="29" spans="1:12" s="4" customFormat="1" ht="10.199999999999999" x14ac:dyDescent="0.25">
      <c r="A29" s="39" t="s">
        <v>40</v>
      </c>
      <c r="B29" s="30" t="s">
        <v>41</v>
      </c>
      <c r="C29" s="25" t="s">
        <v>42</v>
      </c>
      <c r="D29" s="34">
        <v>1782747.95</v>
      </c>
      <c r="E29" s="42">
        <v>42704</v>
      </c>
      <c r="F29" s="34">
        <v>490000</v>
      </c>
      <c r="G29" s="34">
        <v>11</v>
      </c>
      <c r="H29" s="34">
        <v>2</v>
      </c>
      <c r="I29" s="34">
        <v>3</v>
      </c>
      <c r="J29" s="34">
        <v>5</v>
      </c>
      <c r="K29" s="34">
        <f>SUM(G29:J34)</f>
        <v>21</v>
      </c>
      <c r="L29" s="34">
        <v>490000</v>
      </c>
    </row>
    <row r="30" spans="1:12" s="4" customFormat="1" ht="44.4" customHeight="1" x14ac:dyDescent="0.25">
      <c r="A30" s="40"/>
      <c r="B30" s="14"/>
      <c r="C30" s="13" t="s">
        <v>81</v>
      </c>
      <c r="D30" s="35"/>
      <c r="E30" s="43"/>
      <c r="F30" s="35"/>
      <c r="G30" s="35"/>
      <c r="H30" s="35"/>
      <c r="I30" s="35"/>
      <c r="J30" s="35"/>
      <c r="K30" s="35"/>
      <c r="L30" s="35"/>
    </row>
    <row r="31" spans="1:12" s="4" customFormat="1" ht="10.199999999999999" x14ac:dyDescent="0.25">
      <c r="A31" s="40"/>
      <c r="B31" s="14" t="s">
        <v>43</v>
      </c>
      <c r="C31" s="37" t="s">
        <v>82</v>
      </c>
      <c r="D31" s="35"/>
      <c r="E31" s="43"/>
      <c r="F31" s="35"/>
      <c r="G31" s="35"/>
      <c r="H31" s="35"/>
      <c r="I31" s="35"/>
      <c r="J31" s="35"/>
      <c r="K31" s="35"/>
      <c r="L31" s="35"/>
    </row>
    <row r="32" spans="1:12" s="4" customFormat="1" ht="10.199999999999999" x14ac:dyDescent="0.25">
      <c r="A32" s="40"/>
      <c r="B32" s="14" t="s">
        <v>44</v>
      </c>
      <c r="C32" s="37"/>
      <c r="D32" s="35"/>
      <c r="E32" s="43"/>
      <c r="F32" s="35"/>
      <c r="G32" s="35"/>
      <c r="H32" s="35"/>
      <c r="I32" s="35"/>
      <c r="J32" s="35"/>
      <c r="K32" s="35"/>
      <c r="L32" s="35"/>
    </row>
    <row r="33" spans="1:12" s="4" customFormat="1" ht="10.199999999999999" x14ac:dyDescent="0.25">
      <c r="A33" s="40"/>
      <c r="B33" s="14" t="s">
        <v>45</v>
      </c>
      <c r="C33" s="37"/>
      <c r="D33" s="35"/>
      <c r="E33" s="43"/>
      <c r="F33" s="35"/>
      <c r="G33" s="35"/>
      <c r="H33" s="35"/>
      <c r="I33" s="35"/>
      <c r="J33" s="35"/>
      <c r="K33" s="35"/>
      <c r="L33" s="35"/>
    </row>
    <row r="34" spans="1:12" s="4" customFormat="1" ht="16.8" customHeight="1" x14ac:dyDescent="0.25">
      <c r="A34" s="41"/>
      <c r="B34" s="15" t="s">
        <v>46</v>
      </c>
      <c r="C34" s="38"/>
      <c r="D34" s="36"/>
      <c r="E34" s="44"/>
      <c r="F34" s="36"/>
      <c r="G34" s="36"/>
      <c r="H34" s="36"/>
      <c r="I34" s="36"/>
      <c r="J34" s="36"/>
      <c r="K34" s="36"/>
      <c r="L34" s="36"/>
    </row>
    <row r="35" spans="1:12" s="4" customFormat="1" ht="24" customHeight="1" x14ac:dyDescent="0.25">
      <c r="A35" s="39" t="s">
        <v>47</v>
      </c>
      <c r="B35" s="30" t="s">
        <v>48</v>
      </c>
      <c r="C35" s="25" t="s">
        <v>99</v>
      </c>
      <c r="D35" s="34">
        <v>5846056</v>
      </c>
      <c r="E35" s="42">
        <v>42704</v>
      </c>
      <c r="F35" s="34">
        <v>2821078</v>
      </c>
      <c r="G35" s="34">
        <v>2</v>
      </c>
      <c r="H35" s="34">
        <v>2</v>
      </c>
      <c r="I35" s="34">
        <v>15</v>
      </c>
      <c r="J35" s="34">
        <v>10</v>
      </c>
      <c r="K35" s="34">
        <f>SUM(G35:J40)</f>
        <v>29</v>
      </c>
      <c r="L35" s="34">
        <v>2821078</v>
      </c>
    </row>
    <row r="36" spans="1:12" s="4" customFormat="1" ht="40.799999999999997" x14ac:dyDescent="0.25">
      <c r="A36" s="40"/>
      <c r="B36" s="31"/>
      <c r="C36" s="13" t="s">
        <v>84</v>
      </c>
      <c r="D36" s="35"/>
      <c r="E36" s="43"/>
      <c r="F36" s="35"/>
      <c r="G36" s="35"/>
      <c r="H36" s="35"/>
      <c r="I36" s="35"/>
      <c r="J36" s="35"/>
      <c r="K36" s="35"/>
      <c r="L36" s="35"/>
    </row>
    <row r="37" spans="1:12" s="4" customFormat="1" ht="10.199999999999999" x14ac:dyDescent="0.25">
      <c r="A37" s="40"/>
      <c r="B37" s="14" t="s">
        <v>49</v>
      </c>
      <c r="C37" s="37" t="s">
        <v>85</v>
      </c>
      <c r="D37" s="35"/>
      <c r="E37" s="43"/>
      <c r="F37" s="35"/>
      <c r="G37" s="35"/>
      <c r="H37" s="35"/>
      <c r="I37" s="35"/>
      <c r="J37" s="35"/>
      <c r="K37" s="35"/>
      <c r="L37" s="35"/>
    </row>
    <row r="38" spans="1:12" s="4" customFormat="1" ht="10.199999999999999" x14ac:dyDescent="0.25">
      <c r="A38" s="40"/>
      <c r="B38" s="14" t="s">
        <v>50</v>
      </c>
      <c r="C38" s="37"/>
      <c r="D38" s="35"/>
      <c r="E38" s="43"/>
      <c r="F38" s="35"/>
      <c r="G38" s="35"/>
      <c r="H38" s="35"/>
      <c r="I38" s="35"/>
      <c r="J38" s="35"/>
      <c r="K38" s="35"/>
      <c r="L38" s="35"/>
    </row>
    <row r="39" spans="1:12" s="4" customFormat="1" ht="10.199999999999999" x14ac:dyDescent="0.25">
      <c r="A39" s="40"/>
      <c r="B39" s="14" t="s">
        <v>51</v>
      </c>
      <c r="C39" s="37"/>
      <c r="D39" s="35"/>
      <c r="E39" s="43"/>
      <c r="F39" s="35"/>
      <c r="G39" s="35"/>
      <c r="H39" s="35"/>
      <c r="I39" s="35"/>
      <c r="J39" s="35"/>
      <c r="K39" s="35"/>
      <c r="L39" s="35"/>
    </row>
    <row r="40" spans="1:12" s="4" customFormat="1" ht="10.199999999999999" x14ac:dyDescent="0.25">
      <c r="A40" s="41"/>
      <c r="B40" s="15" t="s">
        <v>52</v>
      </c>
      <c r="C40" s="38"/>
      <c r="D40" s="36"/>
      <c r="E40" s="44"/>
      <c r="F40" s="36"/>
      <c r="G40" s="36"/>
      <c r="H40" s="36"/>
      <c r="I40" s="36"/>
      <c r="J40" s="36"/>
      <c r="K40" s="36"/>
      <c r="L40" s="36"/>
    </row>
    <row r="41" spans="1:12" s="4" customFormat="1" ht="12.6" customHeight="1" x14ac:dyDescent="0.25">
      <c r="A41" s="39" t="s">
        <v>53</v>
      </c>
      <c r="B41" s="30" t="s">
        <v>54</v>
      </c>
      <c r="C41" s="25" t="s">
        <v>94</v>
      </c>
      <c r="D41" s="34">
        <v>8466581.8000000007</v>
      </c>
      <c r="E41" s="42">
        <v>42735</v>
      </c>
      <c r="F41" s="34">
        <v>3000000</v>
      </c>
      <c r="G41" s="34">
        <v>6</v>
      </c>
      <c r="H41" s="34">
        <v>10</v>
      </c>
      <c r="I41" s="34">
        <v>15</v>
      </c>
      <c r="J41" s="34">
        <v>5</v>
      </c>
      <c r="K41" s="34">
        <f>SUM(G41:J46)</f>
        <v>36</v>
      </c>
      <c r="L41" s="34">
        <v>3000000</v>
      </c>
    </row>
    <row r="42" spans="1:12" s="4" customFormat="1" ht="44.4" customHeight="1" x14ac:dyDescent="0.25">
      <c r="A42" s="40"/>
      <c r="B42" s="14"/>
      <c r="C42" s="13" t="s">
        <v>83</v>
      </c>
      <c r="D42" s="35"/>
      <c r="E42" s="43"/>
      <c r="F42" s="35"/>
      <c r="G42" s="35"/>
      <c r="H42" s="35"/>
      <c r="I42" s="35"/>
      <c r="J42" s="35"/>
      <c r="K42" s="35"/>
      <c r="L42" s="35"/>
    </row>
    <row r="43" spans="1:12" s="4" customFormat="1" ht="10.199999999999999" x14ac:dyDescent="0.25">
      <c r="A43" s="40"/>
      <c r="B43" s="14" t="s">
        <v>55</v>
      </c>
      <c r="C43" s="37" t="s">
        <v>100</v>
      </c>
      <c r="D43" s="35"/>
      <c r="E43" s="43"/>
      <c r="F43" s="35"/>
      <c r="G43" s="35"/>
      <c r="H43" s="35"/>
      <c r="I43" s="35"/>
      <c r="J43" s="35"/>
      <c r="K43" s="35"/>
      <c r="L43" s="35"/>
    </row>
    <row r="44" spans="1:12" s="4" customFormat="1" ht="10.199999999999999" x14ac:dyDescent="0.25">
      <c r="A44" s="40"/>
      <c r="B44" s="14" t="s">
        <v>56</v>
      </c>
      <c r="C44" s="37"/>
      <c r="D44" s="35"/>
      <c r="E44" s="43"/>
      <c r="F44" s="35"/>
      <c r="G44" s="35"/>
      <c r="H44" s="35"/>
      <c r="I44" s="35"/>
      <c r="J44" s="35"/>
      <c r="K44" s="35"/>
      <c r="L44" s="35"/>
    </row>
    <row r="45" spans="1:12" s="4" customFormat="1" ht="10.199999999999999" x14ac:dyDescent="0.25">
      <c r="A45" s="40"/>
      <c r="B45" s="14" t="s">
        <v>57</v>
      </c>
      <c r="C45" s="37"/>
      <c r="D45" s="35"/>
      <c r="E45" s="43"/>
      <c r="F45" s="35"/>
      <c r="G45" s="35"/>
      <c r="H45" s="35"/>
      <c r="I45" s="35"/>
      <c r="J45" s="35"/>
      <c r="K45" s="35"/>
      <c r="L45" s="35"/>
    </row>
    <row r="46" spans="1:12" s="4" customFormat="1" ht="18.600000000000001" customHeight="1" x14ac:dyDescent="0.25">
      <c r="A46" s="41"/>
      <c r="B46" s="15" t="s">
        <v>58</v>
      </c>
      <c r="C46" s="38"/>
      <c r="D46" s="36"/>
      <c r="E46" s="44"/>
      <c r="F46" s="36"/>
      <c r="G46" s="36"/>
      <c r="H46" s="36"/>
      <c r="I46" s="36"/>
      <c r="J46" s="36"/>
      <c r="K46" s="36"/>
      <c r="L46" s="36"/>
    </row>
    <row r="47" spans="1:12" s="4" customFormat="1" ht="23.4" customHeight="1" x14ac:dyDescent="0.25">
      <c r="A47" s="39" t="s">
        <v>59</v>
      </c>
      <c r="B47" s="30" t="s">
        <v>60</v>
      </c>
      <c r="C47" s="25" t="s">
        <v>101</v>
      </c>
      <c r="D47" s="34">
        <v>2636102</v>
      </c>
      <c r="E47" s="42">
        <v>42704</v>
      </c>
      <c r="F47" s="34">
        <v>1318051</v>
      </c>
      <c r="G47" s="34">
        <v>2</v>
      </c>
      <c r="H47" s="34">
        <v>11</v>
      </c>
      <c r="I47" s="34">
        <v>2</v>
      </c>
      <c r="J47" s="34">
        <v>5</v>
      </c>
      <c r="K47" s="34">
        <f>SUM(G47:J52)</f>
        <v>20</v>
      </c>
      <c r="L47" s="34">
        <v>1318051</v>
      </c>
    </row>
    <row r="48" spans="1:12" s="4" customFormat="1" ht="24" customHeight="1" x14ac:dyDescent="0.25">
      <c r="A48" s="40"/>
      <c r="B48" s="14"/>
      <c r="C48" s="13" t="s">
        <v>102</v>
      </c>
      <c r="D48" s="35"/>
      <c r="E48" s="43"/>
      <c r="F48" s="35"/>
      <c r="G48" s="35"/>
      <c r="H48" s="35"/>
      <c r="I48" s="35"/>
      <c r="J48" s="35"/>
      <c r="K48" s="35"/>
      <c r="L48" s="35"/>
    </row>
    <row r="49" spans="1:12" s="4" customFormat="1" ht="10.199999999999999" x14ac:dyDescent="0.25">
      <c r="A49" s="40"/>
      <c r="B49" s="14" t="s">
        <v>61</v>
      </c>
      <c r="C49" s="37" t="s">
        <v>103</v>
      </c>
      <c r="D49" s="35"/>
      <c r="E49" s="43"/>
      <c r="F49" s="35"/>
      <c r="G49" s="35"/>
      <c r="H49" s="35"/>
      <c r="I49" s="35"/>
      <c r="J49" s="35"/>
      <c r="K49" s="35"/>
      <c r="L49" s="35"/>
    </row>
    <row r="50" spans="1:12" s="4" customFormat="1" ht="10.199999999999999" x14ac:dyDescent="0.25">
      <c r="A50" s="40"/>
      <c r="B50" s="14" t="s">
        <v>62</v>
      </c>
      <c r="C50" s="37"/>
      <c r="D50" s="35"/>
      <c r="E50" s="43"/>
      <c r="F50" s="35"/>
      <c r="G50" s="35"/>
      <c r="H50" s="35"/>
      <c r="I50" s="35"/>
      <c r="J50" s="35"/>
      <c r="K50" s="35"/>
      <c r="L50" s="35"/>
    </row>
    <row r="51" spans="1:12" s="4" customFormat="1" ht="10.199999999999999" x14ac:dyDescent="0.25">
      <c r="A51" s="40"/>
      <c r="B51" s="14" t="s">
        <v>63</v>
      </c>
      <c r="C51" s="37"/>
      <c r="D51" s="35"/>
      <c r="E51" s="43"/>
      <c r="F51" s="35"/>
      <c r="G51" s="35"/>
      <c r="H51" s="35"/>
      <c r="I51" s="35"/>
      <c r="J51" s="35"/>
      <c r="K51" s="35"/>
      <c r="L51" s="35"/>
    </row>
    <row r="52" spans="1:12" s="4" customFormat="1" ht="10.199999999999999" x14ac:dyDescent="0.25">
      <c r="A52" s="41"/>
      <c r="B52" s="15" t="s">
        <v>64</v>
      </c>
      <c r="C52" s="38"/>
      <c r="D52" s="36"/>
      <c r="E52" s="44"/>
      <c r="F52" s="36"/>
      <c r="G52" s="36"/>
      <c r="H52" s="36"/>
      <c r="I52" s="36"/>
      <c r="J52" s="36"/>
      <c r="K52" s="36"/>
      <c r="L52" s="36"/>
    </row>
    <row r="53" spans="1:12" s="4" customFormat="1" ht="14.4" customHeight="1" x14ac:dyDescent="0.25">
      <c r="A53" s="39" t="s">
        <v>65</v>
      </c>
      <c r="B53" s="30" t="s">
        <v>66</v>
      </c>
      <c r="C53" s="25" t="s">
        <v>67</v>
      </c>
      <c r="D53" s="34">
        <v>1472294.37</v>
      </c>
      <c r="E53" s="42">
        <v>42735</v>
      </c>
      <c r="F53" s="34">
        <v>736147</v>
      </c>
      <c r="G53" s="34">
        <v>2</v>
      </c>
      <c r="H53" s="34">
        <v>11</v>
      </c>
      <c r="I53" s="34">
        <v>2</v>
      </c>
      <c r="J53" s="34">
        <v>5</v>
      </c>
      <c r="K53" s="34">
        <f>SUM(G53:J58)</f>
        <v>20</v>
      </c>
      <c r="L53" s="34">
        <v>736147</v>
      </c>
    </row>
    <row r="54" spans="1:12" s="4" customFormat="1" ht="54.6" customHeight="1" x14ac:dyDescent="0.25">
      <c r="A54" s="40"/>
      <c r="B54" s="14"/>
      <c r="C54" s="13" t="s">
        <v>104</v>
      </c>
      <c r="D54" s="35"/>
      <c r="E54" s="43"/>
      <c r="F54" s="35"/>
      <c r="G54" s="35"/>
      <c r="H54" s="35"/>
      <c r="I54" s="35"/>
      <c r="J54" s="35"/>
      <c r="K54" s="35"/>
      <c r="L54" s="35"/>
    </row>
    <row r="55" spans="1:12" s="4" customFormat="1" ht="10.199999999999999" x14ac:dyDescent="0.25">
      <c r="A55" s="40"/>
      <c r="B55" s="14" t="s">
        <v>68</v>
      </c>
      <c r="C55" s="37" t="s">
        <v>105</v>
      </c>
      <c r="D55" s="35"/>
      <c r="E55" s="43"/>
      <c r="F55" s="35"/>
      <c r="G55" s="35"/>
      <c r="H55" s="35"/>
      <c r="I55" s="35"/>
      <c r="J55" s="35"/>
      <c r="K55" s="35"/>
      <c r="L55" s="35"/>
    </row>
    <row r="56" spans="1:12" s="4" customFormat="1" ht="10.199999999999999" x14ac:dyDescent="0.25">
      <c r="A56" s="40"/>
      <c r="B56" s="14" t="s">
        <v>69</v>
      </c>
      <c r="C56" s="37"/>
      <c r="D56" s="35"/>
      <c r="E56" s="43"/>
      <c r="F56" s="35"/>
      <c r="G56" s="35"/>
      <c r="H56" s="35"/>
      <c r="I56" s="35"/>
      <c r="J56" s="35"/>
      <c r="K56" s="35"/>
      <c r="L56" s="35"/>
    </row>
    <row r="57" spans="1:12" s="4" customFormat="1" ht="10.199999999999999" x14ac:dyDescent="0.25">
      <c r="A57" s="40"/>
      <c r="B57" s="14" t="s">
        <v>70</v>
      </c>
      <c r="C57" s="37"/>
      <c r="D57" s="35"/>
      <c r="E57" s="43"/>
      <c r="F57" s="35"/>
      <c r="G57" s="35"/>
      <c r="H57" s="35"/>
      <c r="I57" s="35"/>
      <c r="J57" s="35"/>
      <c r="K57" s="35"/>
      <c r="L57" s="35"/>
    </row>
    <row r="58" spans="1:12" s="4" customFormat="1" ht="20.399999999999999" customHeight="1" x14ac:dyDescent="0.25">
      <c r="A58" s="41"/>
      <c r="B58" s="15" t="s">
        <v>71</v>
      </c>
      <c r="C58" s="38"/>
      <c r="D58" s="36"/>
      <c r="E58" s="44"/>
      <c r="F58" s="36"/>
      <c r="G58" s="36"/>
      <c r="H58" s="36"/>
      <c r="I58" s="36"/>
      <c r="J58" s="36"/>
      <c r="K58" s="36"/>
      <c r="L58" s="36"/>
    </row>
    <row r="59" spans="1:12" s="4" customFormat="1" ht="12.6" customHeight="1" x14ac:dyDescent="0.25">
      <c r="A59" s="21">
        <v>13</v>
      </c>
      <c r="B59" s="32" t="s">
        <v>88</v>
      </c>
      <c r="C59" s="26" t="s">
        <v>89</v>
      </c>
      <c r="D59" s="20"/>
      <c r="E59" s="22"/>
      <c r="F59" s="20"/>
      <c r="G59" s="20"/>
      <c r="H59" s="20"/>
      <c r="I59" s="20"/>
      <c r="J59" s="20"/>
      <c r="K59" s="20"/>
      <c r="L59" s="20"/>
    </row>
    <row r="60" spans="1:12" s="4" customFormat="1" ht="20.399999999999999" x14ac:dyDescent="0.25">
      <c r="A60" s="21"/>
      <c r="B60" s="23"/>
      <c r="C60" s="13" t="s">
        <v>107</v>
      </c>
      <c r="D60" s="20"/>
      <c r="E60" s="22"/>
      <c r="F60" s="20"/>
      <c r="G60" s="20"/>
      <c r="H60" s="20"/>
      <c r="I60" s="20"/>
      <c r="J60" s="20"/>
      <c r="K60" s="20"/>
      <c r="L60" s="20"/>
    </row>
    <row r="61" spans="1:12" s="4" customFormat="1" ht="22.8" customHeight="1" x14ac:dyDescent="0.25">
      <c r="A61" s="21"/>
      <c r="B61" s="23" t="s">
        <v>90</v>
      </c>
      <c r="C61" s="13" t="s">
        <v>106</v>
      </c>
      <c r="D61" s="20">
        <v>9337304</v>
      </c>
      <c r="E61" s="24">
        <v>42643</v>
      </c>
      <c r="F61" s="20">
        <v>1000000</v>
      </c>
      <c r="G61" s="20">
        <v>11</v>
      </c>
      <c r="H61" s="20">
        <v>20</v>
      </c>
      <c r="I61" s="20">
        <v>15</v>
      </c>
      <c r="J61" s="20">
        <v>10</v>
      </c>
      <c r="K61" s="20">
        <v>56</v>
      </c>
      <c r="L61" s="20">
        <v>1000000</v>
      </c>
    </row>
    <row r="62" spans="1:12" s="4" customFormat="1" ht="10.199999999999999" x14ac:dyDescent="0.25">
      <c r="A62" s="21"/>
      <c r="B62" s="23" t="s">
        <v>91</v>
      </c>
      <c r="C62" s="13"/>
      <c r="D62" s="20"/>
      <c r="E62" s="22"/>
      <c r="F62" s="20"/>
      <c r="G62" s="20"/>
      <c r="H62" s="20"/>
      <c r="I62" s="20"/>
      <c r="J62" s="20"/>
      <c r="K62" s="20"/>
      <c r="L62" s="20"/>
    </row>
    <row r="63" spans="1:12" s="4" customFormat="1" ht="37.799999999999997" customHeight="1" x14ac:dyDescent="0.25">
      <c r="A63" s="21"/>
      <c r="B63" s="23" t="s">
        <v>95</v>
      </c>
      <c r="C63" s="13" t="s">
        <v>92</v>
      </c>
      <c r="D63" s="20"/>
      <c r="E63" s="22"/>
      <c r="F63" s="20"/>
      <c r="G63" s="20"/>
      <c r="H63" s="20"/>
      <c r="I63" s="20"/>
      <c r="J63" s="20"/>
      <c r="K63" s="20"/>
      <c r="L63" s="20"/>
    </row>
    <row r="64" spans="1:12" s="4" customFormat="1" ht="10.199999999999999" x14ac:dyDescent="0.25">
      <c r="A64" s="21"/>
      <c r="B64" s="23"/>
      <c r="C64" s="13"/>
      <c r="D64" s="20"/>
      <c r="E64" s="22"/>
      <c r="F64" s="20"/>
      <c r="G64" s="20"/>
      <c r="H64" s="20"/>
      <c r="I64" s="20"/>
      <c r="J64" s="20"/>
      <c r="K64" s="20"/>
      <c r="L64" s="20"/>
    </row>
    <row r="65" spans="1:12" s="4" customFormat="1" ht="25.8" customHeight="1" x14ac:dyDescent="0.25">
      <c r="A65" s="39" t="s">
        <v>72</v>
      </c>
      <c r="B65" s="30" t="s">
        <v>73</v>
      </c>
      <c r="C65" s="25" t="s">
        <v>74</v>
      </c>
      <c r="D65" s="34">
        <v>649276</v>
      </c>
      <c r="E65" s="42">
        <v>42643</v>
      </c>
      <c r="F65" s="34">
        <v>324638</v>
      </c>
      <c r="G65" s="34">
        <v>2</v>
      </c>
      <c r="H65" s="34">
        <v>11</v>
      </c>
      <c r="I65" s="34">
        <v>2</v>
      </c>
      <c r="J65" s="34">
        <v>5</v>
      </c>
      <c r="K65" s="34">
        <f>SUM(G65:J70)</f>
        <v>20</v>
      </c>
      <c r="L65" s="34">
        <v>324638</v>
      </c>
    </row>
    <row r="66" spans="1:12" s="4" customFormat="1" ht="20.399999999999999" x14ac:dyDescent="0.25">
      <c r="A66" s="40"/>
      <c r="B66" s="14"/>
      <c r="C66" s="13" t="s">
        <v>108</v>
      </c>
      <c r="D66" s="35"/>
      <c r="E66" s="43"/>
      <c r="F66" s="35"/>
      <c r="G66" s="35"/>
      <c r="H66" s="35"/>
      <c r="I66" s="35"/>
      <c r="J66" s="35"/>
      <c r="K66" s="35"/>
      <c r="L66" s="35"/>
    </row>
    <row r="67" spans="1:12" s="4" customFormat="1" ht="10.199999999999999" x14ac:dyDescent="0.25">
      <c r="A67" s="40"/>
      <c r="B67" s="14" t="s">
        <v>75</v>
      </c>
      <c r="C67" s="37" t="s">
        <v>109</v>
      </c>
      <c r="D67" s="35"/>
      <c r="E67" s="43"/>
      <c r="F67" s="35"/>
      <c r="G67" s="35"/>
      <c r="H67" s="35"/>
      <c r="I67" s="35"/>
      <c r="J67" s="35"/>
      <c r="K67" s="35"/>
      <c r="L67" s="35"/>
    </row>
    <row r="68" spans="1:12" s="4" customFormat="1" ht="10.199999999999999" x14ac:dyDescent="0.25">
      <c r="A68" s="40"/>
      <c r="B68" s="14" t="s">
        <v>76</v>
      </c>
      <c r="C68" s="37"/>
      <c r="D68" s="35"/>
      <c r="E68" s="43"/>
      <c r="F68" s="35"/>
      <c r="G68" s="35"/>
      <c r="H68" s="35"/>
      <c r="I68" s="35"/>
      <c r="J68" s="35"/>
      <c r="K68" s="35"/>
      <c r="L68" s="35"/>
    </row>
    <row r="69" spans="1:12" s="4" customFormat="1" ht="10.199999999999999" x14ac:dyDescent="0.25">
      <c r="A69" s="40"/>
      <c r="B69" s="14" t="s">
        <v>77</v>
      </c>
      <c r="C69" s="37"/>
      <c r="D69" s="35"/>
      <c r="E69" s="43"/>
      <c r="F69" s="35"/>
      <c r="G69" s="35"/>
      <c r="H69" s="35"/>
      <c r="I69" s="35"/>
      <c r="J69" s="35"/>
      <c r="K69" s="35"/>
      <c r="L69" s="35"/>
    </row>
    <row r="70" spans="1:12" s="4" customFormat="1" ht="10.8" thickBot="1" x14ac:dyDescent="0.3">
      <c r="A70" s="41"/>
      <c r="B70" s="15" t="s">
        <v>78</v>
      </c>
      <c r="C70" s="38"/>
      <c r="D70" s="36"/>
      <c r="E70" s="44"/>
      <c r="F70" s="36"/>
      <c r="G70" s="36"/>
      <c r="H70" s="36"/>
      <c r="I70" s="36"/>
      <c r="J70" s="36"/>
      <c r="K70" s="36"/>
      <c r="L70" s="36"/>
    </row>
    <row r="71" spans="1:12" s="2" customFormat="1" ht="16.8" customHeight="1" thickBot="1" x14ac:dyDescent="0.3">
      <c r="A71" s="10" t="s">
        <v>12</v>
      </c>
      <c r="B71" s="11"/>
      <c r="C71" s="11"/>
      <c r="D71" s="33">
        <f ca="1">SUM(OFFSET(DZACATEK,0,0,MATCH("Celkem:",A:A,0)-1,1))</f>
        <v>88721090.120000005</v>
      </c>
      <c r="E71" s="18"/>
      <c r="F71" s="33">
        <f ca="1">SUM(OFFSET(FZACATEK,0,0,MATCH("Celkem:",A:A,0)-1,1))</f>
        <v>16121114</v>
      </c>
      <c r="G71" s="12"/>
      <c r="H71" s="12"/>
      <c r="I71" s="12"/>
      <c r="J71" s="12"/>
      <c r="K71" s="11"/>
      <c r="L71" s="27">
        <f ca="1">SUM(OFFSET(LZACATEK,0,0,MATCH("Celkem:",A:A,0)-1,1))</f>
        <v>16121114</v>
      </c>
    </row>
    <row r="72" spans="1:12" s="2" customFormat="1" ht="10.199999999999999" x14ac:dyDescent="0.2">
      <c r="L72" s="28"/>
    </row>
    <row r="73" spans="1:12" s="2" customFormat="1" x14ac:dyDescent="0.25">
      <c r="A73" s="5" t="s">
        <v>79</v>
      </c>
      <c r="B73" s="29">
        <v>42481</v>
      </c>
      <c r="C73" s="5"/>
      <c r="I73" s="19"/>
      <c r="J73"/>
      <c r="L73" s="28"/>
    </row>
    <row r="74" spans="1:12" s="2" customFormat="1" ht="10.199999999999999" x14ac:dyDescent="0.2">
      <c r="A74" s="5" t="s">
        <v>13</v>
      </c>
      <c r="B74" s="5"/>
      <c r="C74" s="1" t="s">
        <v>93</v>
      </c>
      <c r="L74" s="28"/>
    </row>
    <row r="75" spans="1:12" s="2" customFormat="1" ht="10.199999999999999" x14ac:dyDescent="0.2">
      <c r="A75" s="5" t="s">
        <v>14</v>
      </c>
      <c r="B75" s="5"/>
      <c r="C75" s="1" t="s">
        <v>80</v>
      </c>
    </row>
    <row r="76" spans="1:12" s="2" customFormat="1" ht="10.199999999999999" x14ac:dyDescent="0.2"/>
    <row r="77" spans="1:12" s="2" customFormat="1" ht="10.199999999999999" x14ac:dyDescent="0.2"/>
    <row r="78" spans="1:12" s="2" customFormat="1" ht="10.199999999999999" x14ac:dyDescent="0.2">
      <c r="I78" s="17"/>
      <c r="J78" s="8"/>
      <c r="K78" s="17"/>
      <c r="L78" s="8"/>
    </row>
  </sheetData>
  <mergeCells count="110">
    <mergeCell ref="L8:L10"/>
    <mergeCell ref="G9:G10"/>
    <mergeCell ref="H9:H10"/>
    <mergeCell ref="I9:I10"/>
    <mergeCell ref="K9:K10"/>
    <mergeCell ref="A11:A16"/>
    <mergeCell ref="D11:D16"/>
    <mergeCell ref="E11:E16"/>
    <mergeCell ref="F11:F16"/>
    <mergeCell ref="G11:G16"/>
    <mergeCell ref="L11:L16"/>
    <mergeCell ref="C13:C16"/>
    <mergeCell ref="H11:H16"/>
    <mergeCell ref="I11:I16"/>
    <mergeCell ref="A8:A10"/>
    <mergeCell ref="B8:B10"/>
    <mergeCell ref="D8:D10"/>
    <mergeCell ref="E8:E10"/>
    <mergeCell ref="F8:F10"/>
    <mergeCell ref="G8:K8"/>
    <mergeCell ref="J11:J16"/>
    <mergeCell ref="K11:K16"/>
    <mergeCell ref="L17:L22"/>
    <mergeCell ref="C19:C22"/>
    <mergeCell ref="A23:A28"/>
    <mergeCell ref="D23:D28"/>
    <mergeCell ref="E23:E28"/>
    <mergeCell ref="F23:F28"/>
    <mergeCell ref="G23:G28"/>
    <mergeCell ref="H23:H28"/>
    <mergeCell ref="I23:I28"/>
    <mergeCell ref="J23:J28"/>
    <mergeCell ref="K23:K28"/>
    <mergeCell ref="L23:L28"/>
    <mergeCell ref="C25:C28"/>
    <mergeCell ref="A17:A22"/>
    <mergeCell ref="D17:D22"/>
    <mergeCell ref="E17:E22"/>
    <mergeCell ref="F17:F22"/>
    <mergeCell ref="G17:G22"/>
    <mergeCell ref="H17:H22"/>
    <mergeCell ref="I17:I22"/>
    <mergeCell ref="J17:J22"/>
    <mergeCell ref="K17:K22"/>
    <mergeCell ref="L29:L34"/>
    <mergeCell ref="C31:C34"/>
    <mergeCell ref="A35:A40"/>
    <mergeCell ref="D35:D40"/>
    <mergeCell ref="E35:E40"/>
    <mergeCell ref="F35:F40"/>
    <mergeCell ref="G35:G40"/>
    <mergeCell ref="H35:H40"/>
    <mergeCell ref="I35:I40"/>
    <mergeCell ref="J35:J40"/>
    <mergeCell ref="K35:K40"/>
    <mergeCell ref="L35:L40"/>
    <mergeCell ref="C37:C40"/>
    <mergeCell ref="A29:A34"/>
    <mergeCell ref="D29:D34"/>
    <mergeCell ref="E29:E34"/>
    <mergeCell ref="F29:F34"/>
    <mergeCell ref="G29:G34"/>
    <mergeCell ref="H29:H34"/>
    <mergeCell ref="I29:I34"/>
    <mergeCell ref="J29:J34"/>
    <mergeCell ref="K29:K34"/>
    <mergeCell ref="L41:L46"/>
    <mergeCell ref="C43:C46"/>
    <mergeCell ref="A47:A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C49:C52"/>
    <mergeCell ref="A41:A46"/>
    <mergeCell ref="D41:D46"/>
    <mergeCell ref="E41:E46"/>
    <mergeCell ref="F41:F46"/>
    <mergeCell ref="G41:G46"/>
    <mergeCell ref="H41:H46"/>
    <mergeCell ref="I41:I46"/>
    <mergeCell ref="J41:J46"/>
    <mergeCell ref="K41:K46"/>
    <mergeCell ref="L53:L58"/>
    <mergeCell ref="C55:C58"/>
    <mergeCell ref="A65:A70"/>
    <mergeCell ref="D65:D70"/>
    <mergeCell ref="E65:E70"/>
    <mergeCell ref="F65:F70"/>
    <mergeCell ref="G65:G70"/>
    <mergeCell ref="H65:H70"/>
    <mergeCell ref="I65:I70"/>
    <mergeCell ref="J65:J70"/>
    <mergeCell ref="K65:K70"/>
    <mergeCell ref="L65:L70"/>
    <mergeCell ref="C67:C70"/>
    <mergeCell ref="A53:A58"/>
    <mergeCell ref="D53:D58"/>
    <mergeCell ref="E53:E58"/>
    <mergeCell ref="F53:F58"/>
    <mergeCell ref="G53:G58"/>
    <mergeCell ref="H53:H58"/>
    <mergeCell ref="I53:I58"/>
    <mergeCell ref="J53:J58"/>
    <mergeCell ref="K53:K5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firstPageNumber="12" fitToHeight="20" orientation="landscape" useFirstPageNumber="1" r:id="rId1"/>
  <headerFooter alignWithMargins="0">
    <oddHeader>&amp;LPříloha č.3</oddHeader>
    <oddFooter>&amp;LZastupitelstvo Olomouckého kraje 29. 04. 2016
22. - Fond na podporu výstavby a obnovy vodohospodářské infrastruktury na území Olomouckého kraje - vyhodnocení 
Příloha č. 3 - Dotační titul č. 2 - Hodnocené žádosti&amp;Rstránka  &amp;P (celkem 23)</oddFooter>
  </headerFooter>
  <rowBreaks count="2" manualBreakCount="2">
    <brk id="34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DZACATEK</vt:lpstr>
      <vt:lpstr>FZACATEK</vt:lpstr>
      <vt:lpstr>LZACATEK</vt:lpstr>
      <vt:lpstr>List1!Názvy_tisku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Kubišová Vladimíra</dc:creator>
  <cp:lastModifiedBy>Veselský Josef</cp:lastModifiedBy>
  <cp:lastPrinted>2016-03-30T13:23:45Z</cp:lastPrinted>
  <dcterms:created xsi:type="dcterms:W3CDTF">2006-03-26T18:14:00Z</dcterms:created>
  <dcterms:modified xsi:type="dcterms:W3CDTF">2016-04-08T11:48:19Z</dcterms:modified>
</cp:coreProperties>
</file>