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095" windowHeight="12000"/>
  </bookViews>
  <sheets>
    <sheet name="Rozpočet účelových dotací 2016" sheetId="1" r:id="rId1"/>
  </sheets>
  <calcPr calcId="145621"/>
</workbook>
</file>

<file path=xl/calcChain.xml><?xml version="1.0" encoding="utf-8"?>
<calcChain xmlns="http://schemas.openxmlformats.org/spreadsheetml/2006/main">
  <c r="B458" i="1" l="1"/>
  <c r="B455" i="1"/>
  <c r="B453" i="1"/>
  <c r="B446" i="1"/>
  <c r="B444" i="1"/>
  <c r="B438" i="1"/>
  <c r="B430" i="1"/>
  <c r="B428" i="1"/>
  <c r="B426" i="1"/>
  <c r="B418" i="1"/>
  <c r="B411" i="1"/>
  <c r="B409" i="1"/>
  <c r="B399" i="1"/>
  <c r="B394" i="1"/>
  <c r="B387" i="1"/>
  <c r="B385" i="1"/>
  <c r="B365" i="1"/>
  <c r="B363" i="1"/>
  <c r="B357" i="1"/>
  <c r="B351" i="1"/>
  <c r="B341" i="1"/>
  <c r="B339" i="1"/>
  <c r="B314" i="1"/>
  <c r="B311" i="1"/>
  <c r="B309" i="1"/>
  <c r="B304" i="1"/>
  <c r="B290" i="1"/>
  <c r="B287" i="1"/>
  <c r="B285" i="1"/>
  <c r="B261" i="1"/>
  <c r="B258" i="1"/>
  <c r="B256" i="1"/>
  <c r="B250" i="1"/>
  <c r="B242" i="1"/>
  <c r="B240" i="1"/>
  <c r="B238" i="1"/>
  <c r="B231" i="1"/>
  <c r="B229" i="1"/>
  <c r="B222" i="1"/>
  <c r="B220" i="1"/>
  <c r="B202" i="1"/>
  <c r="B200" i="1"/>
  <c r="B195" i="1"/>
  <c r="B184" i="1"/>
  <c r="B182" i="1"/>
  <c r="B175" i="1"/>
  <c r="B173" i="1"/>
  <c r="B165" i="1"/>
  <c r="B163" i="1"/>
  <c r="B153" i="1"/>
  <c r="B155" i="1" s="1"/>
  <c r="B186" i="1" s="1"/>
  <c r="B205" i="1" s="1"/>
  <c r="B148" i="1"/>
  <c r="B129" i="1"/>
  <c r="B114" i="1"/>
  <c r="B112" i="1"/>
  <c r="B101" i="1"/>
  <c r="B91" i="1"/>
  <c r="B83" i="1"/>
  <c r="B71" i="1"/>
  <c r="B56" i="1"/>
  <c r="B15" i="1" l="1"/>
  <c r="B13" i="1"/>
  <c r="B41" i="1" l="1"/>
  <c r="B43" i="1" s="1"/>
  <c r="B52" i="1"/>
  <c r="B54" i="1" s="1"/>
  <c r="B32" i="1"/>
  <c r="B34" i="1" s="1"/>
  <c r="B124" i="1" l="1"/>
  <c r="B126" i="1" s="1"/>
  <c r="B22" i="1" l="1"/>
  <c r="B24" i="1" s="1"/>
  <c r="B45" i="1" l="1"/>
</calcChain>
</file>

<file path=xl/sharedStrings.xml><?xml version="1.0" encoding="utf-8"?>
<sst xmlns="http://schemas.openxmlformats.org/spreadsheetml/2006/main" count="394" uniqueCount="174">
  <si>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</si>
  <si>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</si>
  <si>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</si>
  <si>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</si>
  <si>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</si>
  <si>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</si>
  <si>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</si>
  <si>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</si>
  <si>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</si>
  <si>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</si>
  <si>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Obec s rozšířenou působností: Jeseník</t>
  </si>
  <si>
    <t>Obec s rozšířenou působností: Olomouc</t>
  </si>
  <si>
    <t>Obec s rozšířenou působností: Šternberk</t>
  </si>
  <si>
    <t>Obec s rozšířenou působností: Uničov</t>
  </si>
  <si>
    <t>Obec s rozšířenou působností: Prostějov</t>
  </si>
  <si>
    <t>Obec s rozšířenou působností: Hranice</t>
  </si>
  <si>
    <t>Obec s rozšířenou působností: Lipník nad Bečvou</t>
  </si>
  <si>
    <t>Obec s rozšířenou působností: Přerov</t>
  </si>
  <si>
    <t>Obec s rozšířenou působností: Mohelnice</t>
  </si>
  <si>
    <t>Obec s rozšířenou působností: Šumperk</t>
  </si>
  <si>
    <t>Celkem Jeseník</t>
  </si>
  <si>
    <t>Celkem Olomouc</t>
  </si>
  <si>
    <t>Celkem Šternberk</t>
  </si>
  <si>
    <t>Celkem Uničov</t>
  </si>
  <si>
    <t>Celkem Prostějov</t>
  </si>
  <si>
    <t>Celkem Hranice</t>
  </si>
  <si>
    <t>Celkem Lipník nad Bečvou</t>
  </si>
  <si>
    <t>Celkem Přerov</t>
  </si>
  <si>
    <t>Celkem Mohelnice</t>
  </si>
  <si>
    <t>Celkem Šumperk</t>
  </si>
  <si>
    <t>Název školy</t>
  </si>
  <si>
    <t>Základní škola Česká Ves</t>
  </si>
  <si>
    <t>Základní škola Javorník, Školní 72</t>
  </si>
  <si>
    <t>Mateřská škola Mikulovice</t>
  </si>
  <si>
    <t>Základní škola Vidnava</t>
  </si>
  <si>
    <t>Základní škola Olomouc, Heyrovského 33</t>
  </si>
  <si>
    <t>Mateřská škola Olomouc, Žižkovo nám. 3</t>
  </si>
  <si>
    <t>Základní škola Moravský Beroun, Opavská 128</t>
  </si>
  <si>
    <t>Základní škola Uničov, J. Haška 211</t>
  </si>
  <si>
    <t>Mateřská škola Brodek u Prostějova, Zámecká 348</t>
  </si>
  <si>
    <t>Základní škola Němčice nad Hanou, Tyršova 360</t>
  </si>
  <si>
    <t>Dům dětí a mládeže Sportcentrum Prostějov, Olympijská 4</t>
  </si>
  <si>
    <t>Mateřská škola Přerov, Komenského 25</t>
  </si>
  <si>
    <t>Základní škola Přerov, Velká Dlážka 5</t>
  </si>
  <si>
    <t>Základní škola Mohelnice, Vodní 27</t>
  </si>
  <si>
    <t>Celkem obecní školství Olomouckého kraje</t>
  </si>
  <si>
    <t>ZŠ a MŠ Hněvotín</t>
  </si>
  <si>
    <t>ZŠ a MŠ Horka nad Moravou, Lidická 9</t>
  </si>
  <si>
    <t>ZŠ a MŠ Olomouc, Demlova 18</t>
  </si>
  <si>
    <t>Fakultní základní škola Olomouc, Hálkova 4</t>
  </si>
  <si>
    <t>ZŠ a MŠ Olomouc, Náves Svobody 41</t>
  </si>
  <si>
    <t>ZŠ a MŠ Olomouc, Nedvědova 17</t>
  </si>
  <si>
    <t>ZŠ a MŠ Těšetice</t>
  </si>
  <si>
    <t>ZŠ a MŠ Újezd</t>
  </si>
  <si>
    <t>ZŠ a MŠ Bělá pod Pradědem</t>
  </si>
  <si>
    <t>ZŠ a MŠ Bernartice</t>
  </si>
  <si>
    <t>ZŠ a MŠ Kobylá nad Vidnavkou</t>
  </si>
  <si>
    <t>ZŠ a MŠ Písečná</t>
  </si>
  <si>
    <t>ZŠ a MŠ Měrovice nad Hanou</t>
  </si>
  <si>
    <t>ZŠ a MŠ Pěnčín</t>
  </si>
  <si>
    <t>ZŠ a MŠ Osek nad Bečvou</t>
  </si>
  <si>
    <t>Středisko volného času DUHA Jeseník</t>
  </si>
  <si>
    <t>Základní škola Klenovice na Hané</t>
  </si>
  <si>
    <t>ZŠ a MŠ Prostějov, Kollárova ul. 4</t>
  </si>
  <si>
    <t>Základní škola Přerov, B. Němcové 16</t>
  </si>
  <si>
    <t>Základní škola Zdeny Kaprálové a MŠ Vrbátky</t>
  </si>
  <si>
    <t>Základní škola Jeseník, Nábřežní 413</t>
  </si>
  <si>
    <t>Základní škola Šternberk, nám. Svobody 3</t>
  </si>
  <si>
    <t>Základní škola Šumperk, Sluneční 38</t>
  </si>
  <si>
    <t>Základní škola Šumperk, Vrchlického 22</t>
  </si>
  <si>
    <t>ZŠ a MŠ Sudkov</t>
  </si>
  <si>
    <t>SVČ a ZpDVPP Doris Šumperk, Komenského 9</t>
  </si>
  <si>
    <t>Základní škola Olomouc, Zeyerova 28</t>
  </si>
  <si>
    <t>Mateřská škola Dobromilice</t>
  </si>
  <si>
    <t>Základní škola Hrubčice</t>
  </si>
  <si>
    <t xml:space="preserve">ZŠ a MŠ Kostelec na Hané </t>
  </si>
  <si>
    <t>Základní škola Prostějov, ul. E. Valenty 52</t>
  </si>
  <si>
    <t xml:space="preserve">ZŠ a MŠ Přemyslovice </t>
  </si>
  <si>
    <t>ZŠ a MŠ Tištín</t>
  </si>
  <si>
    <t>Základní škola Kojetín, Svatopluka Čecha 586</t>
  </si>
  <si>
    <t xml:space="preserve">ZŠ a MŠ Staré Město, Nádražní 77 </t>
  </si>
  <si>
    <t>v Kč</t>
  </si>
  <si>
    <t xml:space="preserve">Základní škola Mikulovice, Hlavní 346 </t>
  </si>
  <si>
    <t xml:space="preserve">Základní škola Vápenná </t>
  </si>
  <si>
    <t xml:space="preserve">Základní škola Dobromilice </t>
  </si>
  <si>
    <t xml:space="preserve">Mateřská škola Hrubčice </t>
  </si>
  <si>
    <t xml:space="preserve">Základní škola Hranice, Struhlovsko 1795 </t>
  </si>
  <si>
    <t>Obecní školy</t>
  </si>
  <si>
    <t>Krajské školy</t>
  </si>
  <si>
    <t>Základní škola Jeseník, Fučíkova 312</t>
  </si>
  <si>
    <t>Gymnázium, Jeseník, Komenského 281</t>
  </si>
  <si>
    <t>Střední odborná škola a Střední odborné učiliště strojírenské a stavební, Jeseník, Dukelská 1240</t>
  </si>
  <si>
    <t>Odborné učiliště a Praktická škola, Lipová - lázně 458</t>
  </si>
  <si>
    <t>Střední škola gastronomie a farmářství Jeseník</t>
  </si>
  <si>
    <t>Gymnázium, Olomouc, Čajkovského 9</t>
  </si>
  <si>
    <t xml:space="preserve">Střední průmyslová škola a Střední odborné učiliště Uničov </t>
  </si>
  <si>
    <t xml:space="preserve">Střední  škola zemědělská a zahradnická, Olomouc, U Hradiska 4 </t>
  </si>
  <si>
    <t xml:space="preserve">Střední odborná škola Litovel, Komenského 677 </t>
  </si>
  <si>
    <t>Sigmundova střední škola strojírenská, Lutín</t>
  </si>
  <si>
    <t>Střední škola polytechnická, Olomouc, Rooseveltova 79</t>
  </si>
  <si>
    <t>Střední škola technická a obchodní, Olomouc, Kosinova 4</t>
  </si>
  <si>
    <t>Střední odborná škola lesnická a strojírenská  Šternberk</t>
  </si>
  <si>
    <t>Dům dětí a mládeže Olomouc</t>
  </si>
  <si>
    <t>Střední škola, Základní škola a Mateřská škola Prostějov, Komenského 10</t>
  </si>
  <si>
    <t>Gymnázium Jiřího Wolkera, Prostějov, Kollárova 3</t>
  </si>
  <si>
    <t>Střední odborná škola průmyslová a Střední odborné učiliště strojírenské, Prostějov, Lidická 4</t>
  </si>
  <si>
    <t>Švehlova střední škola polytechnická Prostějov</t>
  </si>
  <si>
    <t>Základní škola a Mateřská škola Hranice, Nová 1820</t>
  </si>
  <si>
    <t>Střední škola a Základní škola Lipník nad Bečvou, Osecká 301</t>
  </si>
  <si>
    <t>Střední průmyslová škola Hranice</t>
  </si>
  <si>
    <t xml:space="preserve">Střední průmyslová škola stavební, Lipník nad Bečvou, Komenského sady 257 </t>
  </si>
  <si>
    <t>Střední průmyslová škola, Přerov, Havlíčkova 2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</si>
  <si>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</si>
  <si>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</si>
  <si>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</si>
  <si>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t>Základní umělecká škola, Hranice, Školní náměstí 35</t>
  </si>
  <si>
    <t>Středisko volného času ATLAS a BIOS, Přerov</t>
  </si>
  <si>
    <t>Vyšší odborná škola a Střední průmyslová škola,Šumperk, Gen. Krátkého 1</t>
  </si>
  <si>
    <t>Vyšší odborná škola a Střední škola automobilní, Zábřeh, U Dráhy 6</t>
  </si>
  <si>
    <t>Střední odborná škola, Šumperk, Zemědělská 3</t>
  </si>
  <si>
    <t>Střední škola železniční, technická a služeb, Šumperk</t>
  </si>
  <si>
    <t>Obchodní akademie, Mohelnice, Olomoucká 82</t>
  </si>
  <si>
    <t>Střední škola technická a zemědělská Mohelnice</t>
  </si>
  <si>
    <t>Střední škola sociální péče a služeb, Zábřeh, nám. 8. května 2</t>
  </si>
  <si>
    <t>Celkem školy a školská zařízení zřizovaná Olomouckým krajem</t>
  </si>
  <si>
    <t>Celkem školy a školská zařízení v Olomouckém kraji</t>
  </si>
  <si>
    <t>Soukromé školy</t>
  </si>
  <si>
    <t>Celkem</t>
  </si>
  <si>
    <t>Celkem soukromé školy Olomouckého kraje</t>
  </si>
  <si>
    <t>ÚZ 33 457</t>
  </si>
  <si>
    <t>Waldorfská ZŠ a MŠ Olomouc s.r.o., Kosinova 3</t>
  </si>
  <si>
    <t>ÚZ 33 166</t>
  </si>
  <si>
    <t>ÚZ 33 044</t>
  </si>
  <si>
    <t>ÚZ 33 050</t>
  </si>
  <si>
    <t>ÚZ 33 215</t>
  </si>
  <si>
    <t>SŠ, ZŠ a MŠ DC 90, s.r.o., Nedbalova 36, Olomouc - Topolany 772 00</t>
  </si>
  <si>
    <t>ZŠ speciální Jasněnka, o.p.s., Jiráskova 772, Uničov 783 91</t>
  </si>
  <si>
    <t>ZŠ a SŠ CREDO, o.p.s., Mozartova 43, Olomouc 779 00</t>
  </si>
  <si>
    <t>MŠ 1. olomoucká sportovní s.r.o., Karafiátová 895/3a, Olomouc</t>
  </si>
  <si>
    <t>MŠ Sluníčko Olomouc, o.p.s., Blahoslavova 2, Olomouc 772 00</t>
  </si>
  <si>
    <t>SŠ, ZŠ a MŠ Jistota, o. p. s., Tetín 1/1506, Prostějov 796 01</t>
  </si>
  <si>
    <t>Speciální MŠ  A &amp; J s.r.o., U Bečvy 2,Přerov 750 00</t>
  </si>
  <si>
    <t>Soukromá ZŠ Acorn`s &amp; John`s school s.r.o., U Bečvy 2, Přerov 750 00</t>
  </si>
  <si>
    <t>ZŠ a MŠ - Dětské centrum Hranice, Struhlovsko 1424, Hranice</t>
  </si>
  <si>
    <t>ZŠ pro žáky se speci.poruchami učení a MŠ logop. Schola Viva, o. p. s., Erbenova 16, Šumperk 787 01</t>
  </si>
  <si>
    <t>ZŠ a SŠ Pomněnka o. p. s., Šumavská 13, Šumperk 787 01</t>
  </si>
  <si>
    <t>Zdravá anglická mateřská škola s.r.o., Rybniční 158/3, Olomouc 779 00</t>
  </si>
  <si>
    <t>Dotace na rozvojový program Financování asistentů pedagoga pro děti, žáky a studenty se zdravotním postižením  a pro děti žáky a studenty se sociálním znevýhodněním - modul A</t>
  </si>
  <si>
    <t>Střední škola, Základní škola a Mateřská škola prof. V. Vejdovského Olomouc - Hejčín</t>
  </si>
  <si>
    <t>Střední odborná škola Prostějov</t>
  </si>
  <si>
    <t>Střední škola a Základní škola DC 90, s.r.o., Nedbalova 36, Olomouc - Topolany 772 00</t>
  </si>
  <si>
    <t>ÚZ 33 049</t>
  </si>
  <si>
    <t>Soukromé odborné učiliště Velký újezd, s.r.o, Velký Újezd 321, 783 55</t>
  </si>
  <si>
    <t>Rozpočet na rok 2016</t>
  </si>
  <si>
    <t>Dotace na rozvojový program Podpora logopedické prevence v předškolním vzdělávání v roce 2016</t>
  </si>
  <si>
    <t>Mateřská škola Přerov, Dvořákova 23</t>
  </si>
  <si>
    <t>Obec s rozšířenou působností: Zábřeh</t>
  </si>
  <si>
    <t>Celkem Zábřeh</t>
  </si>
  <si>
    <t>ZŠ a MŠ Hrabová</t>
  </si>
  <si>
    <t>ZŠ a MŠ Hoštejn</t>
  </si>
  <si>
    <t>ZŠ pro žáky se specifickými poruchami účení a MŠ logopedická Schola Viva, o. p. s.</t>
  </si>
  <si>
    <t>Mateřská škola Kopretina Jeseník, Tyršova 307</t>
  </si>
  <si>
    <t xml:space="preserve">Dotace na rozvojový program Podpora školních psychologů a školních speciálních pedagogů ve školách a metodiků – specialistů ve školských poradenských zařízení na období leden - srpen 2016 </t>
  </si>
  <si>
    <t>Základní škola J. A. Komenského a Mateřská škola, Přerov-Předmostí</t>
  </si>
  <si>
    <t>Dotace na rozvojový program Podpora soutěží a přehlídek v zájmovém vzdělávání pro školní rok 2015/2016</t>
  </si>
  <si>
    <t>Dotace na rozvojový program Financování asistentů pedagoga pro děti, žáky a studenty se zdravotním postižením a pro děti žáky a studenty se sociálním znevýhodněním na období leden - srpen 2016 - Modul B</t>
  </si>
  <si>
    <t xml:space="preserve">Mateřská škola Němčice nad Hanou, Trávnická 201 </t>
  </si>
  <si>
    <t>Dotace na rozvojový program Podpora odborného vzdělávání v období 1. - 7. měsíc roku 2016</t>
  </si>
  <si>
    <t>Střední odborná škola a Střední odborné učiliště služeb Velký Újezd, s.r.o.</t>
  </si>
  <si>
    <t>Dotace na rozvojový program Podpora přípravy sportovních talentů na školách s oborem vzdělání gymnázium se sportovní přípravou na rok 2016</t>
  </si>
  <si>
    <t>ÚZ 33 354</t>
  </si>
  <si>
    <t>Celkem školy zřízované Olomouckým krajem</t>
  </si>
  <si>
    <t>Střední škola stavební a podnikatelská, s.r.o., Štěpánovská 23, Olomouc - Chomoutov</t>
  </si>
  <si>
    <t>Základní škola J. A. Komenského a Mateřská škola Přerov-Předmostí, Hranická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</si>
</sst>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0" fontId="1" fillId="0" borderId="0" xfId="0" applyFont="1"/>
    <xf numFmtId="0" fontId="4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/>
    <xf numFmtId="0" fontId="7" fillId="0" borderId="0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49" fontId="6" fillId="2" borderId="1" xfId="0" applyNumberFormat="1" applyFont="1" applyFill="1" applyBorder="1"/>
    <xf numFmtId="1" fontId="6" fillId="0" borderId="2" xfId="0" applyNumberFormat="1" applyFont="1" applyFill="1" applyBorder="1"/>
    <xf numFmtId="0" fontId="6" fillId="0" borderId="2" xfId="1" applyFont="1" applyFill="1" applyBorder="1" applyAlignment="1"/>
    <xf numFmtId="1" fontId="6" fillId="0" borderId="2" xfId="0" applyNumberFormat="1" applyFont="1" applyFill="1" applyBorder="1" applyAlignment="1"/>
    <xf numFmtId="49" fontId="6" fillId="0" borderId="2" xfId="0" applyNumberFormat="1" applyFont="1" applyFill="1" applyBorder="1"/>
    <xf numFmtId="0" fontId="6" fillId="0" borderId="2" xfId="0" applyFont="1" applyFill="1" applyBorder="1"/>
    <xf numFmtId="0" fontId="8" fillId="0" borderId="2" xfId="0" applyFont="1" applyFill="1" applyBorder="1"/>
    <xf numFmtId="0" fontId="6" fillId="0" borderId="4" xfId="0" applyFont="1" applyFill="1" applyBorder="1" applyAlignment="1">
      <alignment horizontal="left"/>
    </xf>
    <xf numFmtId="3" fontId="6" fillId="0" borderId="5" xfId="0" applyNumberFormat="1" applyFont="1" applyBorder="1"/>
    <xf numFmtId="3" fontId="6" fillId="2" borderId="7" xfId="0" applyNumberFormat="1" applyFont="1" applyFill="1" applyBorder="1"/>
    <xf numFmtId="3" fontId="6" fillId="3" borderId="7" xfId="0" applyNumberFormat="1" applyFont="1" applyFill="1" applyBorder="1"/>
    <xf numFmtId="1" fontId="6" fillId="0" borderId="2" xfId="0" applyNumberFormat="1" applyFont="1" applyFill="1" applyBorder="1" applyAlignment="1">
      <alignment vertical="center" wrapText="1"/>
    </xf>
    <xf numFmtId="3" fontId="6" fillId="4" borderId="7" xfId="0" applyNumberFormat="1" applyFont="1" applyFill="1" applyBorder="1"/>
    <xf numFmtId="3" fontId="6" fillId="0" borderId="0" xfId="0" applyNumberFormat="1" applyFont="1" applyFill="1" applyBorder="1"/>
    <xf numFmtId="0" fontId="6" fillId="0" borderId="7" xfId="0" applyFont="1" applyBorder="1" applyAlignment="1">
      <alignment horizontal="center" vertical="center" wrapText="1"/>
    </xf>
    <xf numFmtId="49" fontId="6" fillId="3" borderId="1" xfId="0" applyNumberFormat="1" applyFont="1" applyFill="1" applyBorder="1"/>
    <xf numFmtId="49" fontId="6" fillId="4" borderId="1" xfId="0" applyNumberFormat="1" applyFont="1" applyFill="1" applyBorder="1"/>
    <xf numFmtId="3" fontId="6" fillId="0" borderId="5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3" fontId="6" fillId="0" borderId="6" xfId="0" applyNumberFormat="1" applyFont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6" fillId="0" borderId="2" xfId="0" applyNumberFormat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3" fontId="6" fillId="2" borderId="8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6" fillId="4" borderId="1" xfId="0" applyNumberFormat="1" applyFont="1" applyFill="1" applyBorder="1" applyAlignment="1">
      <alignment vertical="center" wrapText="1"/>
    </xf>
    <xf numFmtId="3" fontId="6" fillId="4" borderId="8" xfId="0" applyNumberFormat="1" applyFont="1" applyFill="1" applyBorder="1" applyAlignment="1">
      <alignment vertical="center"/>
    </xf>
    <xf numFmtId="0" fontId="6" fillId="0" borderId="0" xfId="0" applyFont="1"/>
    <xf numFmtId="49" fontId="6" fillId="2" borderId="1" xfId="0" applyNumberFormat="1" applyFont="1" applyFill="1" applyBorder="1" applyAlignment="1"/>
    <xf numFmtId="49" fontId="6" fillId="4" borderId="1" xfId="0" applyNumberFormat="1" applyFont="1" applyFill="1" applyBorder="1" applyAlignment="1">
      <alignment vertical="center"/>
    </xf>
    <xf numFmtId="3" fontId="6" fillId="4" borderId="7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left" wrapText="1"/>
    </xf>
    <xf numFmtId="3" fontId="6" fillId="2" borderId="7" xfId="0" applyNumberFormat="1" applyFont="1" applyFill="1" applyBorder="1" applyAlignment="1"/>
    <xf numFmtId="4" fontId="1" fillId="0" borderId="0" xfId="0" applyNumberFormat="1" applyFont="1"/>
    <xf numFmtId="0" fontId="6" fillId="5" borderId="1" xfId="0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1" fontId="6" fillId="0" borderId="0" xfId="0" applyNumberFormat="1" applyFont="1" applyFill="1" applyBorder="1" applyAlignment="1">
      <alignment wrapText="1"/>
    </xf>
    <xf numFmtId="3" fontId="6" fillId="0" borderId="0" xfId="0" applyNumberFormat="1" applyFont="1" applyBorder="1" applyAlignment="1"/>
    <xf numFmtId="3" fontId="6" fillId="5" borderId="7" xfId="0" applyNumberFormat="1" applyFont="1" applyFill="1" applyBorder="1" applyAlignment="1">
      <alignment vertical="center"/>
    </xf>
    <xf numFmtId="3" fontId="1" fillId="0" borderId="0" xfId="0" applyNumberFormat="1" applyFont="1"/>
    <xf numFmtId="3" fontId="6" fillId="0" borderId="9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3" fontId="6" fillId="0" borderId="0" xfId="0" applyNumberFormat="1" applyFont="1" applyAlignment="1"/>
    <xf numFmtId="4" fontId="1" fillId="0" borderId="0" xfId="0" applyNumberFormat="1" applyFont="1" applyAlignment="1"/>
    <xf numFmtId="3" fontId="6" fillId="0" borderId="14" xfId="0" applyNumberFormat="1" applyFont="1" applyBorder="1"/>
    <xf numFmtId="0" fontId="1" fillId="0" borderId="0" xfId="0" applyFont="1" applyFill="1"/>
    <xf numFmtId="3" fontId="1" fillId="0" borderId="0" xfId="0" applyNumberFormat="1" applyFont="1" applyFill="1"/>
    <xf numFmtId="0" fontId="6" fillId="0" borderId="12" xfId="0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vertical="center" wrapText="1"/>
    </xf>
    <xf numFmtId="1" fontId="6" fillId="0" borderId="12" xfId="0" applyNumberFormat="1" applyFont="1" applyFill="1" applyBorder="1" applyAlignment="1">
      <alignment vertical="center" wrapText="1"/>
    </xf>
    <xf numFmtId="3" fontId="6" fillId="0" borderId="15" xfId="0" applyNumberFormat="1" applyFont="1" applyFill="1" applyBorder="1" applyAlignment="1">
      <alignment horizontal="right"/>
    </xf>
    <xf numFmtId="3" fontId="6" fillId="4" borderId="7" xfId="0" applyNumberFormat="1" applyFont="1" applyFill="1" applyBorder="1" applyAlignment="1"/>
    <xf numFmtId="3" fontId="6" fillId="0" borderId="13" xfId="0" applyNumberFormat="1" applyFont="1" applyBorder="1" applyAlignment="1">
      <alignment vertical="center"/>
    </xf>
    <xf numFmtId="1" fontId="6" fillId="0" borderId="3" xfId="0" applyNumberFormat="1" applyFont="1" applyFill="1" applyBorder="1" applyAlignment="1">
      <alignment vertical="center" wrapText="1"/>
    </xf>
    <xf numFmtId="3" fontId="1" fillId="0" borderId="0" xfId="0" applyNumberFormat="1" applyFont="1" applyAlignment="1"/>
    <xf numFmtId="3" fontId="6" fillId="0" borderId="5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8"/>
  <sheetViews>
    <sheetView tabSelected="1" view="pageLayout" topLeftCell="A10" zoomScaleNormal="100" zoomScaleSheetLayoutView="75" workbookViewId="0">
      <selection activeCell="A212" sqref="A212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77"/>
    <col min="4" max="16384" width="9.140625" style="1"/>
  </cols>
  <sheetData>
    <row r="1" spans="1:2" ht="39" customHeight="1" x14ac:dyDescent="0.2">
      <c r="A1" s="89" t="s">
        <v>154</v>
      </c>
      <c r="B1" s="89"/>
    </row>
    <row r="2" spans="1:2" ht="13.5" customHeight="1" x14ac:dyDescent="0.2"/>
    <row r="3" spans="1:2" ht="15.75" customHeight="1" x14ac:dyDescent="0.25">
      <c r="A3" s="2" t="s">
        <v>132</v>
      </c>
    </row>
    <row r="4" spans="1:2" ht="13.5" customHeight="1" x14ac:dyDescent="0.25">
      <c r="A4" s="2"/>
    </row>
    <row r="5" spans="1:2" ht="13.5" customHeight="1" x14ac:dyDescent="0.2">
      <c r="A5" s="32" t="s">
        <v>87</v>
      </c>
    </row>
    <row r="6" spans="1:2" ht="13.5" customHeight="1" x14ac:dyDescent="0.2">
      <c r="A6" s="32"/>
    </row>
    <row r="7" spans="1:2" ht="13.5" customHeight="1" x14ac:dyDescent="0.2">
      <c r="A7" s="3" t="s">
        <v>8</v>
      </c>
    </row>
    <row r="8" spans="1:2" ht="13.5" customHeight="1" x14ac:dyDescent="0.2">
      <c r="A8" s="4"/>
    </row>
    <row r="9" spans="1:2" ht="13.5" customHeight="1" thickBot="1" x14ac:dyDescent="0.25">
      <c r="A9" s="3" t="s">
        <v>156</v>
      </c>
      <c r="B9" s="27" t="s">
        <v>81</v>
      </c>
    </row>
    <row r="10" spans="1:2" ht="30" customHeight="1" thickBot="1" x14ac:dyDescent="0.25">
      <c r="A10" s="6" t="s">
        <v>30</v>
      </c>
      <c r="B10" s="22" t="s">
        <v>153</v>
      </c>
    </row>
    <row r="11" spans="1:2" ht="13.9" customHeight="1" x14ac:dyDescent="0.2">
      <c r="A11" s="7" t="s">
        <v>158</v>
      </c>
      <c r="B11" s="83">
        <v>14000</v>
      </c>
    </row>
    <row r="12" spans="1:2" ht="14.1" customHeight="1" thickBot="1" x14ac:dyDescent="0.25">
      <c r="A12" s="7" t="s">
        <v>159</v>
      </c>
      <c r="B12" s="83">
        <v>15000</v>
      </c>
    </row>
    <row r="13" spans="1:2" ht="14.1" customHeight="1" thickBot="1" x14ac:dyDescent="0.25">
      <c r="A13" s="8" t="s">
        <v>157</v>
      </c>
      <c r="B13" s="17">
        <f>SUM(B11:B12)</f>
        <v>29000</v>
      </c>
    </row>
    <row r="14" spans="1:2" ht="14.1" customHeight="1" thickBot="1" x14ac:dyDescent="0.25">
      <c r="A14" s="3"/>
      <c r="B14" s="21"/>
    </row>
    <row r="15" spans="1:2" ht="14.1" customHeight="1" thickBot="1" x14ac:dyDescent="0.25">
      <c r="A15" s="23" t="s">
        <v>9</v>
      </c>
      <c r="B15" s="18">
        <f>B13</f>
        <v>29000</v>
      </c>
    </row>
    <row r="16" spans="1:2" ht="14.1" customHeight="1" x14ac:dyDescent="0.2">
      <c r="A16" s="3"/>
      <c r="B16" s="21"/>
    </row>
    <row r="17" spans="1:2" ht="14.1" customHeight="1" x14ac:dyDescent="0.2">
      <c r="A17" s="3" t="s">
        <v>6</v>
      </c>
      <c r="B17" s="21"/>
    </row>
    <row r="18" spans="1:2" ht="13.5" customHeight="1" x14ac:dyDescent="0.2">
      <c r="A18" s="4"/>
    </row>
    <row r="19" spans="1:2" ht="13.5" customHeight="1" thickBot="1" x14ac:dyDescent="0.25">
      <c r="A19" s="3" t="s">
        <v>17</v>
      </c>
      <c r="B19" s="27" t="s">
        <v>81</v>
      </c>
    </row>
    <row r="20" spans="1:2" ht="30" customHeight="1" thickBot="1" x14ac:dyDescent="0.25">
      <c r="A20" s="6" t="s">
        <v>30</v>
      </c>
      <c r="B20" s="22" t="s">
        <v>153</v>
      </c>
    </row>
    <row r="21" spans="1:2" ht="14.1" customHeight="1" thickBot="1" x14ac:dyDescent="0.25">
      <c r="A21" s="13" t="s">
        <v>155</v>
      </c>
      <c r="B21" s="83">
        <v>17000</v>
      </c>
    </row>
    <row r="22" spans="1:2" ht="14.1" customHeight="1" thickBot="1" x14ac:dyDescent="0.25">
      <c r="A22" s="8" t="s">
        <v>27</v>
      </c>
      <c r="B22" s="17">
        <f>SUM(B21:B21)</f>
        <v>17000</v>
      </c>
    </row>
    <row r="23" spans="1:2" ht="14.1" customHeight="1" thickBot="1" x14ac:dyDescent="0.25">
      <c r="A23" s="4"/>
    </row>
    <row r="24" spans="1:2" ht="14.1" customHeight="1" thickBot="1" x14ac:dyDescent="0.25">
      <c r="A24" s="23" t="s">
        <v>7</v>
      </c>
      <c r="B24" s="18">
        <f>B22</f>
        <v>17000</v>
      </c>
    </row>
    <row r="25" spans="1:2" ht="13.5" customHeight="1" x14ac:dyDescent="0.2">
      <c r="A25" s="3"/>
      <c r="B25" s="21"/>
    </row>
    <row r="26" spans="1:2" ht="13.5" customHeight="1" x14ac:dyDescent="0.2">
      <c r="A26" s="3" t="s">
        <v>2</v>
      </c>
    </row>
    <row r="27" spans="1:2" ht="13.5" customHeight="1" x14ac:dyDescent="0.2">
      <c r="A27" s="4"/>
    </row>
    <row r="28" spans="1:2" ht="13.5" customHeight="1" thickBot="1" x14ac:dyDescent="0.25">
      <c r="A28" s="3" t="s">
        <v>11</v>
      </c>
      <c r="B28" s="27" t="s">
        <v>81</v>
      </c>
    </row>
    <row r="29" spans="1:2" ht="30" customHeight="1" thickBot="1" x14ac:dyDescent="0.25">
      <c r="A29" s="6" t="s">
        <v>30</v>
      </c>
      <c r="B29" s="22" t="s">
        <v>153</v>
      </c>
    </row>
    <row r="30" spans="1:2" ht="14.1" customHeight="1" x14ac:dyDescent="0.2">
      <c r="A30" s="10" t="s">
        <v>46</v>
      </c>
      <c r="B30" s="16">
        <v>30000</v>
      </c>
    </row>
    <row r="31" spans="1:2" ht="14.1" customHeight="1" thickBot="1" x14ac:dyDescent="0.25">
      <c r="A31" s="9" t="s">
        <v>52</v>
      </c>
      <c r="B31" s="76">
        <v>29650</v>
      </c>
    </row>
    <row r="32" spans="1:2" ht="14.1" customHeight="1" thickBot="1" x14ac:dyDescent="0.25">
      <c r="A32" s="8" t="s">
        <v>21</v>
      </c>
      <c r="B32" s="17">
        <f>SUM(B30:B31)</f>
        <v>59650</v>
      </c>
    </row>
    <row r="33" spans="1:2" ht="14.1" customHeight="1" thickBot="1" x14ac:dyDescent="0.25">
      <c r="A33" s="4"/>
    </row>
    <row r="34" spans="1:2" ht="14.1" customHeight="1" thickBot="1" x14ac:dyDescent="0.25">
      <c r="A34" s="23" t="s">
        <v>3</v>
      </c>
      <c r="B34" s="18">
        <f>B32</f>
        <v>59650</v>
      </c>
    </row>
    <row r="35" spans="1:2" ht="14.1" customHeight="1" x14ac:dyDescent="0.2">
      <c r="A35" s="4"/>
    </row>
    <row r="36" spans="1:2" ht="14.1" customHeight="1" x14ac:dyDescent="0.2">
      <c r="A36" s="3" t="s">
        <v>0</v>
      </c>
      <c r="B36" s="21"/>
    </row>
    <row r="37" spans="1:2" ht="14.1" customHeight="1" x14ac:dyDescent="0.2">
      <c r="A37" s="4"/>
    </row>
    <row r="38" spans="1:2" ht="14.1" customHeight="1" thickBot="1" x14ac:dyDescent="0.25">
      <c r="A38" s="3" t="s">
        <v>10</v>
      </c>
      <c r="B38" s="27" t="s">
        <v>81</v>
      </c>
    </row>
    <row r="39" spans="1:2" ht="30" customHeight="1" thickBot="1" x14ac:dyDescent="0.25">
      <c r="A39" s="6" t="s">
        <v>30</v>
      </c>
      <c r="B39" s="22" t="s">
        <v>153</v>
      </c>
    </row>
    <row r="40" spans="1:2" ht="14.1" customHeight="1" thickBot="1" x14ac:dyDescent="0.25">
      <c r="A40" s="7" t="s">
        <v>161</v>
      </c>
      <c r="B40" s="83">
        <v>50000</v>
      </c>
    </row>
    <row r="41" spans="1:2" ht="14.1" customHeight="1" thickBot="1" x14ac:dyDescent="0.25">
      <c r="A41" s="8" t="s">
        <v>20</v>
      </c>
      <c r="B41" s="17">
        <f>SUM(B40:B40)</f>
        <v>50000</v>
      </c>
    </row>
    <row r="42" spans="1:2" ht="14.1" customHeight="1" thickBot="1" x14ac:dyDescent="0.25">
      <c r="A42" s="4"/>
    </row>
    <row r="43" spans="1:2" ht="14.1" customHeight="1" thickBot="1" x14ac:dyDescent="0.25">
      <c r="A43" s="23" t="s">
        <v>1</v>
      </c>
      <c r="B43" s="18">
        <f>B41</f>
        <v>50000</v>
      </c>
    </row>
    <row r="44" spans="1:2" ht="14.1" customHeight="1" thickBot="1" x14ac:dyDescent="0.25">
      <c r="A44" s="4"/>
    </row>
    <row r="45" spans="1:2" ht="14.1" customHeight="1" thickBot="1" x14ac:dyDescent="0.25">
      <c r="A45" s="24" t="s">
        <v>45</v>
      </c>
      <c r="B45" s="20">
        <f>B15+B24+B34+B43</f>
        <v>155650</v>
      </c>
    </row>
    <row r="46" spans="1:2" ht="14.1" customHeight="1" x14ac:dyDescent="0.2"/>
    <row r="47" spans="1:2" ht="13.5" customHeight="1" x14ac:dyDescent="0.2"/>
    <row r="48" spans="1:2" ht="13.5" customHeight="1" x14ac:dyDescent="0.2">
      <c r="A48" s="32" t="s">
        <v>126</v>
      </c>
    </row>
    <row r="49" spans="1:2" ht="13.5" customHeight="1" thickBot="1" x14ac:dyDescent="0.25">
      <c r="A49" s="32"/>
      <c r="B49" s="27" t="s">
        <v>81</v>
      </c>
    </row>
    <row r="50" spans="1:2" ht="30" customHeight="1" thickBot="1" x14ac:dyDescent="0.25">
      <c r="A50" s="6" t="s">
        <v>30</v>
      </c>
      <c r="B50" s="22" t="s">
        <v>153</v>
      </c>
    </row>
    <row r="51" spans="1:2" ht="13.5" customHeight="1" thickBot="1" x14ac:dyDescent="0.25">
      <c r="A51" s="55" t="s">
        <v>160</v>
      </c>
      <c r="B51" s="25">
        <v>15000</v>
      </c>
    </row>
    <row r="52" spans="1:2" ht="13.5" customHeight="1" thickBot="1" x14ac:dyDescent="0.25">
      <c r="A52" s="49" t="s">
        <v>127</v>
      </c>
      <c r="B52" s="37">
        <f>SUM(B51:B51)</f>
        <v>15000</v>
      </c>
    </row>
    <row r="53" spans="1:2" ht="13.5" customHeight="1" thickBot="1" x14ac:dyDescent="0.25">
      <c r="A53" s="73"/>
      <c r="B53" s="75"/>
    </row>
    <row r="54" spans="1:2" ht="13.5" customHeight="1" thickBot="1" x14ac:dyDescent="0.25">
      <c r="A54" s="71" t="s">
        <v>128</v>
      </c>
      <c r="B54" s="84">
        <f>B52</f>
        <v>15000</v>
      </c>
    </row>
    <row r="55" spans="1:2" ht="13.5" customHeight="1" thickBot="1" x14ac:dyDescent="0.25"/>
    <row r="56" spans="1:2" ht="13.5" customHeight="1" thickBot="1" x14ac:dyDescent="0.25">
      <c r="A56" s="58" t="s">
        <v>125</v>
      </c>
      <c r="B56" s="59">
        <f>B45+B54</f>
        <v>170650</v>
      </c>
    </row>
    <row r="57" spans="1:2" ht="13.5" customHeight="1" x14ac:dyDescent="0.2"/>
    <row r="58" spans="1:2" ht="13.5" customHeight="1" x14ac:dyDescent="0.2"/>
    <row r="59" spans="1:2" ht="13.5" customHeight="1" x14ac:dyDescent="0.2"/>
    <row r="60" spans="1:2" ht="39" customHeight="1" x14ac:dyDescent="0.2">
      <c r="A60" s="89" t="s">
        <v>167</v>
      </c>
      <c r="B60" s="89"/>
    </row>
    <row r="61" spans="1:2" ht="13.5" customHeight="1" x14ac:dyDescent="0.2"/>
    <row r="62" spans="1:2" ht="15.75" customHeight="1" x14ac:dyDescent="0.25">
      <c r="A62" s="2" t="s">
        <v>151</v>
      </c>
    </row>
    <row r="63" spans="1:2" ht="13.5" customHeight="1" x14ac:dyDescent="0.2"/>
    <row r="64" spans="1:2" ht="13.5" customHeight="1" x14ac:dyDescent="0.2">
      <c r="A64" s="32" t="s">
        <v>88</v>
      </c>
    </row>
    <row r="65" spans="1:2" ht="13.5" customHeight="1" x14ac:dyDescent="0.2"/>
    <row r="66" spans="1:2" ht="13.5" customHeight="1" thickBot="1" x14ac:dyDescent="0.25">
      <c r="A66" s="3" t="s">
        <v>0</v>
      </c>
      <c r="B66" s="27" t="s">
        <v>81</v>
      </c>
    </row>
    <row r="67" spans="1:2" ht="30" customHeight="1" thickBot="1" x14ac:dyDescent="0.25">
      <c r="A67" s="6" t="s">
        <v>30</v>
      </c>
      <c r="B67" s="22" t="s">
        <v>153</v>
      </c>
    </row>
    <row r="68" spans="1:2" ht="24" customHeight="1" x14ac:dyDescent="0.2">
      <c r="A68" s="26" t="s">
        <v>91</v>
      </c>
      <c r="B68" s="25">
        <v>485035</v>
      </c>
    </row>
    <row r="69" spans="1:2" ht="14.1" customHeight="1" x14ac:dyDescent="0.2">
      <c r="A69" s="26" t="s">
        <v>92</v>
      </c>
      <c r="B69" s="25">
        <v>182309</v>
      </c>
    </row>
    <row r="70" spans="1:2" ht="14.1" customHeight="1" thickBot="1" x14ac:dyDescent="0.25">
      <c r="A70" s="26" t="s">
        <v>93</v>
      </c>
      <c r="B70" s="25">
        <v>425543</v>
      </c>
    </row>
    <row r="71" spans="1:2" ht="14.1" customHeight="1" thickBot="1" x14ac:dyDescent="0.25">
      <c r="A71" s="36" t="s">
        <v>1</v>
      </c>
      <c r="B71" s="37">
        <f>SUM(B68:B70)</f>
        <v>1092887</v>
      </c>
    </row>
    <row r="72" spans="1:2" ht="13.5" customHeight="1" x14ac:dyDescent="0.2">
      <c r="A72" s="38"/>
    </row>
    <row r="73" spans="1:2" ht="13.5" customHeight="1" thickBot="1" x14ac:dyDescent="0.25">
      <c r="A73" s="39" t="s">
        <v>2</v>
      </c>
      <c r="B73" s="27" t="s">
        <v>81</v>
      </c>
    </row>
    <row r="74" spans="1:2" ht="30" customHeight="1" thickBot="1" x14ac:dyDescent="0.25">
      <c r="A74" s="6" t="s">
        <v>30</v>
      </c>
      <c r="B74" s="22" t="s">
        <v>153</v>
      </c>
    </row>
    <row r="75" spans="1:2" ht="14.1" customHeight="1" x14ac:dyDescent="0.2">
      <c r="A75" s="19" t="s">
        <v>148</v>
      </c>
      <c r="B75" s="33">
        <v>50565</v>
      </c>
    </row>
    <row r="76" spans="1:2" ht="14.1" customHeight="1" x14ac:dyDescent="0.2">
      <c r="A76" s="41" t="s">
        <v>95</v>
      </c>
      <c r="B76" s="33">
        <v>437337</v>
      </c>
    </row>
    <row r="77" spans="1:2" ht="14.1" customHeight="1" x14ac:dyDescent="0.2">
      <c r="A77" s="41" t="s">
        <v>96</v>
      </c>
      <c r="B77" s="33">
        <v>378869</v>
      </c>
    </row>
    <row r="78" spans="1:2" ht="14.1" customHeight="1" x14ac:dyDescent="0.2">
      <c r="A78" s="41" t="s">
        <v>97</v>
      </c>
      <c r="B78" s="25">
        <v>353978</v>
      </c>
    </row>
    <row r="79" spans="1:2" ht="14.1" customHeight="1" x14ac:dyDescent="0.2">
      <c r="A79" s="41" t="s">
        <v>98</v>
      </c>
      <c r="B79" s="25">
        <v>164634</v>
      </c>
    </row>
    <row r="80" spans="1:2" ht="14.1" customHeight="1" x14ac:dyDescent="0.2">
      <c r="A80" s="41" t="s">
        <v>99</v>
      </c>
      <c r="B80" s="25">
        <v>719498</v>
      </c>
    </row>
    <row r="81" spans="1:2" ht="14.1" customHeight="1" x14ac:dyDescent="0.2">
      <c r="A81" s="41" t="s">
        <v>100</v>
      </c>
      <c r="B81" s="25">
        <v>173549</v>
      </c>
    </row>
    <row r="82" spans="1:2" ht="14.1" customHeight="1" thickBot="1" x14ac:dyDescent="0.25">
      <c r="A82" s="41" t="s">
        <v>101</v>
      </c>
      <c r="B82" s="25">
        <v>209199</v>
      </c>
    </row>
    <row r="83" spans="1:2" ht="14.1" customHeight="1" thickBot="1" x14ac:dyDescent="0.25">
      <c r="A83" s="36" t="s">
        <v>3</v>
      </c>
      <c r="B83" s="42">
        <f>SUM(B75:B82)</f>
        <v>2487629</v>
      </c>
    </row>
    <row r="84" spans="1:2" ht="13.5" customHeight="1" x14ac:dyDescent="0.2">
      <c r="A84" s="38"/>
    </row>
    <row r="85" spans="1:2" ht="13.5" customHeight="1" thickBot="1" x14ac:dyDescent="0.25">
      <c r="A85" s="39" t="s">
        <v>4</v>
      </c>
      <c r="B85" s="27" t="s">
        <v>81</v>
      </c>
    </row>
    <row r="86" spans="1:2" ht="30" customHeight="1" thickBot="1" x14ac:dyDescent="0.25">
      <c r="A86" s="6" t="s">
        <v>30</v>
      </c>
      <c r="B86" s="22" t="s">
        <v>153</v>
      </c>
    </row>
    <row r="87" spans="1:2" ht="24" customHeight="1" x14ac:dyDescent="0.2">
      <c r="A87" s="80" t="s">
        <v>105</v>
      </c>
      <c r="B87" s="54">
        <v>409350</v>
      </c>
    </row>
    <row r="88" spans="1:2" ht="13.9" customHeight="1" x14ac:dyDescent="0.2">
      <c r="A88" s="19" t="s">
        <v>103</v>
      </c>
      <c r="B88" s="81">
        <v>15113</v>
      </c>
    </row>
    <row r="89" spans="1:2" ht="14.1" customHeight="1" x14ac:dyDescent="0.2">
      <c r="A89" s="86" t="s">
        <v>106</v>
      </c>
      <c r="B89" s="35">
        <v>493757</v>
      </c>
    </row>
    <row r="90" spans="1:2" ht="14.1" customHeight="1" thickBot="1" x14ac:dyDescent="0.25">
      <c r="A90" s="82" t="s">
        <v>149</v>
      </c>
      <c r="B90" s="85">
        <v>128153</v>
      </c>
    </row>
    <row r="91" spans="1:2" ht="14.1" customHeight="1" thickBot="1" x14ac:dyDescent="0.25">
      <c r="A91" s="36" t="s">
        <v>5</v>
      </c>
      <c r="B91" s="42">
        <f>SUM(B87:B90)</f>
        <v>1046373</v>
      </c>
    </row>
    <row r="92" spans="1:2" ht="13.5" customHeight="1" x14ac:dyDescent="0.2">
      <c r="A92" s="39"/>
    </row>
    <row r="93" spans="1:2" ht="13.5" customHeight="1" thickBot="1" x14ac:dyDescent="0.25">
      <c r="A93" s="39" t="s">
        <v>6</v>
      </c>
      <c r="B93" s="27" t="s">
        <v>81</v>
      </c>
    </row>
    <row r="94" spans="1:2" ht="30" customHeight="1" thickBot="1" x14ac:dyDescent="0.25">
      <c r="A94" s="6" t="s">
        <v>30</v>
      </c>
      <c r="B94" s="22" t="s">
        <v>153</v>
      </c>
    </row>
    <row r="95" spans="1:2" ht="14.1" customHeight="1" x14ac:dyDescent="0.2">
      <c r="A95" s="44" t="s">
        <v>109</v>
      </c>
      <c r="B95" s="25">
        <v>509649</v>
      </c>
    </row>
    <row r="96" spans="1:2" ht="14.1" customHeight="1" x14ac:dyDescent="0.2">
      <c r="A96" s="45" t="s">
        <v>111</v>
      </c>
      <c r="B96" s="25">
        <v>60866</v>
      </c>
    </row>
    <row r="97" spans="1:2" ht="14.1" customHeight="1" x14ac:dyDescent="0.2">
      <c r="A97" s="28" t="s">
        <v>112</v>
      </c>
      <c r="B97" s="25">
        <v>151707</v>
      </c>
    </row>
    <row r="98" spans="1:2" ht="14.1" customHeight="1" x14ac:dyDescent="0.2">
      <c r="A98" s="28" t="s">
        <v>110</v>
      </c>
      <c r="B98" s="25">
        <v>234463</v>
      </c>
    </row>
    <row r="99" spans="1:2" ht="14.1" customHeight="1" x14ac:dyDescent="0.2">
      <c r="A99" s="28" t="s">
        <v>113</v>
      </c>
      <c r="B99" s="25">
        <v>550889</v>
      </c>
    </row>
    <row r="100" spans="1:2" ht="14.1" customHeight="1" thickBot="1" x14ac:dyDescent="0.25">
      <c r="A100" s="45" t="s">
        <v>114</v>
      </c>
      <c r="B100" s="25">
        <v>133924</v>
      </c>
    </row>
    <row r="101" spans="1:2" ht="14.1" customHeight="1" thickBot="1" x14ac:dyDescent="0.25">
      <c r="A101" s="36" t="s">
        <v>7</v>
      </c>
      <c r="B101" s="42">
        <f>SUM(B95:B100)</f>
        <v>1641498</v>
      </c>
    </row>
    <row r="102" spans="1:2" ht="13.5" customHeight="1" x14ac:dyDescent="0.2">
      <c r="A102" s="39"/>
    </row>
    <row r="103" spans="1:2" ht="13.5" customHeight="1" thickBot="1" x14ac:dyDescent="0.25">
      <c r="A103" s="39" t="s">
        <v>8</v>
      </c>
      <c r="B103" s="27" t="s">
        <v>81</v>
      </c>
    </row>
    <row r="104" spans="1:2" ht="30" customHeight="1" thickBot="1" x14ac:dyDescent="0.25">
      <c r="A104" s="6" t="s">
        <v>30</v>
      </c>
      <c r="B104" s="22" t="s">
        <v>153</v>
      </c>
    </row>
    <row r="105" spans="1:2" ht="14.1" customHeight="1" x14ac:dyDescent="0.2">
      <c r="A105" s="28" t="s">
        <v>117</v>
      </c>
      <c r="B105" s="25">
        <v>52878</v>
      </c>
    </row>
    <row r="106" spans="1:2" ht="14.1" customHeight="1" x14ac:dyDescent="0.2">
      <c r="A106" s="28" t="s">
        <v>118</v>
      </c>
      <c r="B106" s="25">
        <v>81275</v>
      </c>
    </row>
    <row r="107" spans="1:2" ht="14.1" customHeight="1" x14ac:dyDescent="0.2">
      <c r="A107" s="28" t="s">
        <v>120</v>
      </c>
      <c r="B107" s="25">
        <v>739726</v>
      </c>
    </row>
    <row r="108" spans="1:2" ht="14.1" customHeight="1" x14ac:dyDescent="0.2">
      <c r="A108" s="28" t="s">
        <v>121</v>
      </c>
      <c r="B108" s="25">
        <v>50384</v>
      </c>
    </row>
    <row r="109" spans="1:2" ht="14.1" customHeight="1" x14ac:dyDescent="0.2">
      <c r="A109" s="28" t="s">
        <v>119</v>
      </c>
      <c r="B109" s="25">
        <v>42902</v>
      </c>
    </row>
    <row r="110" spans="1:2" ht="14.1" customHeight="1" x14ac:dyDescent="0.2">
      <c r="A110" s="28" t="s">
        <v>122</v>
      </c>
      <c r="B110" s="25">
        <v>303823</v>
      </c>
    </row>
    <row r="111" spans="1:2" ht="14.1" customHeight="1" thickBot="1" x14ac:dyDescent="0.25">
      <c r="A111" s="28" t="s">
        <v>123</v>
      </c>
      <c r="B111" s="25">
        <v>248126</v>
      </c>
    </row>
    <row r="112" spans="1:2" ht="14.1" customHeight="1" thickBot="1" x14ac:dyDescent="0.25">
      <c r="A112" s="36" t="s">
        <v>9</v>
      </c>
      <c r="B112" s="42">
        <f>SUM(B105:B111)</f>
        <v>1519114</v>
      </c>
    </row>
    <row r="113" spans="1:2" ht="14.1" customHeight="1" thickBot="1" x14ac:dyDescent="0.25">
      <c r="A113" s="38"/>
      <c r="B113" s="66"/>
    </row>
    <row r="114" spans="1:2" ht="14.1" customHeight="1" thickBot="1" x14ac:dyDescent="0.25">
      <c r="A114" s="46" t="s">
        <v>124</v>
      </c>
      <c r="B114" s="47">
        <f>B71+B83+B91+B101+B112</f>
        <v>7787501</v>
      </c>
    </row>
    <row r="115" spans="1:2" ht="13.5" customHeight="1" x14ac:dyDescent="0.2"/>
    <row r="116" spans="1:2" ht="13.5" customHeight="1" x14ac:dyDescent="0.2"/>
    <row r="117" spans="1:2" ht="13.5" customHeight="1" x14ac:dyDescent="0.2">
      <c r="A117" s="32" t="s">
        <v>126</v>
      </c>
    </row>
    <row r="118" spans="1:2" ht="13.5" customHeight="1" thickBot="1" x14ac:dyDescent="0.25">
      <c r="A118" s="32"/>
      <c r="B118" s="27" t="s">
        <v>81</v>
      </c>
    </row>
    <row r="119" spans="1:2" ht="30" customHeight="1" thickBot="1" x14ac:dyDescent="0.25">
      <c r="A119" s="6" t="s">
        <v>30</v>
      </c>
      <c r="B119" s="22" t="s">
        <v>153</v>
      </c>
    </row>
    <row r="120" spans="1:2" ht="14.1" customHeight="1" x14ac:dyDescent="0.2">
      <c r="A120" s="55" t="s">
        <v>150</v>
      </c>
      <c r="B120" s="25">
        <v>23963</v>
      </c>
    </row>
    <row r="121" spans="1:2" ht="14.1" customHeight="1" x14ac:dyDescent="0.2">
      <c r="A121" s="55" t="s">
        <v>152</v>
      </c>
      <c r="B121" s="35">
        <v>66215</v>
      </c>
    </row>
    <row r="122" spans="1:2" ht="14.1" customHeight="1" x14ac:dyDescent="0.2">
      <c r="A122" s="55" t="s">
        <v>168</v>
      </c>
      <c r="B122" s="35">
        <v>56107</v>
      </c>
    </row>
    <row r="123" spans="1:2" ht="13.9" customHeight="1" thickBot="1" x14ac:dyDescent="0.25">
      <c r="A123" s="26" t="s">
        <v>172</v>
      </c>
      <c r="B123" s="85">
        <v>9650</v>
      </c>
    </row>
    <row r="124" spans="1:2" ht="13.5" customHeight="1" thickBot="1" x14ac:dyDescent="0.25">
      <c r="A124" s="49" t="s">
        <v>127</v>
      </c>
      <c r="B124" s="37">
        <f>SUM(B120:B123)</f>
        <v>155935</v>
      </c>
    </row>
    <row r="125" spans="1:2" ht="13.5" customHeight="1" thickBot="1" x14ac:dyDescent="0.25">
      <c r="A125" s="73"/>
      <c r="B125" s="87"/>
    </row>
    <row r="126" spans="1:2" ht="13.5" customHeight="1" thickBot="1" x14ac:dyDescent="0.25">
      <c r="A126" s="71" t="s">
        <v>128</v>
      </c>
      <c r="B126" s="84">
        <f>B124</f>
        <v>155935</v>
      </c>
    </row>
    <row r="127" spans="1:2" ht="13.5" customHeight="1" x14ac:dyDescent="0.2">
      <c r="A127" s="72"/>
      <c r="B127" s="74"/>
    </row>
    <row r="128" spans="1:2" ht="13.5" customHeight="1" thickBot="1" x14ac:dyDescent="0.25">
      <c r="A128" s="72"/>
      <c r="B128" s="74"/>
    </row>
    <row r="129" spans="1:2" ht="13.5" customHeight="1" thickBot="1" x14ac:dyDescent="0.25">
      <c r="A129" s="58" t="s">
        <v>125</v>
      </c>
      <c r="B129" s="59">
        <f>B114+B126</f>
        <v>7943436</v>
      </c>
    </row>
    <row r="130" spans="1:2" ht="13.5" customHeight="1" x14ac:dyDescent="0.2"/>
    <row r="131" spans="1:2" ht="13.5" customHeight="1" x14ac:dyDescent="0.2"/>
    <row r="133" spans="1:2" ht="51" customHeight="1" x14ac:dyDescent="0.2">
      <c r="A133" s="89" t="s">
        <v>162</v>
      </c>
      <c r="B133" s="89"/>
    </row>
    <row r="135" spans="1:2" ht="15.75" x14ac:dyDescent="0.25">
      <c r="A135" s="2" t="s">
        <v>133</v>
      </c>
    </row>
    <row r="136" spans="1:2" ht="15.75" x14ac:dyDescent="0.25">
      <c r="A136" s="2"/>
    </row>
    <row r="137" spans="1:2" ht="15" x14ac:dyDescent="0.2">
      <c r="A137" s="32" t="s">
        <v>87</v>
      </c>
    </row>
    <row r="138" spans="1:2" ht="15" x14ac:dyDescent="0.2">
      <c r="A138" s="32"/>
    </row>
    <row r="139" spans="1:2" x14ac:dyDescent="0.2">
      <c r="A139" s="3" t="s">
        <v>2</v>
      </c>
    </row>
    <row r="140" spans="1:2" x14ac:dyDescent="0.2">
      <c r="A140" s="4"/>
    </row>
    <row r="141" spans="1:2" ht="13.5" thickBot="1" x14ac:dyDescent="0.25">
      <c r="A141" s="3" t="s">
        <v>11</v>
      </c>
      <c r="B141" s="27" t="s">
        <v>81</v>
      </c>
    </row>
    <row r="142" spans="1:2" ht="30" customHeight="1" thickBot="1" x14ac:dyDescent="0.25">
      <c r="A142" s="6" t="s">
        <v>30</v>
      </c>
      <c r="B142" s="22" t="s">
        <v>153</v>
      </c>
    </row>
    <row r="143" spans="1:2" ht="14.1" customHeight="1" x14ac:dyDescent="0.2">
      <c r="A143" s="10" t="s">
        <v>47</v>
      </c>
      <c r="B143" s="16">
        <v>298599</v>
      </c>
    </row>
    <row r="144" spans="1:2" ht="14.1" customHeight="1" x14ac:dyDescent="0.2">
      <c r="A144" s="10" t="s">
        <v>48</v>
      </c>
      <c r="B144" s="16">
        <v>298599</v>
      </c>
    </row>
    <row r="145" spans="1:2" ht="14.1" customHeight="1" x14ac:dyDescent="0.2">
      <c r="A145" s="10" t="s">
        <v>49</v>
      </c>
      <c r="B145" s="16">
        <v>149321</v>
      </c>
    </row>
    <row r="146" spans="1:2" ht="14.1" customHeight="1" x14ac:dyDescent="0.2">
      <c r="A146" s="10" t="s">
        <v>35</v>
      </c>
      <c r="B146" s="16">
        <v>298599</v>
      </c>
    </row>
    <row r="147" spans="1:2" ht="14.1" customHeight="1" thickBot="1" x14ac:dyDescent="0.25">
      <c r="A147" s="10" t="s">
        <v>72</v>
      </c>
      <c r="B147" s="16">
        <v>298599</v>
      </c>
    </row>
    <row r="148" spans="1:2" ht="14.1" customHeight="1" thickBot="1" x14ac:dyDescent="0.25">
      <c r="A148" s="8" t="s">
        <v>21</v>
      </c>
      <c r="B148" s="17">
        <f>SUM(B143:B147)</f>
        <v>1343717</v>
      </c>
    </row>
    <row r="149" spans="1:2" x14ac:dyDescent="0.2">
      <c r="A149" s="4"/>
    </row>
    <row r="150" spans="1:2" ht="13.5" thickBot="1" x14ac:dyDescent="0.25">
      <c r="A150" s="3" t="s">
        <v>13</v>
      </c>
      <c r="B150" s="27" t="s">
        <v>81</v>
      </c>
    </row>
    <row r="151" spans="1:2" ht="30" customHeight="1" thickBot="1" x14ac:dyDescent="0.25">
      <c r="A151" s="6" t="s">
        <v>30</v>
      </c>
      <c r="B151" s="22" t="s">
        <v>153</v>
      </c>
    </row>
    <row r="152" spans="1:2" ht="14.1" customHeight="1" thickBot="1" x14ac:dyDescent="0.25">
      <c r="A152" s="11" t="s">
        <v>38</v>
      </c>
      <c r="B152" s="88">
        <v>298642</v>
      </c>
    </row>
    <row r="153" spans="1:2" ht="14.1" customHeight="1" thickBot="1" x14ac:dyDescent="0.25">
      <c r="A153" s="8" t="s">
        <v>23</v>
      </c>
      <c r="B153" s="17">
        <f>SUM(B152:B152)</f>
        <v>298642</v>
      </c>
    </row>
    <row r="154" spans="1:2" ht="14.1" customHeight="1" thickBot="1" x14ac:dyDescent="0.25">
      <c r="A154" s="4"/>
    </row>
    <row r="155" spans="1:2" ht="14.1" customHeight="1" thickBot="1" x14ac:dyDescent="0.25">
      <c r="A155" s="23" t="s">
        <v>3</v>
      </c>
      <c r="B155" s="18">
        <f>B153+B148</f>
        <v>1642359</v>
      </c>
    </row>
    <row r="156" spans="1:2" x14ac:dyDescent="0.2">
      <c r="A156" s="4"/>
    </row>
    <row r="157" spans="1:2" x14ac:dyDescent="0.2">
      <c r="A157" s="3" t="s">
        <v>4</v>
      </c>
    </row>
    <row r="158" spans="1:2" x14ac:dyDescent="0.2">
      <c r="A158" s="4"/>
    </row>
    <row r="159" spans="1:2" ht="13.5" thickBot="1" x14ac:dyDescent="0.25">
      <c r="A159" s="3" t="s">
        <v>14</v>
      </c>
      <c r="B159" s="27" t="s">
        <v>81</v>
      </c>
    </row>
    <row r="160" spans="1:2" ht="30" customHeight="1" thickBot="1" x14ac:dyDescent="0.25">
      <c r="A160" s="6" t="s">
        <v>30</v>
      </c>
      <c r="B160" s="22" t="s">
        <v>153</v>
      </c>
    </row>
    <row r="161" spans="1:3" ht="14.1" customHeight="1" x14ac:dyDescent="0.2">
      <c r="A161" s="9" t="s">
        <v>76</v>
      </c>
      <c r="B161" s="16">
        <v>149321</v>
      </c>
    </row>
    <row r="162" spans="1:3" ht="14.1" customHeight="1" thickBot="1" x14ac:dyDescent="0.25">
      <c r="A162" s="9" t="s">
        <v>63</v>
      </c>
      <c r="B162" s="16">
        <v>194089</v>
      </c>
    </row>
    <row r="163" spans="1:3" ht="14.1" customHeight="1" thickBot="1" x14ac:dyDescent="0.25">
      <c r="A163" s="8" t="s">
        <v>24</v>
      </c>
      <c r="B163" s="17">
        <f>SUM(B161:B162)</f>
        <v>343410</v>
      </c>
    </row>
    <row r="164" spans="1:3" ht="14.1" customHeight="1" thickBot="1" x14ac:dyDescent="0.25">
      <c r="A164" s="4"/>
    </row>
    <row r="165" spans="1:3" ht="14.1" customHeight="1" thickBot="1" x14ac:dyDescent="0.25">
      <c r="A165" s="23" t="s">
        <v>5</v>
      </c>
      <c r="B165" s="18">
        <f>B163</f>
        <v>343410</v>
      </c>
    </row>
    <row r="166" spans="1:3" x14ac:dyDescent="0.2">
      <c r="A166" s="3"/>
      <c r="B166" s="21"/>
    </row>
    <row r="167" spans="1:3" x14ac:dyDescent="0.2">
      <c r="A167" s="3" t="s">
        <v>6</v>
      </c>
    </row>
    <row r="168" spans="1:3" x14ac:dyDescent="0.2">
      <c r="A168" s="4"/>
    </row>
    <row r="169" spans="1:3" ht="13.5" thickBot="1" x14ac:dyDescent="0.25">
      <c r="A169" s="3" t="s">
        <v>17</v>
      </c>
      <c r="B169" s="27" t="s">
        <v>81</v>
      </c>
    </row>
    <row r="170" spans="1:3" ht="30" customHeight="1" thickBot="1" x14ac:dyDescent="0.25">
      <c r="A170" s="6" t="s">
        <v>30</v>
      </c>
      <c r="B170" s="22" t="s">
        <v>153</v>
      </c>
    </row>
    <row r="171" spans="1:3" ht="14.1" customHeight="1" x14ac:dyDescent="0.2">
      <c r="A171" s="13" t="s">
        <v>163</v>
      </c>
      <c r="B171" s="16">
        <v>298600</v>
      </c>
      <c r="C171" s="1"/>
    </row>
    <row r="172" spans="1:3" ht="14.1" customHeight="1" thickBot="1" x14ac:dyDescent="0.25">
      <c r="A172" s="14" t="s">
        <v>43</v>
      </c>
      <c r="B172" s="16">
        <v>298599</v>
      </c>
    </row>
    <row r="173" spans="1:3" ht="14.1" customHeight="1" thickBot="1" x14ac:dyDescent="0.25">
      <c r="A173" s="8" t="s">
        <v>27</v>
      </c>
      <c r="B173" s="17">
        <f>SUM(B171:B172)</f>
        <v>597199</v>
      </c>
    </row>
    <row r="174" spans="1:3" ht="14.1" customHeight="1" thickBot="1" x14ac:dyDescent="0.25">
      <c r="A174" s="4"/>
    </row>
    <row r="175" spans="1:3" ht="14.1" customHeight="1" thickBot="1" x14ac:dyDescent="0.25">
      <c r="A175" s="23" t="s">
        <v>7</v>
      </c>
      <c r="B175" s="18">
        <f>B173</f>
        <v>597199</v>
      </c>
    </row>
    <row r="176" spans="1:3" x14ac:dyDescent="0.2">
      <c r="A176" s="3"/>
      <c r="B176" s="21"/>
    </row>
    <row r="177" spans="1:2" x14ac:dyDescent="0.2">
      <c r="A177" s="3" t="s">
        <v>8</v>
      </c>
    </row>
    <row r="178" spans="1:2" x14ac:dyDescent="0.2">
      <c r="A178" s="4"/>
    </row>
    <row r="179" spans="1:2" ht="13.5" thickBot="1" x14ac:dyDescent="0.25">
      <c r="A179" s="3" t="s">
        <v>19</v>
      </c>
      <c r="B179" s="27" t="s">
        <v>81</v>
      </c>
    </row>
    <row r="180" spans="1:2" ht="30" customHeight="1" thickBot="1" x14ac:dyDescent="0.25">
      <c r="A180" s="6" t="s">
        <v>30</v>
      </c>
      <c r="B180" s="22" t="s">
        <v>153</v>
      </c>
    </row>
    <row r="181" spans="1:2" ht="14.1" customHeight="1" thickBot="1" x14ac:dyDescent="0.25">
      <c r="A181" s="7" t="s">
        <v>69</v>
      </c>
      <c r="B181" s="16">
        <v>179159</v>
      </c>
    </row>
    <row r="182" spans="1:2" ht="14.1" customHeight="1" thickBot="1" x14ac:dyDescent="0.25">
      <c r="A182" s="8" t="s">
        <v>29</v>
      </c>
      <c r="B182" s="17">
        <f>SUM(B181:B181)</f>
        <v>179159</v>
      </c>
    </row>
    <row r="183" spans="1:2" ht="14.1" customHeight="1" thickBot="1" x14ac:dyDescent="0.25">
      <c r="A183" s="4"/>
    </row>
    <row r="184" spans="1:2" ht="14.1" customHeight="1" thickBot="1" x14ac:dyDescent="0.25">
      <c r="A184" s="23" t="s">
        <v>9</v>
      </c>
      <c r="B184" s="18">
        <f>B182</f>
        <v>179159</v>
      </c>
    </row>
    <row r="185" spans="1:2" ht="14.1" customHeight="1" thickBot="1" x14ac:dyDescent="0.25">
      <c r="A185" s="4"/>
    </row>
    <row r="186" spans="1:2" ht="14.1" customHeight="1" thickBot="1" x14ac:dyDescent="0.25">
      <c r="A186" s="24" t="s">
        <v>45</v>
      </c>
      <c r="B186" s="20">
        <f>B184+B175+B165+B155</f>
        <v>2762127</v>
      </c>
    </row>
    <row r="189" spans="1:2" ht="15" x14ac:dyDescent="0.2">
      <c r="A189" s="32" t="s">
        <v>88</v>
      </c>
    </row>
    <row r="191" spans="1:2" ht="13.5" thickBot="1" x14ac:dyDescent="0.25">
      <c r="A191" s="39" t="s">
        <v>2</v>
      </c>
      <c r="B191" s="27" t="s">
        <v>81</v>
      </c>
    </row>
    <row r="192" spans="1:2" ht="30" customHeight="1" thickBot="1" x14ac:dyDescent="0.25">
      <c r="A192" s="6" t="s">
        <v>30</v>
      </c>
      <c r="B192" s="22" t="s">
        <v>153</v>
      </c>
    </row>
    <row r="193" spans="1:2" ht="14.1" customHeight="1" x14ac:dyDescent="0.2">
      <c r="A193" s="40" t="s">
        <v>94</v>
      </c>
      <c r="B193" s="33">
        <v>298599</v>
      </c>
    </row>
    <row r="194" spans="1:2" ht="14.1" customHeight="1" thickBot="1" x14ac:dyDescent="0.25">
      <c r="A194" s="41" t="s">
        <v>99</v>
      </c>
      <c r="B194" s="25">
        <v>298599</v>
      </c>
    </row>
    <row r="195" spans="1:2" ht="14.1" customHeight="1" thickBot="1" x14ac:dyDescent="0.25">
      <c r="A195" s="36" t="s">
        <v>3</v>
      </c>
      <c r="B195" s="42">
        <f>SUM(B193:B194)</f>
        <v>597198</v>
      </c>
    </row>
    <row r="196" spans="1:2" x14ac:dyDescent="0.2">
      <c r="A196" s="38"/>
    </row>
    <row r="197" spans="1:2" ht="13.5" thickBot="1" x14ac:dyDescent="0.25">
      <c r="A197" s="39" t="s">
        <v>6</v>
      </c>
      <c r="B197" s="27" t="s">
        <v>81</v>
      </c>
    </row>
    <row r="198" spans="1:2" ht="30" customHeight="1" thickBot="1" x14ac:dyDescent="0.25">
      <c r="A198" s="6" t="s">
        <v>30</v>
      </c>
      <c r="B198" s="22" t="s">
        <v>153</v>
      </c>
    </row>
    <row r="199" spans="1:2" ht="14.1" customHeight="1" thickBot="1" x14ac:dyDescent="0.25">
      <c r="A199" s="28" t="s">
        <v>113</v>
      </c>
      <c r="B199" s="25">
        <v>298599</v>
      </c>
    </row>
    <row r="200" spans="1:2" ht="14.1" customHeight="1" thickBot="1" x14ac:dyDescent="0.25">
      <c r="A200" s="36" t="s">
        <v>7</v>
      </c>
      <c r="B200" s="42">
        <f>SUM(B199:B199)</f>
        <v>298599</v>
      </c>
    </row>
    <row r="201" spans="1:2" ht="14.1" customHeight="1" thickBot="1" x14ac:dyDescent="0.25">
      <c r="A201" s="39"/>
    </row>
    <row r="202" spans="1:2" ht="14.1" customHeight="1" thickBot="1" x14ac:dyDescent="0.25">
      <c r="A202" s="46" t="s">
        <v>124</v>
      </c>
      <c r="B202" s="47">
        <f>B200+B195</f>
        <v>895797</v>
      </c>
    </row>
    <row r="203" spans="1:2" ht="14.1" customHeight="1" x14ac:dyDescent="0.2"/>
    <row r="204" spans="1:2" ht="14.1" customHeight="1" thickBot="1" x14ac:dyDescent="0.25"/>
    <row r="205" spans="1:2" ht="14.1" customHeight="1" thickBot="1" x14ac:dyDescent="0.25">
      <c r="A205" s="58" t="s">
        <v>125</v>
      </c>
      <c r="B205" s="65">
        <f>B202+B186</f>
        <v>3657924</v>
      </c>
    </row>
    <row r="209" spans="1:2" ht="39.75" customHeight="1" x14ac:dyDescent="0.2">
      <c r="A209" s="89" t="s">
        <v>164</v>
      </c>
      <c r="B209" s="89"/>
    </row>
    <row r="210" spans="1:2" ht="12.75" customHeight="1" x14ac:dyDescent="0.2">
      <c r="A210" s="30"/>
      <c r="B210" s="30"/>
    </row>
    <row r="211" spans="1:2" ht="15.75" x14ac:dyDescent="0.25">
      <c r="A211" s="2" t="s">
        <v>131</v>
      </c>
      <c r="B211" s="48"/>
    </row>
    <row r="212" spans="1:2" ht="15.75" x14ac:dyDescent="0.25">
      <c r="A212" s="2"/>
      <c r="B212" s="48"/>
    </row>
    <row r="213" spans="1:2" ht="15" x14ac:dyDescent="0.2">
      <c r="A213" s="32" t="s">
        <v>87</v>
      </c>
      <c r="B213" s="48"/>
    </row>
    <row r="214" spans="1:2" ht="15" x14ac:dyDescent="0.2">
      <c r="A214" s="32"/>
      <c r="B214" s="48"/>
    </row>
    <row r="215" spans="1:2" x14ac:dyDescent="0.2">
      <c r="A215" s="3" t="s">
        <v>0</v>
      </c>
      <c r="B215" s="48"/>
    </row>
    <row r="216" spans="1:2" x14ac:dyDescent="0.2">
      <c r="A216" s="5"/>
      <c r="B216" s="48"/>
    </row>
    <row r="217" spans="1:2" ht="13.5" thickBot="1" x14ac:dyDescent="0.25">
      <c r="A217" s="3" t="s">
        <v>10</v>
      </c>
      <c r="B217" s="27" t="s">
        <v>81</v>
      </c>
    </row>
    <row r="218" spans="1:2" ht="30" customHeight="1" thickBot="1" x14ac:dyDescent="0.25">
      <c r="A218" s="6" t="s">
        <v>30</v>
      </c>
      <c r="B218" s="22" t="s">
        <v>153</v>
      </c>
    </row>
    <row r="219" spans="1:2" ht="14.1" customHeight="1" thickBot="1" x14ac:dyDescent="0.25">
      <c r="A219" s="7" t="s">
        <v>61</v>
      </c>
      <c r="B219" s="25">
        <v>117000</v>
      </c>
    </row>
    <row r="220" spans="1:2" ht="14.1" customHeight="1" thickBot="1" x14ac:dyDescent="0.25">
      <c r="A220" s="36" t="s">
        <v>20</v>
      </c>
      <c r="B220" s="37">
        <f>B219</f>
        <v>117000</v>
      </c>
    </row>
    <row r="221" spans="1:2" ht="14.1" customHeight="1" thickBot="1" x14ac:dyDescent="0.25">
      <c r="A221" s="39"/>
      <c r="B221" s="61"/>
    </row>
    <row r="222" spans="1:2" ht="14.1" customHeight="1" thickBot="1" x14ac:dyDescent="0.25">
      <c r="A222" s="52" t="s">
        <v>1</v>
      </c>
      <c r="B222" s="53">
        <f>B220</f>
        <v>117000</v>
      </c>
    </row>
    <row r="223" spans="1:2" x14ac:dyDescent="0.2">
      <c r="A223" s="39"/>
      <c r="B223" s="61"/>
    </row>
    <row r="224" spans="1:2" x14ac:dyDescent="0.2">
      <c r="A224" s="3" t="s">
        <v>4</v>
      </c>
    </row>
    <row r="225" spans="1:2" x14ac:dyDescent="0.2">
      <c r="A225" s="4"/>
    </row>
    <row r="226" spans="1:2" ht="13.5" thickBot="1" x14ac:dyDescent="0.25">
      <c r="A226" s="3" t="s">
        <v>14</v>
      </c>
      <c r="B226" s="27" t="s">
        <v>81</v>
      </c>
    </row>
    <row r="227" spans="1:2" ht="30" customHeight="1" thickBot="1" x14ac:dyDescent="0.25">
      <c r="A227" s="6" t="s">
        <v>30</v>
      </c>
      <c r="B227" s="22" t="s">
        <v>153</v>
      </c>
    </row>
    <row r="228" spans="1:2" ht="14.1" customHeight="1" thickBot="1" x14ac:dyDescent="0.25">
      <c r="A228" s="19" t="s">
        <v>41</v>
      </c>
      <c r="B228" s="35">
        <v>239400</v>
      </c>
    </row>
    <row r="229" spans="1:2" ht="14.1" customHeight="1" thickBot="1" x14ac:dyDescent="0.25">
      <c r="A229" s="36" t="s">
        <v>24</v>
      </c>
      <c r="B229" s="37">
        <f>B228</f>
        <v>239400</v>
      </c>
    </row>
    <row r="230" spans="1:2" ht="14.1" customHeight="1" thickBot="1" x14ac:dyDescent="0.25">
      <c r="A230" s="39"/>
      <c r="B230" s="61"/>
    </row>
    <row r="231" spans="1:2" ht="14.1" customHeight="1" thickBot="1" x14ac:dyDescent="0.25">
      <c r="A231" s="52" t="s">
        <v>5</v>
      </c>
      <c r="B231" s="53">
        <f>B229</f>
        <v>239400</v>
      </c>
    </row>
    <row r="232" spans="1:2" x14ac:dyDescent="0.2">
      <c r="A232" s="39"/>
      <c r="B232" s="60"/>
    </row>
    <row r="233" spans="1:2" x14ac:dyDescent="0.2">
      <c r="A233" s="3" t="s">
        <v>8</v>
      </c>
    </row>
    <row r="234" spans="1:2" x14ac:dyDescent="0.2">
      <c r="A234" s="4"/>
    </row>
    <row r="235" spans="1:2" ht="13.5" thickBot="1" x14ac:dyDescent="0.25">
      <c r="A235" s="3" t="s">
        <v>19</v>
      </c>
      <c r="B235" s="27" t="s">
        <v>81</v>
      </c>
    </row>
    <row r="236" spans="1:2" ht="30" customHeight="1" thickBot="1" x14ac:dyDescent="0.25">
      <c r="A236" s="6" t="s">
        <v>30</v>
      </c>
      <c r="B236" s="22" t="s">
        <v>153</v>
      </c>
    </row>
    <row r="237" spans="1:2" ht="14.1" customHeight="1" thickBot="1" x14ac:dyDescent="0.25">
      <c r="A237" s="7" t="s">
        <v>71</v>
      </c>
      <c r="B237" s="16">
        <v>209000</v>
      </c>
    </row>
    <row r="238" spans="1:2" ht="14.1" customHeight="1" thickBot="1" x14ac:dyDescent="0.25">
      <c r="A238" s="8" t="s">
        <v>29</v>
      </c>
      <c r="B238" s="17">
        <f>B237</f>
        <v>209000</v>
      </c>
    </row>
    <row r="239" spans="1:2" ht="14.1" customHeight="1" thickBot="1" x14ac:dyDescent="0.25">
      <c r="A239" s="4"/>
      <c r="B239" s="66"/>
    </row>
    <row r="240" spans="1:2" ht="14.1" customHeight="1" thickBot="1" x14ac:dyDescent="0.25">
      <c r="A240" s="23" t="s">
        <v>9</v>
      </c>
      <c r="B240" s="18">
        <f>B238</f>
        <v>209000</v>
      </c>
    </row>
    <row r="241" spans="1:2" ht="14.1" customHeight="1" thickBot="1" x14ac:dyDescent="0.25">
      <c r="A241" s="39"/>
      <c r="B241" s="61"/>
    </row>
    <row r="242" spans="1:2" ht="14.1" customHeight="1" thickBot="1" x14ac:dyDescent="0.25">
      <c r="A242" s="50" t="s">
        <v>45</v>
      </c>
      <c r="B242" s="51">
        <f>B222+B231+B240</f>
        <v>565400</v>
      </c>
    </row>
    <row r="243" spans="1:2" x14ac:dyDescent="0.2">
      <c r="A243" s="48"/>
      <c r="B243" s="48"/>
    </row>
    <row r="244" spans="1:2" x14ac:dyDescent="0.2">
      <c r="A244" s="48"/>
      <c r="B244" s="48"/>
    </row>
    <row r="245" spans="1:2" ht="15" x14ac:dyDescent="0.2">
      <c r="A245" s="32" t="s">
        <v>88</v>
      </c>
      <c r="B245" s="48"/>
    </row>
    <row r="246" spans="1:2" ht="15" x14ac:dyDescent="0.2">
      <c r="A246" s="32"/>
      <c r="B246" s="48"/>
    </row>
    <row r="247" spans="1:2" ht="13.5" thickBot="1" x14ac:dyDescent="0.25">
      <c r="A247" s="39" t="s">
        <v>2</v>
      </c>
      <c r="B247" s="27" t="s">
        <v>81</v>
      </c>
    </row>
    <row r="248" spans="1:2" ht="30" customHeight="1" thickBot="1" x14ac:dyDescent="0.25">
      <c r="A248" s="6" t="s">
        <v>30</v>
      </c>
      <c r="B248" s="22" t="s">
        <v>153</v>
      </c>
    </row>
    <row r="249" spans="1:2" ht="14.1" customHeight="1" thickBot="1" x14ac:dyDescent="0.25">
      <c r="A249" s="41" t="s">
        <v>102</v>
      </c>
      <c r="B249" s="62">
        <v>375600</v>
      </c>
    </row>
    <row r="250" spans="1:2" ht="14.1" customHeight="1" thickBot="1" x14ac:dyDescent="0.25">
      <c r="A250" s="36" t="s">
        <v>3</v>
      </c>
      <c r="B250" s="37">
        <f>SUM(B249:B249)</f>
        <v>375600</v>
      </c>
    </row>
    <row r="251" spans="1:2" x14ac:dyDescent="0.2">
      <c r="A251" s="63"/>
      <c r="B251" s="64"/>
    </row>
    <row r="252" spans="1:2" ht="13.5" thickBot="1" x14ac:dyDescent="0.25">
      <c r="A252" s="39" t="s">
        <v>6</v>
      </c>
      <c r="B252" s="27" t="s">
        <v>81</v>
      </c>
    </row>
    <row r="253" spans="1:2" ht="30" customHeight="1" thickBot="1" x14ac:dyDescent="0.25">
      <c r="A253" s="6" t="s">
        <v>30</v>
      </c>
      <c r="B253" s="22" t="s">
        <v>153</v>
      </c>
    </row>
    <row r="254" spans="1:2" ht="14.1" customHeight="1" x14ac:dyDescent="0.2">
      <c r="A254" s="45" t="s">
        <v>116</v>
      </c>
      <c r="B254" s="54">
        <v>223000</v>
      </c>
    </row>
    <row r="255" spans="1:2" ht="14.1" customHeight="1" thickBot="1" x14ac:dyDescent="0.25">
      <c r="A255" s="45" t="s">
        <v>115</v>
      </c>
      <c r="B255" s="62">
        <v>202000</v>
      </c>
    </row>
    <row r="256" spans="1:2" ht="14.1" customHeight="1" thickBot="1" x14ac:dyDescent="0.25">
      <c r="A256" s="36" t="s">
        <v>7</v>
      </c>
      <c r="B256" s="37">
        <f>SUM(B254:B255)</f>
        <v>425000</v>
      </c>
    </row>
    <row r="257" spans="1:2" ht="14.1" customHeight="1" thickBot="1" x14ac:dyDescent="0.25">
      <c r="A257" s="63"/>
      <c r="B257" s="64"/>
    </row>
    <row r="258" spans="1:2" ht="14.1" customHeight="1" thickBot="1" x14ac:dyDescent="0.25">
      <c r="A258" s="46" t="s">
        <v>124</v>
      </c>
      <c r="B258" s="51">
        <f>B250+B256</f>
        <v>800600</v>
      </c>
    </row>
    <row r="259" spans="1:2" ht="14.1" customHeight="1" x14ac:dyDescent="0.2">
      <c r="A259" s="48"/>
      <c r="B259" s="48"/>
    </row>
    <row r="260" spans="1:2" ht="14.1" customHeight="1" thickBot="1" x14ac:dyDescent="0.25">
      <c r="A260" s="48"/>
      <c r="B260" s="48"/>
    </row>
    <row r="261" spans="1:2" ht="14.1" customHeight="1" thickBot="1" x14ac:dyDescent="0.25">
      <c r="A261" s="58" t="s">
        <v>125</v>
      </c>
      <c r="B261" s="65">
        <f>B258+B242</f>
        <v>1366000</v>
      </c>
    </row>
    <row r="262" spans="1:2" x14ac:dyDescent="0.2">
      <c r="A262" s="48"/>
      <c r="B262" s="48"/>
    </row>
    <row r="263" spans="1:2" x14ac:dyDescent="0.2">
      <c r="A263" s="48"/>
      <c r="B263" s="48"/>
    </row>
    <row r="264" spans="1:2" x14ac:dyDescent="0.2">
      <c r="A264" s="48"/>
      <c r="B264" s="48"/>
    </row>
    <row r="265" spans="1:2" ht="52.5" customHeight="1" x14ac:dyDescent="0.2">
      <c r="A265" s="89" t="s">
        <v>147</v>
      </c>
      <c r="B265" s="89"/>
    </row>
    <row r="266" spans="1:2" x14ac:dyDescent="0.2">
      <c r="A266" s="31"/>
      <c r="B266" s="48"/>
    </row>
    <row r="267" spans="1:2" ht="17.25" customHeight="1" x14ac:dyDescent="0.25">
      <c r="A267" s="2" t="s">
        <v>134</v>
      </c>
      <c r="B267" s="48"/>
    </row>
    <row r="268" spans="1:2" ht="15.75" x14ac:dyDescent="0.25">
      <c r="A268" s="2"/>
      <c r="B268" s="48"/>
    </row>
    <row r="269" spans="1:2" ht="15" x14ac:dyDescent="0.2">
      <c r="A269" s="32" t="s">
        <v>126</v>
      </c>
    </row>
    <row r="270" spans="1:2" ht="15.75" thickBot="1" x14ac:dyDescent="0.25">
      <c r="A270" s="32"/>
      <c r="B270" s="27" t="s">
        <v>81</v>
      </c>
    </row>
    <row r="271" spans="1:2" ht="30" customHeight="1" thickBot="1" x14ac:dyDescent="0.25">
      <c r="A271" s="6" t="s">
        <v>30</v>
      </c>
      <c r="B271" s="22" t="s">
        <v>153</v>
      </c>
    </row>
    <row r="272" spans="1:2" ht="14.1" customHeight="1" x14ac:dyDescent="0.2">
      <c r="A272" s="70" t="s">
        <v>135</v>
      </c>
      <c r="B272" s="67">
        <v>1165723</v>
      </c>
    </row>
    <row r="273" spans="1:2" ht="14.1" customHeight="1" x14ac:dyDescent="0.2">
      <c r="A273" s="26" t="s">
        <v>136</v>
      </c>
      <c r="B273" s="68">
        <v>170438</v>
      </c>
    </row>
    <row r="274" spans="1:2" ht="14.1" customHeight="1" x14ac:dyDescent="0.2">
      <c r="A274" s="26" t="s">
        <v>137</v>
      </c>
      <c r="B274" s="68">
        <v>824850</v>
      </c>
    </row>
    <row r="275" spans="1:2" ht="14.1" customHeight="1" x14ac:dyDescent="0.2">
      <c r="A275" s="26" t="s">
        <v>130</v>
      </c>
      <c r="B275" s="68">
        <v>717122</v>
      </c>
    </row>
    <row r="276" spans="1:2" ht="14.1" customHeight="1" x14ac:dyDescent="0.2">
      <c r="A276" s="29" t="s">
        <v>138</v>
      </c>
      <c r="B276" s="68">
        <v>180086</v>
      </c>
    </row>
    <row r="277" spans="1:2" ht="14.1" customHeight="1" x14ac:dyDescent="0.2">
      <c r="A277" s="29" t="s">
        <v>139</v>
      </c>
      <c r="B277" s="68">
        <v>120592</v>
      </c>
    </row>
    <row r="278" spans="1:2" ht="14.1" customHeight="1" x14ac:dyDescent="0.2">
      <c r="A278" s="29" t="s">
        <v>146</v>
      </c>
      <c r="B278" s="68">
        <v>80395</v>
      </c>
    </row>
    <row r="279" spans="1:2" ht="14.1" customHeight="1" x14ac:dyDescent="0.2">
      <c r="A279" s="26" t="s">
        <v>140</v>
      </c>
      <c r="B279" s="68">
        <v>1427809</v>
      </c>
    </row>
    <row r="280" spans="1:2" ht="14.1" customHeight="1" x14ac:dyDescent="0.2">
      <c r="A280" s="29" t="s">
        <v>141</v>
      </c>
      <c r="B280" s="68">
        <v>160790</v>
      </c>
    </row>
    <row r="281" spans="1:2" ht="14.1" customHeight="1" x14ac:dyDescent="0.2">
      <c r="A281" s="26" t="s">
        <v>142</v>
      </c>
      <c r="B281" s="68">
        <v>321579</v>
      </c>
    </row>
    <row r="282" spans="1:2" ht="14.1" customHeight="1" x14ac:dyDescent="0.2">
      <c r="A282" s="26" t="s">
        <v>143</v>
      </c>
      <c r="B282" s="68">
        <v>594922</v>
      </c>
    </row>
    <row r="283" spans="1:2" ht="24" x14ac:dyDescent="0.2">
      <c r="A283" s="26" t="s">
        <v>144</v>
      </c>
      <c r="B283" s="68">
        <v>1066033</v>
      </c>
    </row>
    <row r="284" spans="1:2" ht="14.1" customHeight="1" thickBot="1" x14ac:dyDescent="0.25">
      <c r="A284" s="79" t="s">
        <v>145</v>
      </c>
      <c r="B284" s="69">
        <v>794300</v>
      </c>
    </row>
    <row r="285" spans="1:2" ht="14.1" customHeight="1" thickBot="1" x14ac:dyDescent="0.25">
      <c r="A285" s="49" t="s">
        <v>127</v>
      </c>
      <c r="B285" s="56">
        <f>SUM(B272:B284)</f>
        <v>7624639</v>
      </c>
    </row>
    <row r="286" spans="1:2" ht="14.1" customHeight="1" thickBot="1" x14ac:dyDescent="0.25">
      <c r="A286" s="38"/>
      <c r="B286" s="57"/>
    </row>
    <row r="287" spans="1:2" ht="14.1" customHeight="1" thickBot="1" x14ac:dyDescent="0.25">
      <c r="A287" s="46" t="s">
        <v>128</v>
      </c>
      <c r="B287" s="51">
        <f>B285</f>
        <v>7624639</v>
      </c>
    </row>
    <row r="288" spans="1:2" ht="14.1" customHeight="1" x14ac:dyDescent="0.2">
      <c r="A288" s="48"/>
      <c r="B288" s="48"/>
    </row>
    <row r="289" spans="1:2" ht="14.1" customHeight="1" thickBot="1" x14ac:dyDescent="0.25">
      <c r="A289" s="48"/>
      <c r="B289" s="48"/>
    </row>
    <row r="290" spans="1:2" ht="14.1" customHeight="1" thickBot="1" x14ac:dyDescent="0.25">
      <c r="A290" s="58" t="s">
        <v>125</v>
      </c>
      <c r="B290" s="59">
        <f>B287</f>
        <v>7624639</v>
      </c>
    </row>
    <row r="291" spans="1:2" x14ac:dyDescent="0.2">
      <c r="A291" s="48"/>
      <c r="B291" s="48"/>
    </row>
    <row r="292" spans="1:2" x14ac:dyDescent="0.2">
      <c r="A292" s="48"/>
      <c r="B292" s="48"/>
    </row>
    <row r="293" spans="1:2" x14ac:dyDescent="0.2">
      <c r="A293" s="48"/>
      <c r="B293" s="48"/>
    </row>
    <row r="294" spans="1:2" ht="54" customHeight="1" x14ac:dyDescent="0.2">
      <c r="A294" s="89" t="s">
        <v>169</v>
      </c>
      <c r="B294" s="89"/>
    </row>
    <row r="295" spans="1:2" x14ac:dyDescent="0.2">
      <c r="A295" s="31"/>
      <c r="B295" s="48"/>
    </row>
    <row r="296" spans="1:2" ht="14.25" customHeight="1" x14ac:dyDescent="0.25">
      <c r="A296" s="2" t="s">
        <v>170</v>
      </c>
      <c r="B296" s="48"/>
    </row>
    <row r="297" spans="1:2" ht="15.75" x14ac:dyDescent="0.25">
      <c r="A297" s="2"/>
      <c r="B297" s="48"/>
    </row>
    <row r="298" spans="1:2" ht="15" x14ac:dyDescent="0.2">
      <c r="A298" s="32" t="s">
        <v>88</v>
      </c>
      <c r="B298" s="48"/>
    </row>
    <row r="299" spans="1:2" ht="15" x14ac:dyDescent="0.2">
      <c r="A299" s="32"/>
      <c r="B299" s="48"/>
    </row>
    <row r="300" spans="1:2" x14ac:dyDescent="0.2">
      <c r="A300" s="3"/>
      <c r="B300" s="48"/>
    </row>
    <row r="301" spans="1:2" ht="13.5" thickBot="1" x14ac:dyDescent="0.25">
      <c r="A301" s="39" t="s">
        <v>0</v>
      </c>
      <c r="B301" s="27" t="s">
        <v>81</v>
      </c>
    </row>
    <row r="302" spans="1:2" ht="30" customHeight="1" thickBot="1" x14ac:dyDescent="0.25">
      <c r="A302" s="6" t="s">
        <v>30</v>
      </c>
      <c r="B302" s="22" t="s">
        <v>153</v>
      </c>
    </row>
    <row r="303" spans="1:2" ht="14.1" customHeight="1" thickBot="1" x14ac:dyDescent="0.25">
      <c r="A303" s="34" t="s">
        <v>90</v>
      </c>
      <c r="B303" s="35">
        <v>330580</v>
      </c>
    </row>
    <row r="304" spans="1:2" ht="14.1" customHeight="1" thickBot="1" x14ac:dyDescent="0.25">
      <c r="A304" s="36" t="s">
        <v>20</v>
      </c>
      <c r="B304" s="37">
        <f>SUM(B303:B303)</f>
        <v>330580</v>
      </c>
    </row>
    <row r="305" spans="1:2" x14ac:dyDescent="0.2">
      <c r="A305" s="3"/>
      <c r="B305" s="48"/>
    </row>
    <row r="306" spans="1:2" ht="13.5" thickBot="1" x14ac:dyDescent="0.25">
      <c r="A306" s="3" t="s">
        <v>4</v>
      </c>
      <c r="B306" s="27" t="s">
        <v>81</v>
      </c>
    </row>
    <row r="307" spans="1:2" ht="30" customHeight="1" thickBot="1" x14ac:dyDescent="0.25">
      <c r="A307" s="6" t="s">
        <v>30</v>
      </c>
      <c r="B307" s="22" t="s">
        <v>153</v>
      </c>
    </row>
    <row r="308" spans="1:2" ht="14.1" customHeight="1" thickBot="1" x14ac:dyDescent="0.25">
      <c r="A308" s="19" t="s">
        <v>104</v>
      </c>
      <c r="B308" s="35">
        <v>415640</v>
      </c>
    </row>
    <row r="309" spans="1:2" ht="14.1" customHeight="1" thickBot="1" x14ac:dyDescent="0.25">
      <c r="A309" s="8" t="s">
        <v>24</v>
      </c>
      <c r="B309" s="37">
        <f>SUM(B308:B308)</f>
        <v>415640</v>
      </c>
    </row>
    <row r="310" spans="1:2" ht="14.1" customHeight="1" thickBot="1" x14ac:dyDescent="0.25">
      <c r="A310" s="48"/>
      <c r="B310" s="48"/>
    </row>
    <row r="311" spans="1:2" ht="14.1" customHeight="1" thickBot="1" x14ac:dyDescent="0.25">
      <c r="A311" s="50" t="s">
        <v>171</v>
      </c>
      <c r="B311" s="51">
        <f>B304+B309</f>
        <v>746220</v>
      </c>
    </row>
    <row r="313" spans="1:2" ht="13.5" thickBot="1" x14ac:dyDescent="0.25"/>
    <row r="314" spans="1:2" ht="13.5" thickBot="1" x14ac:dyDescent="0.25">
      <c r="A314" s="58" t="s">
        <v>125</v>
      </c>
      <c r="B314" s="59">
        <f>B311</f>
        <v>746220</v>
      </c>
    </row>
    <row r="318" spans="1:2" ht="54" customHeight="1" x14ac:dyDescent="0.2">
      <c r="A318" s="89" t="s">
        <v>165</v>
      </c>
      <c r="B318" s="89"/>
    </row>
    <row r="319" spans="1:2" x14ac:dyDescent="0.2">
      <c r="A319" s="31"/>
      <c r="B319" s="48"/>
    </row>
    <row r="320" spans="1:2" ht="15.75" x14ac:dyDescent="0.25">
      <c r="A320" s="2" t="s">
        <v>129</v>
      </c>
      <c r="B320" s="48"/>
    </row>
    <row r="321" spans="1:2" ht="15.75" x14ac:dyDescent="0.25">
      <c r="A321" s="2"/>
      <c r="B321" s="48"/>
    </row>
    <row r="322" spans="1:2" ht="15" x14ac:dyDescent="0.2">
      <c r="A322" s="32" t="s">
        <v>87</v>
      </c>
    </row>
    <row r="323" spans="1:2" ht="15" x14ac:dyDescent="0.2">
      <c r="A323" s="32"/>
    </row>
    <row r="324" spans="1:2" x14ac:dyDescent="0.2">
      <c r="A324" s="3" t="s">
        <v>0</v>
      </c>
    </row>
    <row r="325" spans="1:2" x14ac:dyDescent="0.2">
      <c r="A325" s="5"/>
    </row>
    <row r="326" spans="1:2" ht="13.5" thickBot="1" x14ac:dyDescent="0.25">
      <c r="A326" s="3" t="s">
        <v>10</v>
      </c>
      <c r="B326" s="27" t="s">
        <v>81</v>
      </c>
    </row>
    <row r="327" spans="1:2" ht="30" customHeight="1" thickBot="1" x14ac:dyDescent="0.25">
      <c r="A327" s="6" t="s">
        <v>30</v>
      </c>
      <c r="B327" s="22" t="s">
        <v>153</v>
      </c>
    </row>
    <row r="328" spans="1:2" ht="14.1" customHeight="1" x14ac:dyDescent="0.2">
      <c r="A328" s="15" t="s">
        <v>54</v>
      </c>
      <c r="B328" s="16">
        <v>180486</v>
      </c>
    </row>
    <row r="329" spans="1:2" ht="14.1" customHeight="1" x14ac:dyDescent="0.2">
      <c r="A329" s="7" t="s">
        <v>55</v>
      </c>
      <c r="B329" s="16">
        <v>120324</v>
      </c>
    </row>
    <row r="330" spans="1:2" ht="14.1" customHeight="1" x14ac:dyDescent="0.2">
      <c r="A330" s="7" t="s">
        <v>31</v>
      </c>
      <c r="B330" s="16">
        <v>120324</v>
      </c>
    </row>
    <row r="331" spans="1:2" ht="14.1" customHeight="1" x14ac:dyDescent="0.2">
      <c r="A331" s="7" t="s">
        <v>32</v>
      </c>
      <c r="B331" s="16">
        <v>360972</v>
      </c>
    </row>
    <row r="332" spans="1:2" ht="14.1" customHeight="1" x14ac:dyDescent="0.2">
      <c r="A332" s="7" t="s">
        <v>66</v>
      </c>
      <c r="B332" s="16">
        <v>51740</v>
      </c>
    </row>
    <row r="333" spans="1:2" ht="14.1" customHeight="1" x14ac:dyDescent="0.2">
      <c r="A333" s="7" t="s">
        <v>56</v>
      </c>
      <c r="B333" s="16">
        <v>84228</v>
      </c>
    </row>
    <row r="334" spans="1:2" ht="14.1" customHeight="1" x14ac:dyDescent="0.2">
      <c r="A334" s="7" t="s">
        <v>33</v>
      </c>
      <c r="B334" s="16">
        <v>60162</v>
      </c>
    </row>
    <row r="335" spans="1:2" ht="14.1" customHeight="1" x14ac:dyDescent="0.2">
      <c r="A335" s="7" t="s">
        <v>82</v>
      </c>
      <c r="B335" s="16">
        <v>120324</v>
      </c>
    </row>
    <row r="336" spans="1:2" ht="14.1" customHeight="1" x14ac:dyDescent="0.2">
      <c r="A336" s="7" t="s">
        <v>57</v>
      </c>
      <c r="B336" s="16">
        <v>60162</v>
      </c>
    </row>
    <row r="337" spans="1:2" ht="14.1" customHeight="1" x14ac:dyDescent="0.2">
      <c r="A337" s="7" t="s">
        <v>83</v>
      </c>
      <c r="B337" s="16">
        <v>120324</v>
      </c>
    </row>
    <row r="338" spans="1:2" ht="14.1" customHeight="1" thickBot="1" x14ac:dyDescent="0.25">
      <c r="A338" s="7" t="s">
        <v>34</v>
      </c>
      <c r="B338" s="16">
        <v>97463</v>
      </c>
    </row>
    <row r="339" spans="1:2" ht="14.1" customHeight="1" thickBot="1" x14ac:dyDescent="0.25">
      <c r="A339" s="8" t="s">
        <v>20</v>
      </c>
      <c r="B339" s="17">
        <f>SUM(B328:B338)</f>
        <v>1376509</v>
      </c>
    </row>
    <row r="340" spans="1:2" ht="14.1" customHeight="1" thickBot="1" x14ac:dyDescent="0.25">
      <c r="A340" s="4"/>
    </row>
    <row r="341" spans="1:2" ht="14.1" customHeight="1" thickBot="1" x14ac:dyDescent="0.25">
      <c r="A341" s="23" t="s">
        <v>1</v>
      </c>
      <c r="B341" s="18">
        <f>B339</f>
        <v>1376509</v>
      </c>
    </row>
    <row r="342" spans="1:2" x14ac:dyDescent="0.2">
      <c r="A342" s="3"/>
    </row>
    <row r="343" spans="1:2" x14ac:dyDescent="0.2">
      <c r="A343" s="3" t="s">
        <v>2</v>
      </c>
    </row>
    <row r="344" spans="1:2" x14ac:dyDescent="0.2">
      <c r="A344" s="4"/>
    </row>
    <row r="345" spans="1:2" ht="13.5" thickBot="1" x14ac:dyDescent="0.25">
      <c r="A345" s="3" t="s">
        <v>11</v>
      </c>
      <c r="B345" s="27" t="s">
        <v>81</v>
      </c>
    </row>
    <row r="346" spans="1:2" ht="30" customHeight="1" thickBot="1" x14ac:dyDescent="0.25">
      <c r="A346" s="6" t="s">
        <v>30</v>
      </c>
      <c r="B346" s="22" t="s">
        <v>153</v>
      </c>
    </row>
    <row r="347" spans="1:2" ht="14.1" customHeight="1" x14ac:dyDescent="0.2">
      <c r="A347" s="10" t="s">
        <v>50</v>
      </c>
      <c r="B347" s="16">
        <v>72196</v>
      </c>
    </row>
    <row r="348" spans="1:2" ht="14.1" customHeight="1" x14ac:dyDescent="0.2">
      <c r="A348" s="10" t="s">
        <v>51</v>
      </c>
      <c r="B348" s="16">
        <v>60162</v>
      </c>
    </row>
    <row r="349" spans="1:2" ht="14.1" customHeight="1" x14ac:dyDescent="0.2">
      <c r="A349" s="10" t="s">
        <v>36</v>
      </c>
      <c r="B349" s="16">
        <v>60162</v>
      </c>
    </row>
    <row r="350" spans="1:2" ht="14.1" customHeight="1" thickBot="1" x14ac:dyDescent="0.25">
      <c r="A350" s="9" t="s">
        <v>52</v>
      </c>
      <c r="B350" s="16">
        <v>60162</v>
      </c>
    </row>
    <row r="351" spans="1:2" ht="14.1" customHeight="1" thickBot="1" x14ac:dyDescent="0.25">
      <c r="A351" s="8" t="s">
        <v>21</v>
      </c>
      <c r="B351" s="17">
        <f>SUM(B347:B350)</f>
        <v>252682</v>
      </c>
    </row>
    <row r="352" spans="1:2" x14ac:dyDescent="0.2">
      <c r="A352" s="4"/>
    </row>
    <row r="353" spans="1:2" ht="13.5" thickBot="1" x14ac:dyDescent="0.25">
      <c r="A353" s="3" t="s">
        <v>12</v>
      </c>
      <c r="B353" s="27" t="s">
        <v>81</v>
      </c>
    </row>
    <row r="354" spans="1:2" ht="30" customHeight="1" thickBot="1" x14ac:dyDescent="0.25">
      <c r="A354" s="6" t="s">
        <v>30</v>
      </c>
      <c r="B354" s="22" t="s">
        <v>153</v>
      </c>
    </row>
    <row r="355" spans="1:2" ht="14.1" customHeight="1" x14ac:dyDescent="0.2">
      <c r="A355" s="10" t="s">
        <v>37</v>
      </c>
      <c r="B355" s="16">
        <v>120324</v>
      </c>
    </row>
    <row r="356" spans="1:2" ht="14.1" customHeight="1" thickBot="1" x14ac:dyDescent="0.25">
      <c r="A356" s="10" t="s">
        <v>67</v>
      </c>
      <c r="B356" s="76">
        <v>72196</v>
      </c>
    </row>
    <row r="357" spans="1:2" ht="14.1" customHeight="1" thickBot="1" x14ac:dyDescent="0.25">
      <c r="A357" s="8" t="s">
        <v>22</v>
      </c>
      <c r="B357" s="17">
        <f>SUM(B355:B356)</f>
        <v>192520</v>
      </c>
    </row>
    <row r="358" spans="1:2" x14ac:dyDescent="0.2">
      <c r="A358" s="4"/>
    </row>
    <row r="359" spans="1:2" ht="13.5" thickBot="1" x14ac:dyDescent="0.25">
      <c r="A359" s="3" t="s">
        <v>13</v>
      </c>
      <c r="B359" s="27" t="s">
        <v>81</v>
      </c>
    </row>
    <row r="360" spans="1:2" ht="30" customHeight="1" thickBot="1" x14ac:dyDescent="0.25">
      <c r="A360" s="6" t="s">
        <v>30</v>
      </c>
      <c r="B360" s="22" t="s">
        <v>153</v>
      </c>
    </row>
    <row r="361" spans="1:2" ht="14.1" customHeight="1" x14ac:dyDescent="0.2">
      <c r="A361" s="11" t="s">
        <v>53</v>
      </c>
      <c r="B361" s="16">
        <v>120324</v>
      </c>
    </row>
    <row r="362" spans="1:2" ht="14.1" customHeight="1" thickBot="1" x14ac:dyDescent="0.25">
      <c r="A362" s="11" t="s">
        <v>38</v>
      </c>
      <c r="B362" s="16">
        <v>39708</v>
      </c>
    </row>
    <row r="363" spans="1:2" ht="14.1" customHeight="1" thickBot="1" x14ac:dyDescent="0.25">
      <c r="A363" s="8" t="s">
        <v>23</v>
      </c>
      <c r="B363" s="17">
        <f>SUM(B361:B362)</f>
        <v>160032</v>
      </c>
    </row>
    <row r="364" spans="1:2" ht="14.1" customHeight="1" thickBot="1" x14ac:dyDescent="0.25">
      <c r="A364" s="4"/>
    </row>
    <row r="365" spans="1:2" ht="14.1" customHeight="1" thickBot="1" x14ac:dyDescent="0.25">
      <c r="A365" s="23" t="s">
        <v>3</v>
      </c>
      <c r="B365" s="18">
        <f>B351+B357+B363</f>
        <v>605234</v>
      </c>
    </row>
    <row r="366" spans="1:2" x14ac:dyDescent="0.2">
      <c r="A366" s="4"/>
    </row>
    <row r="367" spans="1:2" x14ac:dyDescent="0.2">
      <c r="A367" s="3" t="s">
        <v>4</v>
      </c>
    </row>
    <row r="368" spans="1:2" x14ac:dyDescent="0.2">
      <c r="A368" s="4"/>
    </row>
    <row r="369" spans="1:2" ht="13.5" thickBot="1" x14ac:dyDescent="0.25">
      <c r="A369" s="3" t="s">
        <v>14</v>
      </c>
      <c r="B369" s="27" t="s">
        <v>81</v>
      </c>
    </row>
    <row r="370" spans="1:2" ht="30" customHeight="1" thickBot="1" x14ac:dyDescent="0.25">
      <c r="A370" s="6" t="s">
        <v>30</v>
      </c>
      <c r="B370" s="22" t="s">
        <v>153</v>
      </c>
    </row>
    <row r="371" spans="1:2" ht="14.1" customHeight="1" x14ac:dyDescent="0.2">
      <c r="A371" s="12" t="s">
        <v>39</v>
      </c>
      <c r="B371" s="16">
        <v>60162</v>
      </c>
    </row>
    <row r="372" spans="1:2" ht="14.1" customHeight="1" x14ac:dyDescent="0.2">
      <c r="A372" s="9" t="s">
        <v>73</v>
      </c>
      <c r="B372" s="16">
        <v>120324</v>
      </c>
    </row>
    <row r="373" spans="1:2" ht="14.1" customHeight="1" x14ac:dyDescent="0.2">
      <c r="A373" s="12" t="s">
        <v>84</v>
      </c>
      <c r="B373" s="16">
        <v>120324</v>
      </c>
    </row>
    <row r="374" spans="1:2" ht="14.1" customHeight="1" x14ac:dyDescent="0.2">
      <c r="A374" s="12" t="s">
        <v>85</v>
      </c>
      <c r="B374" s="16">
        <v>60162</v>
      </c>
    </row>
    <row r="375" spans="1:2" ht="14.1" customHeight="1" x14ac:dyDescent="0.2">
      <c r="A375" s="9" t="s">
        <v>74</v>
      </c>
      <c r="B375" s="16">
        <v>120324</v>
      </c>
    </row>
    <row r="376" spans="1:2" ht="14.1" customHeight="1" x14ac:dyDescent="0.2">
      <c r="A376" s="9" t="s">
        <v>62</v>
      </c>
      <c r="B376" s="16">
        <v>168454</v>
      </c>
    </row>
    <row r="377" spans="1:2" ht="14.1" customHeight="1" x14ac:dyDescent="0.2">
      <c r="A377" s="9" t="s">
        <v>75</v>
      </c>
      <c r="B377" s="16">
        <v>69789</v>
      </c>
    </row>
    <row r="378" spans="1:2" ht="14.1" customHeight="1" x14ac:dyDescent="0.2">
      <c r="A378" s="19" t="s">
        <v>166</v>
      </c>
      <c r="B378" s="16">
        <v>67382</v>
      </c>
    </row>
    <row r="379" spans="1:2" ht="14.1" customHeight="1" x14ac:dyDescent="0.2">
      <c r="A379" s="9" t="s">
        <v>40</v>
      </c>
      <c r="B379" s="16">
        <v>240648</v>
      </c>
    </row>
    <row r="380" spans="1:2" ht="14.1" customHeight="1" x14ac:dyDescent="0.2">
      <c r="A380" s="9" t="s">
        <v>59</v>
      </c>
      <c r="B380" s="16">
        <v>120324</v>
      </c>
    </row>
    <row r="381" spans="1:2" ht="14.1" customHeight="1" x14ac:dyDescent="0.2">
      <c r="A381" s="9" t="s">
        <v>63</v>
      </c>
      <c r="B381" s="16">
        <v>51740</v>
      </c>
    </row>
    <row r="382" spans="1:2" ht="14.1" customHeight="1" x14ac:dyDescent="0.2">
      <c r="A382" s="9" t="s">
        <v>77</v>
      </c>
      <c r="B382" s="16">
        <v>48130</v>
      </c>
    </row>
    <row r="383" spans="1:2" ht="14.1" customHeight="1" x14ac:dyDescent="0.2">
      <c r="A383" s="9" t="s">
        <v>78</v>
      </c>
      <c r="B383" s="16">
        <v>45724</v>
      </c>
    </row>
    <row r="384" spans="1:2" ht="14.1" customHeight="1" thickBot="1" x14ac:dyDescent="0.25">
      <c r="A384" s="9" t="s">
        <v>65</v>
      </c>
      <c r="B384" s="16">
        <v>96260</v>
      </c>
    </row>
    <row r="385" spans="1:2" ht="14.1" customHeight="1" thickBot="1" x14ac:dyDescent="0.25">
      <c r="A385" s="8" t="s">
        <v>24</v>
      </c>
      <c r="B385" s="17">
        <f>SUM(B371:B384)</f>
        <v>1389747</v>
      </c>
    </row>
    <row r="386" spans="1:2" ht="14.1" customHeight="1" thickBot="1" x14ac:dyDescent="0.25">
      <c r="A386" s="4"/>
    </row>
    <row r="387" spans="1:2" ht="14.1" customHeight="1" thickBot="1" x14ac:dyDescent="0.25">
      <c r="A387" s="23" t="s">
        <v>5</v>
      </c>
      <c r="B387" s="18">
        <f>B385</f>
        <v>1389747</v>
      </c>
    </row>
    <row r="388" spans="1:2" x14ac:dyDescent="0.2">
      <c r="A388" s="3"/>
      <c r="B388" s="21"/>
    </row>
    <row r="389" spans="1:2" x14ac:dyDescent="0.2">
      <c r="A389" s="3" t="s">
        <v>6</v>
      </c>
    </row>
    <row r="390" spans="1:2" x14ac:dyDescent="0.2">
      <c r="A390" s="4"/>
    </row>
    <row r="391" spans="1:2" ht="13.5" thickBot="1" x14ac:dyDescent="0.25">
      <c r="A391" s="3" t="s">
        <v>15</v>
      </c>
      <c r="B391" s="27" t="s">
        <v>81</v>
      </c>
    </row>
    <row r="392" spans="1:2" ht="30" customHeight="1" thickBot="1" x14ac:dyDescent="0.25">
      <c r="A392" s="6" t="s">
        <v>30</v>
      </c>
      <c r="B392" s="22" t="s">
        <v>153</v>
      </c>
    </row>
    <row r="393" spans="1:2" ht="14.1" customHeight="1" thickBot="1" x14ac:dyDescent="0.25">
      <c r="A393" s="13" t="s">
        <v>86</v>
      </c>
      <c r="B393" s="16">
        <v>60162</v>
      </c>
    </row>
    <row r="394" spans="1:2" ht="14.1" customHeight="1" thickBot="1" x14ac:dyDescent="0.25">
      <c r="A394" s="8" t="s">
        <v>25</v>
      </c>
      <c r="B394" s="17">
        <f>SUM(B393:B393)</f>
        <v>60162</v>
      </c>
    </row>
    <row r="395" spans="1:2" x14ac:dyDescent="0.2">
      <c r="A395" s="3"/>
    </row>
    <row r="396" spans="1:2" ht="13.5" thickBot="1" x14ac:dyDescent="0.25">
      <c r="A396" s="3" t="s">
        <v>16</v>
      </c>
      <c r="B396" s="27" t="s">
        <v>81</v>
      </c>
    </row>
    <row r="397" spans="1:2" ht="30" customHeight="1" thickBot="1" x14ac:dyDescent="0.25">
      <c r="A397" s="6" t="s">
        <v>30</v>
      </c>
      <c r="B397" s="22" t="s">
        <v>153</v>
      </c>
    </row>
    <row r="398" spans="1:2" ht="14.1" customHeight="1" thickBot="1" x14ac:dyDescent="0.25">
      <c r="A398" s="13" t="s">
        <v>60</v>
      </c>
      <c r="B398" s="16">
        <v>60162</v>
      </c>
    </row>
    <row r="399" spans="1:2" ht="14.1" customHeight="1" thickBot="1" x14ac:dyDescent="0.25">
      <c r="A399" s="8" t="s">
        <v>26</v>
      </c>
      <c r="B399" s="17">
        <f>SUM(B398:B398)</f>
        <v>60162</v>
      </c>
    </row>
    <row r="400" spans="1:2" x14ac:dyDescent="0.2">
      <c r="A400" s="3"/>
    </row>
    <row r="401" spans="1:3" ht="13.5" thickBot="1" x14ac:dyDescent="0.25">
      <c r="A401" s="3" t="s">
        <v>17</v>
      </c>
      <c r="B401" s="27" t="s">
        <v>81</v>
      </c>
    </row>
    <row r="402" spans="1:3" ht="30" customHeight="1" thickBot="1" x14ac:dyDescent="0.25">
      <c r="A402" s="6" t="s">
        <v>30</v>
      </c>
      <c r="B402" s="22" t="s">
        <v>153</v>
      </c>
    </row>
    <row r="403" spans="1:3" ht="14.1" customHeight="1" x14ac:dyDescent="0.2">
      <c r="A403" s="13" t="s">
        <v>79</v>
      </c>
      <c r="B403" s="16">
        <v>240648</v>
      </c>
    </row>
    <row r="404" spans="1:3" ht="14.1" customHeight="1" x14ac:dyDescent="0.2">
      <c r="A404" s="13" t="s">
        <v>58</v>
      </c>
      <c r="B404" s="16">
        <v>120324</v>
      </c>
    </row>
    <row r="405" spans="1:3" ht="14.1" customHeight="1" x14ac:dyDescent="0.2">
      <c r="A405" s="13" t="s">
        <v>42</v>
      </c>
      <c r="B405" s="16">
        <v>120324</v>
      </c>
    </row>
    <row r="406" spans="1:3" ht="14.1" customHeight="1" x14ac:dyDescent="0.2">
      <c r="A406" s="14" t="s">
        <v>64</v>
      </c>
      <c r="B406" s="16">
        <v>360972</v>
      </c>
    </row>
    <row r="407" spans="1:3" ht="14.1" customHeight="1" x14ac:dyDescent="0.2">
      <c r="A407" s="14" t="s">
        <v>173</v>
      </c>
      <c r="B407" s="16">
        <v>96260</v>
      </c>
      <c r="C407" s="1"/>
    </row>
    <row r="408" spans="1:3" ht="14.1" customHeight="1" thickBot="1" x14ac:dyDescent="0.25">
      <c r="A408" s="14" t="s">
        <v>43</v>
      </c>
      <c r="B408" s="16">
        <v>60162</v>
      </c>
    </row>
    <row r="409" spans="1:3" ht="14.1" customHeight="1" thickBot="1" x14ac:dyDescent="0.25">
      <c r="A409" s="8" t="s">
        <v>27</v>
      </c>
      <c r="B409" s="17">
        <f>SUM(B403:B408)</f>
        <v>998690</v>
      </c>
    </row>
    <row r="410" spans="1:3" ht="14.1" customHeight="1" thickBot="1" x14ac:dyDescent="0.25">
      <c r="A410" s="4"/>
    </row>
    <row r="411" spans="1:3" ht="14.1" customHeight="1" thickBot="1" x14ac:dyDescent="0.25">
      <c r="A411" s="23" t="s">
        <v>7</v>
      </c>
      <c r="B411" s="18">
        <f>B394+B399+B409</f>
        <v>1119014</v>
      </c>
    </row>
    <row r="412" spans="1:3" x14ac:dyDescent="0.2">
      <c r="A412" s="3"/>
      <c r="B412" s="21"/>
    </row>
    <row r="413" spans="1:3" x14ac:dyDescent="0.2">
      <c r="A413" s="3" t="s">
        <v>8</v>
      </c>
    </row>
    <row r="414" spans="1:3" x14ac:dyDescent="0.2">
      <c r="A414" s="4"/>
    </row>
    <row r="415" spans="1:3" ht="13.5" thickBot="1" x14ac:dyDescent="0.25">
      <c r="A415" s="3" t="s">
        <v>18</v>
      </c>
      <c r="B415" s="27" t="s">
        <v>81</v>
      </c>
    </row>
    <row r="416" spans="1:3" ht="30" customHeight="1" thickBot="1" x14ac:dyDescent="0.25">
      <c r="A416" s="6" t="s">
        <v>30</v>
      </c>
      <c r="B416" s="22" t="s">
        <v>153</v>
      </c>
    </row>
    <row r="417" spans="1:2" ht="14.1" customHeight="1" thickBot="1" x14ac:dyDescent="0.25">
      <c r="A417" s="13" t="s">
        <v>44</v>
      </c>
      <c r="B417" s="16">
        <v>27676</v>
      </c>
    </row>
    <row r="418" spans="1:2" ht="14.1" customHeight="1" thickBot="1" x14ac:dyDescent="0.25">
      <c r="A418" s="8" t="s">
        <v>28</v>
      </c>
      <c r="B418" s="17">
        <f>SUM(B417:B417)</f>
        <v>27676</v>
      </c>
    </row>
    <row r="419" spans="1:2" x14ac:dyDescent="0.2">
      <c r="A419" s="4"/>
    </row>
    <row r="420" spans="1:2" ht="13.5" thickBot="1" x14ac:dyDescent="0.25">
      <c r="A420" s="3" t="s">
        <v>19</v>
      </c>
      <c r="B420" s="27" t="s">
        <v>81</v>
      </c>
    </row>
    <row r="421" spans="1:2" ht="30" customHeight="1" thickBot="1" x14ac:dyDescent="0.25">
      <c r="A421" s="6" t="s">
        <v>30</v>
      </c>
      <c r="B421" s="22" t="s">
        <v>153</v>
      </c>
    </row>
    <row r="422" spans="1:2" ht="14.1" customHeight="1" x14ac:dyDescent="0.2">
      <c r="A422" s="7" t="s">
        <v>69</v>
      </c>
      <c r="B422" s="16">
        <v>120324</v>
      </c>
    </row>
    <row r="423" spans="1:2" ht="14.1" customHeight="1" x14ac:dyDescent="0.2">
      <c r="A423" s="7" t="s">
        <v>80</v>
      </c>
      <c r="B423" s="16">
        <v>120324</v>
      </c>
    </row>
    <row r="424" spans="1:2" ht="14.1" customHeight="1" x14ac:dyDescent="0.2">
      <c r="A424" s="7" t="s">
        <v>70</v>
      </c>
      <c r="B424" s="16">
        <v>84228</v>
      </c>
    </row>
    <row r="425" spans="1:2" ht="14.1" customHeight="1" thickBot="1" x14ac:dyDescent="0.25">
      <c r="A425" s="7" t="s">
        <v>68</v>
      </c>
      <c r="B425" s="16">
        <v>66179</v>
      </c>
    </row>
    <row r="426" spans="1:2" ht="14.1" customHeight="1" thickBot="1" x14ac:dyDescent="0.25">
      <c r="A426" s="8" t="s">
        <v>29</v>
      </c>
      <c r="B426" s="17">
        <f>SUM(B422:B425)</f>
        <v>391055</v>
      </c>
    </row>
    <row r="427" spans="1:2" ht="14.1" customHeight="1" thickBot="1" x14ac:dyDescent="0.25">
      <c r="A427" s="4"/>
    </row>
    <row r="428" spans="1:2" ht="14.1" customHeight="1" thickBot="1" x14ac:dyDescent="0.25">
      <c r="A428" s="23" t="s">
        <v>9</v>
      </c>
      <c r="B428" s="18">
        <f>B426+B418</f>
        <v>418731</v>
      </c>
    </row>
    <row r="429" spans="1:2" ht="14.1" customHeight="1" thickBot="1" x14ac:dyDescent="0.25">
      <c r="A429" s="4"/>
    </row>
    <row r="430" spans="1:2" ht="14.1" customHeight="1" thickBot="1" x14ac:dyDescent="0.25">
      <c r="A430" s="24" t="s">
        <v>45</v>
      </c>
      <c r="B430" s="20">
        <f>B428+B411+B387+B365+B341</f>
        <v>4909235</v>
      </c>
    </row>
    <row r="433" spans="1:2" ht="15" x14ac:dyDescent="0.2">
      <c r="A433" s="32" t="s">
        <v>88</v>
      </c>
    </row>
    <row r="435" spans="1:2" ht="13.5" thickBot="1" x14ac:dyDescent="0.25">
      <c r="A435" s="3" t="s">
        <v>0</v>
      </c>
      <c r="B435" s="27" t="s">
        <v>81</v>
      </c>
    </row>
    <row r="436" spans="1:2" ht="30" customHeight="1" thickBot="1" x14ac:dyDescent="0.25">
      <c r="A436" s="6" t="s">
        <v>30</v>
      </c>
      <c r="B436" s="22" t="s">
        <v>153</v>
      </c>
    </row>
    <row r="437" spans="1:2" ht="14.1" customHeight="1" thickBot="1" x14ac:dyDescent="0.25">
      <c r="A437" s="34" t="s">
        <v>89</v>
      </c>
      <c r="B437" s="25">
        <v>168454</v>
      </c>
    </row>
    <row r="438" spans="1:2" ht="14.1" customHeight="1" thickBot="1" x14ac:dyDescent="0.25">
      <c r="A438" s="36" t="s">
        <v>1</v>
      </c>
      <c r="B438" s="37">
        <f>SUM(B437:B437)</f>
        <v>168454</v>
      </c>
    </row>
    <row r="439" spans="1:2" x14ac:dyDescent="0.2">
      <c r="A439" s="38"/>
    </row>
    <row r="440" spans="1:2" ht="13.5" thickBot="1" x14ac:dyDescent="0.25">
      <c r="A440" s="39" t="s">
        <v>6</v>
      </c>
      <c r="B440" s="27" t="s">
        <v>81</v>
      </c>
    </row>
    <row r="441" spans="1:2" ht="30" customHeight="1" thickBot="1" x14ac:dyDescent="0.25">
      <c r="A441" s="6" t="s">
        <v>30</v>
      </c>
      <c r="B441" s="22" t="s">
        <v>153</v>
      </c>
    </row>
    <row r="442" spans="1:2" ht="14.1" customHeight="1" x14ac:dyDescent="0.2">
      <c r="A442" s="43" t="s">
        <v>107</v>
      </c>
      <c r="B442" s="25">
        <v>48130</v>
      </c>
    </row>
    <row r="443" spans="1:2" ht="14.1" customHeight="1" thickBot="1" x14ac:dyDescent="0.25">
      <c r="A443" s="28" t="s">
        <v>108</v>
      </c>
      <c r="B443" s="25">
        <v>120324</v>
      </c>
    </row>
    <row r="444" spans="1:2" ht="14.1" customHeight="1" thickBot="1" x14ac:dyDescent="0.25">
      <c r="A444" s="36" t="s">
        <v>7</v>
      </c>
      <c r="B444" s="42">
        <f>SUM(B442:B443)</f>
        <v>168454</v>
      </c>
    </row>
    <row r="445" spans="1:2" ht="14.1" customHeight="1" thickBot="1" x14ac:dyDescent="0.25">
      <c r="A445" s="39"/>
    </row>
    <row r="446" spans="1:2" ht="14.1" customHeight="1" thickBot="1" x14ac:dyDescent="0.25">
      <c r="A446" s="46" t="s">
        <v>124</v>
      </c>
      <c r="B446" s="47">
        <f>B444+B438</f>
        <v>336908</v>
      </c>
    </row>
    <row r="449" spans="1:4" ht="15" x14ac:dyDescent="0.2">
      <c r="A449" s="32" t="s">
        <v>126</v>
      </c>
    </row>
    <row r="450" spans="1:4" ht="15.75" thickBot="1" x14ac:dyDescent="0.25">
      <c r="A450" s="32"/>
      <c r="B450" s="27" t="s">
        <v>81</v>
      </c>
    </row>
    <row r="451" spans="1:4" ht="30" customHeight="1" thickBot="1" x14ac:dyDescent="0.25">
      <c r="A451" s="6" t="s">
        <v>30</v>
      </c>
      <c r="B451" s="22" t="s">
        <v>153</v>
      </c>
    </row>
    <row r="452" spans="1:4" ht="14.1" customHeight="1" thickBot="1" x14ac:dyDescent="0.25">
      <c r="A452" s="55" t="s">
        <v>130</v>
      </c>
      <c r="B452" s="35">
        <v>83295</v>
      </c>
    </row>
    <row r="453" spans="1:4" ht="14.1" customHeight="1" thickBot="1" x14ac:dyDescent="0.25">
      <c r="A453" s="49" t="s">
        <v>127</v>
      </c>
      <c r="B453" s="56">
        <f>SUM(B452:B452)</f>
        <v>83295</v>
      </c>
    </row>
    <row r="454" spans="1:4" ht="14.1" customHeight="1" thickBot="1" x14ac:dyDescent="0.25">
      <c r="A454" s="38"/>
      <c r="B454" s="57"/>
    </row>
    <row r="455" spans="1:4" ht="14.1" customHeight="1" thickBot="1" x14ac:dyDescent="0.25">
      <c r="A455" s="46" t="s">
        <v>128</v>
      </c>
      <c r="B455" s="51">
        <f>B453</f>
        <v>83295</v>
      </c>
    </row>
    <row r="456" spans="1:4" ht="14.1" customHeight="1" x14ac:dyDescent="0.2">
      <c r="A456" s="48"/>
      <c r="B456" s="48"/>
    </row>
    <row r="457" spans="1:4" ht="14.1" customHeight="1" thickBot="1" x14ac:dyDescent="0.25">
      <c r="A457" s="48"/>
      <c r="B457" s="48"/>
    </row>
    <row r="458" spans="1:4" ht="14.1" customHeight="1" thickBot="1" x14ac:dyDescent="0.25">
      <c r="A458" s="58" t="s">
        <v>125</v>
      </c>
      <c r="B458" s="59">
        <f>B446+B430+B455</f>
        <v>5329438</v>
      </c>
    </row>
    <row r="462" spans="1:4" x14ac:dyDescent="0.2">
      <c r="C462" s="78"/>
      <c r="D462" s="66"/>
    </row>
    <row r="463" spans="1:4" x14ac:dyDescent="0.2">
      <c r="C463" s="78"/>
      <c r="D463" s="66"/>
    </row>
    <row r="464" spans="1:4" x14ac:dyDescent="0.2">
      <c r="C464" s="78"/>
      <c r="D464" s="66"/>
    </row>
    <row r="465" spans="3:4" x14ac:dyDescent="0.2">
      <c r="C465" s="78"/>
      <c r="D465" s="66"/>
    </row>
    <row r="466" spans="3:4" x14ac:dyDescent="0.2">
      <c r="C466" s="78"/>
      <c r="D466" s="66"/>
    </row>
    <row r="467" spans="3:4" x14ac:dyDescent="0.2">
      <c r="C467" s="78"/>
      <c r="D467" s="66"/>
    </row>
    <row r="468" spans="3:4" x14ac:dyDescent="0.2">
      <c r="C468" s="78"/>
      <c r="D468" s="66"/>
    </row>
  </sheetData>
  <mergeCells count="7">
    <mergeCell ref="A294:B294"/>
    <mergeCell ref="A1:B1"/>
    <mergeCell ref="A60:B60"/>
    <mergeCell ref="A318:B318"/>
    <mergeCell ref="A209:B209"/>
    <mergeCell ref="A265:B265"/>
    <mergeCell ref="A133:B133"/>
  </mergeCells>
  <phoneticPr fontId="2" type="noConversion"/>
  <pageMargins left="0.78740157480314965" right="0.78740157480314965" top="1.1811023622047245" bottom="1.1811023622047245" header="0.51181102362204722" footer="0.51181102362204722"/>
  <pageSetup paperSize="9" firstPageNumber="19" orientation="portrait" useFirstPageNumber="1" r:id="rId1"/>
  <headerFooter alignWithMargins="0">
    <oddHeader>&amp;C&amp;"Arial,Kurzíva"&amp;12Příloha č. 3 - Rozpis rozpočtu rozvojových programů MŠMT na rok 2016 na jednotlivé školy a školská zařízení zřizovaná Olomouckým krajem, obcemi a na soukromé školy na území Olomouckého kraje</oddHeader>
    <oddFooter>&amp;L&amp;"Arial,Kurzíva"Zastupitelstvo Olomouckého kraje 29. 4. 2016
13. - Rozpis rozpočtu škol a školských zařízení v působnosti OK na rok 2016
Příloha č. 3 - Rozpis rozpočtu rozvojových programů MŠMT na rok 2016&amp;R&amp;"Arial,Kurzíva"Strana &amp;P (celkem 29)</oddFooter>
  </headerFooter>
  <rowBreaks count="2" manualBreakCount="2">
    <brk id="84" max="16383" man="1"/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účelových dotací 2016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Vrbová Jitka</cp:lastModifiedBy>
  <cp:lastPrinted>2016-03-29T06:19:52Z</cp:lastPrinted>
  <dcterms:created xsi:type="dcterms:W3CDTF">2003-03-18T09:23:49Z</dcterms:created>
  <dcterms:modified xsi:type="dcterms:W3CDTF">2016-04-08T10:59:39Z</dcterms:modified>
</cp:coreProperties>
</file>