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715" activeTab="0"/>
  </bookViews>
  <sheets>
    <sheet name="99" sheetId="1" r:id="rId1"/>
  </sheets>
  <definedNames>
    <definedName name="_xlnm.Print_Area" localSheetId="0">'99'!$A$1:$H$58</definedName>
  </definedNames>
  <calcPr fullCalcOnLoad="1"/>
</workbook>
</file>

<file path=xl/sharedStrings.xml><?xml version="1.0" encoding="utf-8"?>
<sst xmlns="http://schemas.openxmlformats.org/spreadsheetml/2006/main" count="60" uniqueCount="41">
  <si>
    <t>§</t>
  </si>
  <si>
    <t>název položky</t>
  </si>
  <si>
    <t>položka</t>
  </si>
  <si>
    <t>schválený rozpočet</t>
  </si>
  <si>
    <t>upravený rozpočet</t>
  </si>
  <si>
    <t>Celkem</t>
  </si>
  <si>
    <t>Kč</t>
  </si>
  <si>
    <t>v Kč</t>
  </si>
  <si>
    <t>Platby ze odebrané množství podzemní vody</t>
  </si>
  <si>
    <t>a) Tvorba  fondu</t>
  </si>
  <si>
    <t>b) Čerpání  fondu</t>
  </si>
  <si>
    <t>%</t>
  </si>
  <si>
    <t>Změna stavu krátkodobých prostředků na bankovních účtech</t>
  </si>
  <si>
    <t>Investiční dotace obcím</t>
  </si>
  <si>
    <t>UZ</t>
  </si>
  <si>
    <t>Ostatní neinvestiční výdaje</t>
  </si>
  <si>
    <t>-</t>
  </si>
  <si>
    <t>ORJ - 99</t>
  </si>
  <si>
    <t xml:space="preserve">UZ </t>
  </si>
  <si>
    <t>9=8/7</t>
  </si>
  <si>
    <t>skutečnost</t>
  </si>
  <si>
    <t>Komentář:</t>
  </si>
  <si>
    <t>PŘÍJMY</t>
  </si>
  <si>
    <t>VÝDAJE</t>
  </si>
  <si>
    <t>Příjmy z finančního vypořádání minulých let mezi krajem a obcemi</t>
  </si>
  <si>
    <t>Neidentifikované příjmy</t>
  </si>
  <si>
    <t>mylná platba 6409,2328</t>
  </si>
  <si>
    <t xml:space="preserve">Financování </t>
  </si>
  <si>
    <t>Celkem příjmy po konsolidaci s financováním</t>
  </si>
  <si>
    <t>nepřevedené úroky za 12/13</t>
  </si>
  <si>
    <t>Ostatní investiční transfery veřejným rozpočtům územní úrovně</t>
  </si>
  <si>
    <t>7. - Tvorba a použití fondu na podporu výstavby a obnovy vodohospodářské infrastruktury na území Olomouckého kraje za rok 2015</t>
  </si>
  <si>
    <t>Zůstatek bankovního účtu  k 1.1.2015</t>
  </si>
  <si>
    <t>Zapojeno do rozpočtu v roce 2015 (pol. 8115)</t>
  </si>
  <si>
    <t>Zapojeno do rozpočtu Olomouckého kraje usnesením Zastupitelstva Olomouckéh kraje ze dne 11.3.2016</t>
  </si>
  <si>
    <t xml:space="preserve">K zapojení do rozpočtu roku 2016 zůstává </t>
  </si>
  <si>
    <r>
      <t xml:space="preserve">Příjmy fondu tvoří především </t>
    </r>
    <r>
      <rPr>
        <u val="single"/>
        <sz val="11"/>
        <rFont val="Arial"/>
        <family val="2"/>
      </rPr>
      <t>poplatky za odběr podzemní vody</t>
    </r>
    <r>
      <rPr>
        <sz val="11"/>
        <rFont val="Arial"/>
        <family val="2"/>
      </rPr>
      <t xml:space="preserve"> v celkové výši 63 109 tis.Kč. Dále byl do rozpočtu roku 2015 zapojen </t>
    </r>
    <r>
      <rPr>
        <u val="single"/>
        <sz val="11"/>
        <rFont val="Arial"/>
        <family val="2"/>
      </rPr>
      <t>zůstatek fondu</t>
    </r>
    <r>
      <rPr>
        <sz val="11"/>
        <rFont val="Arial"/>
        <family val="2"/>
      </rPr>
      <t xml:space="preserve"> v celkové výši 26 591 tis.Kč. Na základě poskytnutých příspěvků v roce 2014 některé obce nevyčerpaly celou poskytnutou dotaci a v roce 2015 (v souladu s uzavřenými smlouvami) vrátily na účet fondu </t>
    </r>
    <r>
      <rPr>
        <u val="single"/>
        <sz val="11"/>
        <rFont val="Arial"/>
        <family val="2"/>
      </rPr>
      <t>nevyčerpanou část dotace,</t>
    </r>
    <r>
      <rPr>
        <sz val="11"/>
        <rFont val="Arial"/>
        <family val="2"/>
      </rPr>
      <t xml:space="preserve"> tj. v celkové výši 527 tis.Kč. </t>
    </r>
  </si>
  <si>
    <r>
      <t xml:space="preserve">Poplatky za odběr podzemní vody platí odběratelé podzemní vody zálohově, přičemž 1/2 je příjmem Státního fondu životního prostředí a 1/2 je příjmem fondu Olomouckého kraje. Po skončení kalendářního roku dochází k vyúčtování. Celní úřady (dříve Finanční úřady) vystavují rozhodnutí, na základě kterých musí příjemci poplatku za odběr podzemní vody (Olomoucký kraj a Státní fond životního  prostředí) </t>
    </r>
    <r>
      <rPr>
        <u val="single"/>
        <sz val="11"/>
        <rFont val="Arial"/>
        <family val="2"/>
      </rPr>
      <t>vrátit přeplatky</t>
    </r>
    <r>
      <rPr>
        <sz val="11"/>
        <rFont val="Arial"/>
        <family val="2"/>
      </rPr>
      <t xml:space="preserve"> odběratelům podzemní vody. V roce 2015 (za rok 2014) bylo vráceno celem 29 858 tis.Kč. Na základě uzavřených  smluv  byly obcím a  dobrovolným   svazkům </t>
    </r>
    <r>
      <rPr>
        <u val="single"/>
        <sz val="11"/>
        <rFont val="Arial"/>
        <family val="2"/>
      </rPr>
      <t xml:space="preserve"> poskytnuty  příspěvky</t>
    </r>
    <r>
      <rPr>
        <sz val="11"/>
        <rFont val="Arial"/>
        <family val="2"/>
      </rPr>
      <t xml:space="preserve"> v celkové výši 
42 738 tis.Kč. </t>
    </r>
  </si>
  <si>
    <t>Bankovní zůstatek na účtu  k 31.12.2015</t>
  </si>
  <si>
    <t xml:space="preserve">Mylné platby (projeví se v příjmech roku 2016)  </t>
  </si>
  <si>
    <t>Zůstatek určený k zapojení do rozpočtu roku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</si>
</sst>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164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164" fontId="0" fillId="0" borderId="21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22" xfId="0" applyNumberForma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164" fontId="0" fillId="0" borderId="21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 horizontal="left"/>
    </xf>
    <xf numFmtId="4" fontId="0" fillId="34" borderId="0" xfId="0" applyNumberFormat="1" applyFill="1" applyAlignment="1">
      <alignment horizontal="left"/>
    </xf>
    <xf numFmtId="0" fontId="5" fillId="34" borderId="0" xfId="0" applyFont="1" applyFill="1" applyAlignment="1">
      <alignment horizontal="left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6" fillId="34" borderId="0" xfId="0" applyFont="1" applyFill="1" applyAlignment="1">
      <alignment horizontal="justify" wrapText="1"/>
    </xf>
    <xf numFmtId="0" fontId="6" fillId="34" borderId="0" xfId="0" applyFont="1" applyFill="1" applyAlignment="1">
      <alignment horizontal="justify" wrapText="1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34" borderId="0" xfId="0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SheetLayoutView="100" workbookViewId="0" topLeftCell="A1">
      <selection activeCell="A42" sqref="A42:E42"/>
    </sheetView>
  </sheetViews>
  <sheetFormatPr defaultColWidth="9.140625" defaultRowHeight="12.75"/>
  <cols>
    <col min="1" max="1" width="5.421875" style="20" customWidth="1"/>
    <col min="2" max="2" width="6.421875" style="20" customWidth="1"/>
    <col min="3" max="3" width="6.140625" style="20" customWidth="1"/>
    <col min="4" max="4" width="45.00390625" style="19" customWidth="1"/>
    <col min="5" max="5" width="15.57421875" style="15" customWidth="1"/>
    <col min="6" max="6" width="16.7109375" style="15" customWidth="1"/>
    <col min="7" max="7" width="14.57421875" style="15" customWidth="1"/>
    <col min="8" max="8" width="5.8515625" style="19" customWidth="1"/>
    <col min="9" max="10" width="12.7109375" style="19" bestFit="1" customWidth="1"/>
    <col min="11" max="11" width="13.421875" style="19" customWidth="1"/>
    <col min="12" max="12" width="42.140625" style="19" customWidth="1"/>
    <col min="13" max="16384" width="9.140625" style="19" customWidth="1"/>
  </cols>
  <sheetData>
    <row r="1" spans="1:8" ht="12.75">
      <c r="A1" s="82" t="s">
        <v>31</v>
      </c>
      <c r="B1" s="83"/>
      <c r="C1" s="83"/>
      <c r="D1" s="83"/>
      <c r="E1" s="83"/>
      <c r="F1" s="83"/>
      <c r="G1" s="83"/>
      <c r="H1" s="84"/>
    </row>
    <row r="2" spans="1:8" ht="21.75" customHeight="1">
      <c r="A2" s="83"/>
      <c r="B2" s="83"/>
      <c r="C2" s="83"/>
      <c r="D2" s="83"/>
      <c r="E2" s="83"/>
      <c r="F2" s="83"/>
      <c r="G2" s="83"/>
      <c r="H2" s="84"/>
    </row>
    <row r="3" ht="15.75">
      <c r="G3" s="21" t="s">
        <v>17</v>
      </c>
    </row>
    <row r="4" ht="15.75">
      <c r="G4" s="21"/>
    </row>
    <row r="5" spans="1:8" ht="16.5" thickBot="1">
      <c r="A5" s="22" t="s">
        <v>32</v>
      </c>
      <c r="B5" s="23"/>
      <c r="C5" s="23"/>
      <c r="D5" s="24"/>
      <c r="E5" s="25"/>
      <c r="F5" s="25">
        <v>26592027.51</v>
      </c>
      <c r="G5" s="26" t="s">
        <v>6</v>
      </c>
      <c r="H5" s="27"/>
    </row>
    <row r="6" spans="1:8" s="5" customFormat="1" ht="15" thickTop="1">
      <c r="A6" s="2" t="s">
        <v>33</v>
      </c>
      <c r="B6" s="3"/>
      <c r="C6" s="3"/>
      <c r="D6" s="4"/>
      <c r="E6" s="1"/>
      <c r="F6" s="1">
        <v>-26591113.56</v>
      </c>
      <c r="G6" s="1" t="s">
        <v>6</v>
      </c>
      <c r="H6" s="4"/>
    </row>
    <row r="9" spans="1:8" ht="15.75" thickBot="1">
      <c r="A9" s="28" t="s">
        <v>9</v>
      </c>
      <c r="H9" s="29" t="s">
        <v>7</v>
      </c>
    </row>
    <row r="10" spans="1:8" s="36" customFormat="1" ht="22.5" customHeight="1" thickBot="1" thickTop="1">
      <c r="A10" s="30" t="s">
        <v>0</v>
      </c>
      <c r="B10" s="31" t="s">
        <v>2</v>
      </c>
      <c r="C10" s="31" t="s">
        <v>18</v>
      </c>
      <c r="D10" s="32" t="s">
        <v>1</v>
      </c>
      <c r="E10" s="33" t="s">
        <v>3</v>
      </c>
      <c r="F10" s="33" t="s">
        <v>4</v>
      </c>
      <c r="G10" s="34" t="s">
        <v>20</v>
      </c>
      <c r="H10" s="35" t="s">
        <v>11</v>
      </c>
    </row>
    <row r="11" spans="1:8" s="36" customFormat="1" ht="13.5" thickBot="1" thickTop="1">
      <c r="A11" s="37">
        <v>1</v>
      </c>
      <c r="B11" s="38">
        <v>2</v>
      </c>
      <c r="C11" s="38">
        <v>3</v>
      </c>
      <c r="D11" s="38">
        <v>5</v>
      </c>
      <c r="E11" s="39">
        <v>6</v>
      </c>
      <c r="F11" s="39">
        <v>7</v>
      </c>
      <c r="G11" s="40">
        <v>8</v>
      </c>
      <c r="H11" s="41" t="s">
        <v>19</v>
      </c>
    </row>
    <row r="12" spans="1:8" s="46" customFormat="1" ht="16.5" customHeight="1" thickTop="1">
      <c r="A12" s="42">
        <v>2399</v>
      </c>
      <c r="B12" s="43">
        <v>2342</v>
      </c>
      <c r="C12" s="43"/>
      <c r="D12" s="44" t="s">
        <v>8</v>
      </c>
      <c r="E12" s="13">
        <v>40000000</v>
      </c>
      <c r="F12" s="13">
        <v>51000000</v>
      </c>
      <c r="G12" s="14">
        <v>63108864</v>
      </c>
      <c r="H12" s="45">
        <f>G12/F12*100</f>
        <v>123.74287058823529</v>
      </c>
    </row>
    <row r="13" spans="1:8" ht="25.5">
      <c r="A13" s="47" t="s">
        <v>16</v>
      </c>
      <c r="B13" s="48">
        <v>8115</v>
      </c>
      <c r="C13" s="48"/>
      <c r="D13" s="49" t="s">
        <v>12</v>
      </c>
      <c r="E13" s="6"/>
      <c r="F13" s="6">
        <v>26591113.56</v>
      </c>
      <c r="G13" s="7">
        <v>26591113.56</v>
      </c>
      <c r="H13" s="50">
        <f>G13/F13*100</f>
        <v>100</v>
      </c>
    </row>
    <row r="14" spans="1:8" s="52" customFormat="1" ht="25.5">
      <c r="A14" s="51">
        <v>6402</v>
      </c>
      <c r="B14" s="48">
        <v>2223</v>
      </c>
      <c r="C14" s="48">
        <v>19</v>
      </c>
      <c r="D14" s="49" t="s">
        <v>24</v>
      </c>
      <c r="E14" s="6">
        <v>0</v>
      </c>
      <c r="F14" s="6">
        <v>405341</v>
      </c>
      <c r="G14" s="7">
        <v>526741</v>
      </c>
      <c r="H14" s="50"/>
    </row>
    <row r="15" spans="1:8" ht="16.5" customHeight="1" thickBot="1">
      <c r="A15" s="47">
        <v>6409</v>
      </c>
      <c r="B15" s="48">
        <v>2328</v>
      </c>
      <c r="C15" s="48"/>
      <c r="D15" s="49" t="s">
        <v>25</v>
      </c>
      <c r="E15" s="6">
        <v>0</v>
      </c>
      <c r="F15" s="6">
        <v>0</v>
      </c>
      <c r="G15" s="7">
        <v>-734.57</v>
      </c>
      <c r="H15" s="53"/>
    </row>
    <row r="16" spans="1:8" ht="16.5" thickBot="1" thickTop="1">
      <c r="A16" s="87" t="s">
        <v>5</v>
      </c>
      <c r="B16" s="88"/>
      <c r="C16" s="88"/>
      <c r="D16" s="88"/>
      <c r="E16" s="54">
        <f>SUM(E12,E14:E15)</f>
        <v>40000000</v>
      </c>
      <c r="F16" s="54">
        <f>SUM(F12,F14:F15)</f>
        <v>51405341</v>
      </c>
      <c r="G16" s="54">
        <f>SUM(G12,G14:G15)</f>
        <v>63634870.43</v>
      </c>
      <c r="H16" s="55">
        <f>G16/F16*100</f>
        <v>123.79038674210916</v>
      </c>
    </row>
    <row r="17" spans="1:8" s="18" customFormat="1" ht="15.75" thickTop="1">
      <c r="A17" s="91" t="s">
        <v>27</v>
      </c>
      <c r="B17" s="92"/>
      <c r="C17" s="92"/>
      <c r="D17" s="93"/>
      <c r="E17" s="16">
        <f>SUM(E13)</f>
        <v>0</v>
      </c>
      <c r="F17" s="16">
        <f>SUM(F13)</f>
        <v>26591113.56</v>
      </c>
      <c r="G17" s="16">
        <f>SUM(G13)</f>
        <v>26591113.56</v>
      </c>
      <c r="H17" s="17">
        <f>G17/F17*100</f>
        <v>100</v>
      </c>
    </row>
    <row r="18" spans="1:8" s="18" customFormat="1" ht="15.75" thickBot="1">
      <c r="A18" s="56" t="s">
        <v>28</v>
      </c>
      <c r="B18" s="57"/>
      <c r="C18" s="57"/>
      <c r="D18" s="58"/>
      <c r="E18" s="59">
        <f>SUM(E16:E17)</f>
        <v>40000000</v>
      </c>
      <c r="F18" s="59">
        <f>SUM(F16:F17)</f>
        <v>77996454.56</v>
      </c>
      <c r="G18" s="59">
        <f>SUM(G16:G17)</f>
        <v>90225983.99</v>
      </c>
      <c r="H18" s="60">
        <f>G18/F18*100</f>
        <v>115.67959659062738</v>
      </c>
    </row>
    <row r="19" ht="13.5" thickTop="1">
      <c r="G19" s="61">
        <v>-38347264.24</v>
      </c>
    </row>
    <row r="20" ht="12.75">
      <c r="G20" s="61">
        <f>SUM(G16:G19)</f>
        <v>142104703.73999998</v>
      </c>
    </row>
    <row r="21" ht="15">
      <c r="G21" s="62"/>
    </row>
    <row r="22" spans="1:8" ht="15.75" thickBot="1">
      <c r="A22" s="28" t="s">
        <v>10</v>
      </c>
      <c r="H22" s="29" t="s">
        <v>7</v>
      </c>
    </row>
    <row r="23" spans="1:8" s="36" customFormat="1" ht="22.5" customHeight="1" thickBot="1" thickTop="1">
      <c r="A23" s="30" t="s">
        <v>0</v>
      </c>
      <c r="B23" s="31" t="s">
        <v>2</v>
      </c>
      <c r="C23" s="31" t="s">
        <v>14</v>
      </c>
      <c r="D23" s="32" t="s">
        <v>1</v>
      </c>
      <c r="E23" s="33" t="s">
        <v>3</v>
      </c>
      <c r="F23" s="33" t="s">
        <v>4</v>
      </c>
      <c r="G23" s="34" t="s">
        <v>20</v>
      </c>
      <c r="H23" s="35" t="s">
        <v>11</v>
      </c>
    </row>
    <row r="24" spans="1:8" s="36" customFormat="1" ht="13.5" thickBot="1" thickTop="1">
      <c r="A24" s="37">
        <v>1</v>
      </c>
      <c r="B24" s="38">
        <v>2</v>
      </c>
      <c r="C24" s="38">
        <v>3</v>
      </c>
      <c r="D24" s="38">
        <v>5</v>
      </c>
      <c r="E24" s="39">
        <v>6</v>
      </c>
      <c r="F24" s="39">
        <v>7</v>
      </c>
      <c r="G24" s="40">
        <v>8</v>
      </c>
      <c r="H24" s="41" t="s">
        <v>19</v>
      </c>
    </row>
    <row r="25" spans="1:8" ht="13.5" thickTop="1">
      <c r="A25" s="47">
        <v>2310</v>
      </c>
      <c r="B25" s="48">
        <v>6341</v>
      </c>
      <c r="C25" s="48">
        <v>551</v>
      </c>
      <c r="D25" s="49" t="s">
        <v>13</v>
      </c>
      <c r="E25" s="6">
        <v>0</v>
      </c>
      <c r="F25" s="6">
        <v>6850000</v>
      </c>
      <c r="G25" s="7">
        <v>6850000</v>
      </c>
      <c r="H25" s="63">
        <f>G25/F25*100</f>
        <v>100</v>
      </c>
    </row>
    <row r="26" spans="1:8" ht="25.5">
      <c r="A26" s="47">
        <v>2310</v>
      </c>
      <c r="B26" s="48">
        <v>6349</v>
      </c>
      <c r="C26" s="48">
        <v>551</v>
      </c>
      <c r="D26" s="74" t="s">
        <v>30</v>
      </c>
      <c r="E26" s="6">
        <v>0</v>
      </c>
      <c r="F26" s="6">
        <v>400000</v>
      </c>
      <c r="G26" s="7">
        <v>400000</v>
      </c>
      <c r="H26" s="63">
        <f>G26/F26*100</f>
        <v>100</v>
      </c>
    </row>
    <row r="27" spans="1:8" ht="12.75">
      <c r="A27" s="47">
        <v>2321</v>
      </c>
      <c r="B27" s="48">
        <v>6341</v>
      </c>
      <c r="C27" s="48">
        <v>551</v>
      </c>
      <c r="D27" s="49" t="s">
        <v>13</v>
      </c>
      <c r="E27" s="6">
        <v>0</v>
      </c>
      <c r="F27" s="6">
        <v>36150000</v>
      </c>
      <c r="G27" s="7">
        <v>35012301.55</v>
      </c>
      <c r="H27" s="63">
        <f>G27/F27*100</f>
        <v>96.8528396957123</v>
      </c>
    </row>
    <row r="28" spans="1:8" ht="25.5">
      <c r="A28" s="47">
        <v>2321</v>
      </c>
      <c r="B28" s="48">
        <v>6349</v>
      </c>
      <c r="C28" s="48">
        <v>551</v>
      </c>
      <c r="D28" s="74" t="s">
        <v>30</v>
      </c>
      <c r="E28" s="6">
        <v>0</v>
      </c>
      <c r="F28" s="6">
        <v>4500000</v>
      </c>
      <c r="G28" s="7">
        <v>4476469.61</v>
      </c>
      <c r="H28" s="63"/>
    </row>
    <row r="29" spans="1:8" ht="12.75">
      <c r="A29" s="47">
        <v>2399</v>
      </c>
      <c r="B29" s="48">
        <v>5909</v>
      </c>
      <c r="C29" s="48"/>
      <c r="D29" s="49" t="s">
        <v>15</v>
      </c>
      <c r="E29" s="6">
        <v>20000000</v>
      </c>
      <c r="F29" s="6">
        <v>30000000</v>
      </c>
      <c r="G29" s="7">
        <v>29858523.5</v>
      </c>
      <c r="H29" s="63">
        <f>G29/F29*100</f>
        <v>99.52841166666667</v>
      </c>
    </row>
    <row r="30" spans="1:8" ht="13.5" thickBot="1">
      <c r="A30" s="47">
        <v>2399</v>
      </c>
      <c r="B30" s="48">
        <v>6341</v>
      </c>
      <c r="C30" s="48">
        <v>551</v>
      </c>
      <c r="D30" s="49" t="s">
        <v>13</v>
      </c>
      <c r="E30" s="6">
        <v>20000000</v>
      </c>
      <c r="F30" s="6">
        <v>96454.56</v>
      </c>
      <c r="G30" s="7">
        <v>0</v>
      </c>
      <c r="H30" s="63">
        <f>G30/F30*100</f>
        <v>0</v>
      </c>
    </row>
    <row r="31" spans="1:11" ht="16.5" thickBot="1" thickTop="1">
      <c r="A31" s="87" t="s">
        <v>5</v>
      </c>
      <c r="B31" s="88"/>
      <c r="C31" s="88"/>
      <c r="D31" s="88"/>
      <c r="E31" s="54">
        <f>SUM(E25:E30)</f>
        <v>40000000</v>
      </c>
      <c r="F31" s="54">
        <f>SUM(F25:F30)</f>
        <v>77996454.56</v>
      </c>
      <c r="G31" s="54">
        <f>SUM(G25:G30)</f>
        <v>76597294.66</v>
      </c>
      <c r="H31" s="55">
        <f>G31/F31*100</f>
        <v>98.20612371691372</v>
      </c>
      <c r="I31" s="15"/>
      <c r="J31" s="66">
        <v>4160.15</v>
      </c>
      <c r="K31" s="71" t="s">
        <v>29</v>
      </c>
    </row>
    <row r="32" spans="1:11" ht="15.75" thickTop="1">
      <c r="A32" s="28"/>
      <c r="J32" s="15">
        <f>SUM(J35:J36)</f>
        <v>0</v>
      </c>
      <c r="K32" s="19" t="s">
        <v>26</v>
      </c>
    </row>
    <row r="33" spans="1:8" ht="12.75">
      <c r="A33" s="90"/>
      <c r="B33" s="90"/>
      <c r="C33" s="90"/>
      <c r="D33" s="90"/>
      <c r="E33" s="90"/>
      <c r="F33" s="90"/>
      <c r="G33" s="90"/>
      <c r="H33" s="90"/>
    </row>
    <row r="34" spans="1:8" ht="15.75" customHeight="1">
      <c r="A34" s="90"/>
      <c r="B34" s="90"/>
      <c r="C34" s="90"/>
      <c r="D34" s="90"/>
      <c r="E34" s="90"/>
      <c r="F34" s="90"/>
      <c r="G34" s="90"/>
      <c r="H34" s="90"/>
    </row>
    <row r="35" spans="1:10" ht="15">
      <c r="A35" s="28"/>
      <c r="J35" s="15"/>
    </row>
    <row r="36" spans="1:12" ht="15.75">
      <c r="A36" s="8" t="s">
        <v>38</v>
      </c>
      <c r="B36" s="9"/>
      <c r="C36" s="9"/>
      <c r="D36" s="10"/>
      <c r="E36" s="11"/>
      <c r="F36" s="11">
        <f>F5+F6+G18-G31</f>
        <v>13629603.280000001</v>
      </c>
      <c r="G36" s="64" t="s">
        <v>6</v>
      </c>
      <c r="H36" s="65"/>
      <c r="I36" s="15"/>
      <c r="J36" s="72"/>
      <c r="L36" s="73"/>
    </row>
    <row r="37" spans="1:9" ht="12.75">
      <c r="A37" s="70" t="s">
        <v>39</v>
      </c>
      <c r="F37" s="15">
        <v>-179.38</v>
      </c>
      <c r="G37" s="15" t="s">
        <v>6</v>
      </c>
      <c r="I37" s="15"/>
    </row>
    <row r="38" spans="1:8" s="12" customFormat="1" ht="29.25" customHeight="1" thickBot="1">
      <c r="A38" s="22" t="s">
        <v>40</v>
      </c>
      <c r="B38" s="23"/>
      <c r="C38" s="23"/>
      <c r="D38" s="24"/>
      <c r="E38" s="25"/>
      <c r="F38" s="25">
        <f>SUM(F36:F37)</f>
        <v>13629423.9</v>
      </c>
      <c r="G38" s="25" t="s">
        <v>6</v>
      </c>
      <c r="H38" s="24"/>
    </row>
    <row r="39" spans="1:8" s="12" customFormat="1" ht="21" customHeight="1" thickTop="1">
      <c r="A39" s="94" t="s">
        <v>34</v>
      </c>
      <c r="B39" s="95"/>
      <c r="C39" s="95"/>
      <c r="D39" s="95"/>
      <c r="E39" s="95"/>
      <c r="F39" s="11"/>
      <c r="G39" s="11"/>
      <c r="H39" s="10"/>
    </row>
    <row r="40" spans="1:8" s="12" customFormat="1" ht="18.75" customHeight="1">
      <c r="A40" s="95"/>
      <c r="B40" s="95"/>
      <c r="C40" s="95"/>
      <c r="D40" s="95"/>
      <c r="E40" s="95"/>
      <c r="F40" s="11">
        <v>-12500000</v>
      </c>
      <c r="G40" s="11" t="s">
        <v>6</v>
      </c>
      <c r="H40" s="10"/>
    </row>
    <row r="41" spans="1:8" s="12" customFormat="1" ht="18.75" customHeight="1">
      <c r="A41" s="78"/>
      <c r="B41" s="78"/>
      <c r="C41" s="78"/>
      <c r="D41" s="78"/>
      <c r="E41" s="78"/>
      <c r="F41" s="11"/>
      <c r="G41" s="11"/>
      <c r="H41" s="10"/>
    </row>
    <row r="42" spans="1:8" s="12" customFormat="1" ht="27.75" customHeight="1" thickBot="1">
      <c r="A42" s="96" t="s">
        <v>35</v>
      </c>
      <c r="B42" s="96"/>
      <c r="C42" s="96"/>
      <c r="D42" s="96"/>
      <c r="E42" s="96"/>
      <c r="F42" s="25">
        <f>F38+F40</f>
        <v>1129423.9000000004</v>
      </c>
      <c r="G42" s="25" t="s">
        <v>6</v>
      </c>
      <c r="H42" s="24"/>
    </row>
    <row r="43" spans="1:8" s="12" customFormat="1" ht="18.75" customHeight="1" thickTop="1">
      <c r="A43" s="78"/>
      <c r="B43" s="78"/>
      <c r="C43" s="78"/>
      <c r="D43" s="78"/>
      <c r="E43" s="78"/>
      <c r="F43" s="11"/>
      <c r="G43" s="11"/>
      <c r="H43" s="10"/>
    </row>
    <row r="44" spans="1:7" s="67" customFormat="1" ht="15">
      <c r="A44" s="28" t="s">
        <v>21</v>
      </c>
      <c r="E44" s="68"/>
      <c r="F44" s="68"/>
      <c r="G44" s="68"/>
    </row>
    <row r="45" spans="1:7" s="67" customFormat="1" ht="15.75">
      <c r="A45" s="69" t="s">
        <v>22</v>
      </c>
      <c r="E45" s="68"/>
      <c r="F45" s="68"/>
      <c r="G45" s="68"/>
    </row>
    <row r="46" spans="1:8" s="67" customFormat="1" ht="12.75">
      <c r="A46" s="85" t="s">
        <v>36</v>
      </c>
      <c r="B46" s="86"/>
      <c r="C46" s="86"/>
      <c r="D46" s="86"/>
      <c r="E46" s="86"/>
      <c r="F46" s="86"/>
      <c r="G46" s="86"/>
      <c r="H46" s="86"/>
    </row>
    <row r="47" spans="1:8" s="67" customFormat="1" ht="12.75">
      <c r="A47" s="86"/>
      <c r="B47" s="86"/>
      <c r="C47" s="86"/>
      <c r="D47" s="86"/>
      <c r="E47" s="86"/>
      <c r="F47" s="86"/>
      <c r="G47" s="86"/>
      <c r="H47" s="86"/>
    </row>
    <row r="48" spans="1:8" s="67" customFormat="1" ht="19.5" customHeight="1">
      <c r="A48" s="86"/>
      <c r="B48" s="86"/>
      <c r="C48" s="86"/>
      <c r="D48" s="86"/>
      <c r="E48" s="86"/>
      <c r="F48" s="86"/>
      <c r="G48" s="86"/>
      <c r="H48" s="86"/>
    </row>
    <row r="49" spans="1:8" s="67" customFormat="1" ht="12.75">
      <c r="A49" s="89"/>
      <c r="B49" s="89"/>
      <c r="C49" s="89"/>
      <c r="D49" s="89"/>
      <c r="E49" s="89"/>
      <c r="F49" s="89"/>
      <c r="G49" s="89"/>
      <c r="H49" s="89"/>
    </row>
    <row r="50" spans="1:8" s="67" customFormat="1" ht="12.75">
      <c r="A50" s="79"/>
      <c r="B50" s="79"/>
      <c r="C50" s="79"/>
      <c r="D50" s="79"/>
      <c r="E50" s="80"/>
      <c r="F50" s="80"/>
      <c r="G50" s="80"/>
      <c r="H50" s="79"/>
    </row>
    <row r="51" spans="1:8" s="67" customFormat="1" ht="15.75">
      <c r="A51" s="81" t="s">
        <v>23</v>
      </c>
      <c r="B51" s="79"/>
      <c r="C51" s="79"/>
      <c r="D51" s="79"/>
      <c r="E51" s="80"/>
      <c r="F51" s="80"/>
      <c r="G51" s="80"/>
      <c r="H51" s="79"/>
    </row>
    <row r="52" spans="1:8" s="67" customFormat="1" ht="12.75">
      <c r="A52" s="85" t="s">
        <v>37</v>
      </c>
      <c r="B52" s="86"/>
      <c r="C52" s="86"/>
      <c r="D52" s="86"/>
      <c r="E52" s="86"/>
      <c r="F52" s="86"/>
      <c r="G52" s="86"/>
      <c r="H52" s="86"/>
    </row>
    <row r="53" spans="1:8" s="67" customFormat="1" ht="12.75">
      <c r="A53" s="86"/>
      <c r="B53" s="86"/>
      <c r="C53" s="86"/>
      <c r="D53" s="86"/>
      <c r="E53" s="86"/>
      <c r="F53" s="86"/>
      <c r="G53" s="86"/>
      <c r="H53" s="86"/>
    </row>
    <row r="54" spans="1:8" s="67" customFormat="1" ht="12.75">
      <c r="A54" s="86"/>
      <c r="B54" s="86"/>
      <c r="C54" s="86"/>
      <c r="D54" s="86"/>
      <c r="E54" s="86"/>
      <c r="F54" s="86"/>
      <c r="G54" s="86"/>
      <c r="H54" s="86"/>
    </row>
    <row r="55" spans="1:8" ht="12.75">
      <c r="A55" s="86"/>
      <c r="B55" s="86"/>
      <c r="C55" s="86"/>
      <c r="D55" s="86"/>
      <c r="E55" s="86"/>
      <c r="F55" s="86"/>
      <c r="G55" s="86"/>
      <c r="H55" s="86"/>
    </row>
    <row r="56" spans="1:8" ht="12.75">
      <c r="A56" s="86"/>
      <c r="B56" s="86"/>
      <c r="C56" s="86"/>
      <c r="D56" s="86"/>
      <c r="E56" s="86"/>
      <c r="F56" s="86"/>
      <c r="G56" s="86"/>
      <c r="H56" s="86"/>
    </row>
    <row r="57" spans="1:8" ht="12.75">
      <c r="A57" s="86"/>
      <c r="B57" s="86"/>
      <c r="C57" s="86"/>
      <c r="D57" s="86"/>
      <c r="E57" s="86"/>
      <c r="F57" s="86"/>
      <c r="G57" s="86"/>
      <c r="H57" s="86"/>
    </row>
    <row r="58" spans="1:10" ht="14.25" customHeight="1">
      <c r="A58" s="86"/>
      <c r="B58" s="86"/>
      <c r="C58" s="86"/>
      <c r="D58" s="86"/>
      <c r="E58" s="86"/>
      <c r="F58" s="86"/>
      <c r="G58" s="86"/>
      <c r="H58" s="86"/>
      <c r="J58" s="15"/>
    </row>
    <row r="59" spans="1:8" ht="12.75">
      <c r="A59" s="75"/>
      <c r="B59" s="75"/>
      <c r="C59" s="75"/>
      <c r="D59" s="76"/>
      <c r="E59" s="77"/>
      <c r="F59" s="77"/>
      <c r="G59" s="77"/>
      <c r="H59" s="76"/>
    </row>
  </sheetData>
  <sheetProtection/>
  <mergeCells count="9">
    <mergeCell ref="A1:H2"/>
    <mergeCell ref="A52:H58"/>
    <mergeCell ref="A16:D16"/>
    <mergeCell ref="A31:D31"/>
    <mergeCell ref="A46:H49"/>
    <mergeCell ref="A33:H34"/>
    <mergeCell ref="A17:D17"/>
    <mergeCell ref="A39:E40"/>
    <mergeCell ref="A42:E42"/>
  </mergeCells>
  <printOptions/>
  <pageMargins left="0.7874015748031497" right="0.7874015748031497" top="0.984251968503937" bottom="0.984251968503937" header="0.5118110236220472" footer="0.5118110236220472"/>
  <pageSetup firstPageNumber="189" useFirstPageNumber="1" horizontalDpi="600" verticalDpi="600" orientation="portrait" paperSize="9" scale="75" r:id="rId1"/>
  <headerFooter alignWithMargins="0">
    <oddFooter>&amp;L&amp;"Arial,Kurzíva"Zastupitelstvo Olomouckého kraje 24. 6. 2016
4.1. - Rozpočet Olomouckého kraje 2015 - závěrečný účet
Příloha č. 7: Tvorba a použití fondu na podporu výs.a obnovy vod.infr. na území OK za rok 2015&amp;R&amp;"Arial,Kurzíva"Strana &amp;P (Celkem 473)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2016-05-26T09:08:18Z</cp:lastPrinted>
  <dcterms:created xsi:type="dcterms:W3CDTF">2004-04-28T11:55:21Z</dcterms:created>
  <dcterms:modified xsi:type="dcterms:W3CDTF">2016-06-01T11:11:06Z</dcterms:modified>
  <cp:category/>
  <cp:version/>
  <cp:contentType/>
  <cp:contentStatus/>
</cp:coreProperties>
</file>