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5850" windowWidth="18195" windowHeight="11700" activeTab="0"/>
  </bookViews>
  <sheets>
    <sheet name="List1" sheetId="1" r:id="rId1"/>
    <sheet name="tisk" sheetId="2" r:id="rId2"/>
  </sheets>
  <definedNames>
    <definedName name="DZACATEK">'List1'!$N$1</definedName>
    <definedName name="FZACATEK">'List1'!$Q$1</definedName>
    <definedName name="LZACATEK">'List1'!$W$1</definedName>
  </definedNames>
  <calcPr fullCalcOnLoad="1"/>
</workbook>
</file>

<file path=xl/sharedStrings.xml><?xml version="1.0" encoding="utf-8"?>
<sst xmlns="http://schemas.openxmlformats.org/spreadsheetml/2006/main" count="139" uniqueCount="106">
  <si>
    <t>Poř. číslo</t>
  </si>
  <si>
    <t>Žadatel</t>
  </si>
  <si>
    <t>Název akce/projetku</t>
  </si>
  <si>
    <t>Popis akce/projetku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</si>
  <si>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</si>
  <si>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</si>
  <si>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</si>
  <si>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</si>
  <si>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Termín vyúčtování dotace</t>
  </si>
  <si>
    <t>Bodové hodnocení</t>
  </si>
  <si>
    <t>Sídlo</t>
  </si>
  <si>
    <t>A</t>
  </si>
  <si>
    <t>B</t>
  </si>
  <si>
    <t>C</t>
  </si>
  <si>
    <t>Celkem</t>
  </si>
  <si>
    <t xml:space="preserve">Název </t>
  </si>
  <si>
    <t>Ulice</t>
  </si>
  <si>
    <t>Obec</t>
  </si>
  <si>
    <t>PSČ</t>
  </si>
  <si>
    <t>Okres</t>
  </si>
  <si>
    <t>Právní forma</t>
  </si>
  <si>
    <t>IČ</t>
  </si>
  <si>
    <t>Bankovní účet</t>
  </si>
  <si>
    <t>Zastoupení</t>
  </si>
  <si>
    <t>od</t>
  </si>
  <si>
    <t>do</t>
  </si>
  <si>
    <t>návrh</t>
  </si>
  <si>
    <t>Název DT:</t>
  </si>
  <si>
    <t>Typ dotačního titulu:</t>
  </si>
  <si>
    <t xml:space="preserve">Strana: </t>
  </si>
  <si>
    <t>Celkem:</t>
  </si>
  <si>
    <t>Název akce/projektu</t>
  </si>
  <si>
    <t>Celkové předpokládané výdaje realizované akce/projektu</t>
  </si>
  <si>
    <t>Termín akce/ realizace projektu
OD - DO</t>
  </si>
  <si>
    <t>Popis akce/projektu</t>
  </si>
  <si>
    <t>Účel použití dotace na akci/projekt/konkrétní účel</t>
  </si>
  <si>
    <t>Zbyněk Opatrný</t>
  </si>
  <si>
    <t>Sadová 505</t>
  </si>
  <si>
    <t>Tovačov</t>
  </si>
  <si>
    <t>751 01</t>
  </si>
  <si>
    <t>Přerov</t>
  </si>
  <si>
    <t>Fyzická osoba podnikající dle živnostenského zákona zapsaná v obchodním rejstříku</t>
  </si>
  <si>
    <t>04063791</t>
  </si>
  <si>
    <t>115--2080790207/0100</t>
  </si>
  <si>
    <t>Výroba propagačního letáku Husí farma Tovačov</t>
  </si>
  <si>
    <t>Propagace Husí farmy Tovačov na farmářských trzích v Olomouckém a Jihomoravském kraji pomocí letáčků, které budou rozdávány na farmářských trzích.</t>
  </si>
  <si>
    <t>Dotace bude použita na výrobu a tisk propagačních letáčků s informacemi o Husí farmě Tovačov a propagace Regionální značky "Haná regionální produkt".</t>
  </si>
  <si>
    <t>3/17</t>
  </si>
  <si>
    <t>10/17</t>
  </si>
  <si>
    <t>30.01.2018</t>
  </si>
  <si>
    <t>Okresní Agrární komora Šumperk</t>
  </si>
  <si>
    <t>Nemocniční 1852/53</t>
  </si>
  <si>
    <t>Šumperk</t>
  </si>
  <si>
    <t>78701</t>
  </si>
  <si>
    <t>Olomouc</t>
  </si>
  <si>
    <t>Komora (s vyjímkou profesních komor)</t>
  </si>
  <si>
    <t>47673796</t>
  </si>
  <si>
    <t>112227277/0300</t>
  </si>
  <si>
    <t>Farmářské trhy Šumperk</t>
  </si>
  <si>
    <t>Projekt Farmářské trhy Šumperk pod hlavičkou Okresní Agrární komory Šumperk zahájí v roce 2017 již sedmý ročník. Farmářské trhy v Šumperku jsou veřejně prospěšnou akcí. Na trzích prodávají především místní výrobci (zemědělci a potravináři)</t>
  </si>
  <si>
    <t>Pokrytí nákladů přímo souvisejících s provozem Farmářských trhů. Jedná se o náklady na služby spojené s manipulací stánků (pronájem, přeprava a postavení stánků), zajištění odpadového hospodářství a úklid prostranství.</t>
  </si>
  <si>
    <t>1/17</t>
  </si>
  <si>
    <t>12/17</t>
  </si>
  <si>
    <t>Sudetikus, z.s.</t>
  </si>
  <si>
    <t>Mahenova 616/6</t>
  </si>
  <si>
    <t>Jeseník</t>
  </si>
  <si>
    <t>79001</t>
  </si>
  <si>
    <t>Spolek</t>
  </si>
  <si>
    <t>04678311</t>
  </si>
  <si>
    <t>115--1921640277/0100</t>
  </si>
  <si>
    <t>Jesenické trhy a trhové slavnosti</t>
  </si>
  <si>
    <t>Projekt navazuje na úspěšné konání Jesenických trhů a trhových slavností v roce 2016.  Cílem konaných trhů a trhových slavností je především zajistit místním pěstitelům, chovatelům, zpracovatelům, výrobcům a přebytkářům prostor, kde mohou prezentovat a</t>
  </si>
  <si>
    <t>1. instalace a demontáž prodejních stánků a s tím spojeného vybavení - v letošním roce žádáme o finance i na tuto rozpočtovou položku. V loňském roce jsme situaci podcenili a stánky některých prodejců působily nevzhledně. Finance na instalaci a demontáž</t>
  </si>
  <si>
    <t>4/17</t>
  </si>
  <si>
    <t>Okresní agrární komora v Přerově</t>
  </si>
  <si>
    <t>Wurmova 606/2</t>
  </si>
  <si>
    <t>75002</t>
  </si>
  <si>
    <t>47674407</t>
  </si>
  <si>
    <t>47433831/0100</t>
  </si>
  <si>
    <t>Farmářské trhy Přerov</t>
  </si>
  <si>
    <t>Projekt Farmářské trhy v Přerově rozbíhá Okresní agrární komora v Přerově po vzoru Šumperka. Farmářské trhy v Šumperku organizuje Okresní Agrární komora Šumperk od roku 2011 a tyto trhy patří k jedněm z nejúspěšnějších v regionu.</t>
  </si>
  <si>
    <t>V případě poskytnutí dotace bychom rádi v Přerově zahájili tradici Farmářských trhů pod hlavičkou Okresní agrární komory v Přerově. Protože v letošním roce s projektem teprve začínáme, bude nutné tuto akci náležitě zpropagovat a připravit pro návštěvníky</t>
  </si>
  <si>
    <t>Výstaviště Flora Olomouc,a.s.</t>
  </si>
  <si>
    <t>Wolkerova 17</t>
  </si>
  <si>
    <t>77111</t>
  </si>
  <si>
    <t>Akciová společnost</t>
  </si>
  <si>
    <t>25848526</t>
  </si>
  <si>
    <t>534811/0100</t>
  </si>
  <si>
    <t>Výstaviště Flora Olomouc,a.s.,  Wolkerova 17/,  77111 Olomouc, gibala@flora-ol.cz</t>
  </si>
  <si>
    <t>Farmářské trhy na Floře</t>
  </si>
  <si>
    <t>Výstaviště Flora Olomouc, a.s. je organizací neodmyslitelně spjatou s realizací výstavních akcí. Hlavními a nosnými výstavami jsou květinové výstavy Flora Olomouc, kde projde např. jarní etapou výstavy během čtyř dnů pravidelně přibližně 70 tis lidí.</t>
  </si>
  <si>
    <t>8/17</t>
  </si>
  <si>
    <t>Mgr. Markéta Záleská</t>
  </si>
  <si>
    <t>Tylova 711/1</t>
  </si>
  <si>
    <t>77200</t>
  </si>
  <si>
    <t>47188987</t>
  </si>
  <si>
    <t>732939494/0600</t>
  </si>
  <si>
    <t>Hanácký farmářský trh 2017</t>
  </si>
  <si>
    <t>Hanácký farmářský trh pořádám již od roku 2011 v Olomouci na Horním (dva ročníky na Dolním) náměstí. Projekt je od počátku zaměřen na zpestření nabídky kvalitního potravinářského zboží z regionu, propagaci zdravého životního stylu i k motivaci zákazníků</t>
  </si>
  <si>
    <t>Neinvestiční náklady, údržba, doprava stánků, propagace, nákup drobného hmotného majetku (ubrusy apod.)</t>
  </si>
  <si>
    <t>Podpora farmářských trhů</t>
  </si>
  <si>
    <t>krajský dotační titul</t>
  </si>
  <si>
    <t>1</t>
  </si>
  <si>
    <t>Podkladový materiál pro zasedání Zastupitelstva Olomouckého kraje dne: 24.04.2017</t>
  </si>
  <si>
    <t>V rámci dotace budou uplatňovány výdaje na organizaci trhů, propagaci a doprovodný program trhů na Výstavišti Flora Olomouc, a.s.</t>
  </si>
  <si>
    <t>Schváleno v ROK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</si>
</sst>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3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" fillId="19" borderId="6" applyNumberFormat="0" applyFont="0" applyAlignment="0" applyProtection="0"/>
    <xf numFmtId="9" fontId="1" fillId="0" borderId="0" applyFont="0" applyFill="0" applyBorder="0" applyAlignment="0" applyProtection="0"/>
    <xf numFmtId="0" fontId="11" fillId="0" borderId="7" applyNumberFormat="0" applyFill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20" fillId="7" borderId="8" applyNumberFormat="0" applyAlignment="0" applyProtection="0"/>
    <xf numFmtId="0" fontId="30" fillId="7" borderId="9" applyNumberFormat="0" applyAlignment="0" applyProtection="0"/>
    <xf numFmtId="0" fontId="3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wrapText="1"/>
    </xf>
    <xf numFmtId="0" fontId="0" fillId="0" borderId="11" xfId="0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Continuous" wrapText="1"/>
    </xf>
    <xf numFmtId="0" fontId="2" fillId="0" borderId="12" xfId="0" applyFont="1" applyFill="1" applyBorder="1" applyAlignment="1">
      <alignment horizontal="centerContinuous" vertical="center" wrapText="1"/>
    </xf>
    <xf numFmtId="0" fontId="2" fillId="0" borderId="13" xfId="0" applyFont="1" applyFill="1" applyBorder="1" applyAlignment="1">
      <alignment horizontal="centerContinuous" vertical="center" wrapText="1"/>
    </xf>
    <xf numFmtId="0" fontId="2" fillId="0" borderId="12" xfId="0" applyFont="1" applyFill="1" applyBorder="1" applyAlignment="1">
      <alignment horizontal="centerContinuous" wrapText="1"/>
    </xf>
    <xf numFmtId="0" fontId="2" fillId="0" borderId="14" xfId="0" applyFont="1" applyFill="1" applyBorder="1" applyAlignment="1">
      <alignment horizontal="centerContinuous" wrapText="1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 wrapText="1"/>
    </xf>
    <xf numFmtId="0" fontId="2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Continuous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Continuous" wrapText="1"/>
    </xf>
    <xf numFmtId="0" fontId="2" fillId="0" borderId="21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Continuous" vertical="top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Continuous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2" fillId="0" borderId="23" xfId="0" applyFont="1" applyFill="1" applyBorder="1" applyAlignment="1">
      <alignment horizontal="centerContinuous" wrapText="1"/>
    </xf>
    <xf numFmtId="0" fontId="2" fillId="0" borderId="25" xfId="0" applyFont="1" applyFill="1" applyBorder="1" applyAlignment="1">
      <alignment horizontal="centerContinuous" wrapText="1"/>
    </xf>
    <xf numFmtId="0" fontId="2" fillId="0" borderId="26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center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vertical="top" wrapText="1"/>
    </xf>
    <xf numFmtId="3" fontId="4" fillId="0" borderId="18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13" xfId="0" applyFont="1" applyFill="1" applyBorder="1" applyAlignment="1">
      <alignment horizontal="centerContinuous" vertical="top"/>
    </xf>
    <xf numFmtId="0" fontId="2" fillId="0" borderId="28" xfId="0" applyFont="1" applyFill="1" applyBorder="1" applyAlignment="1">
      <alignment horizontal="centerContinuous" vertical="center" wrapText="1"/>
    </xf>
    <xf numFmtId="0" fontId="2" fillId="0" borderId="29" xfId="0" applyFont="1" applyFill="1" applyBorder="1" applyAlignment="1">
      <alignment horizontal="centerContinuous" vertical="center" wrapText="1"/>
    </xf>
    <xf numFmtId="0" fontId="2" fillId="0" borderId="30" xfId="0" applyFont="1" applyFill="1" applyBorder="1" applyAlignment="1">
      <alignment horizontal="centerContinuous" vertic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31" xfId="0" applyFont="1" applyBorder="1" applyAlignment="1">
      <alignment horizontal="centerContinuous" vertical="center"/>
    </xf>
    <xf numFmtId="0" fontId="3" fillId="0" borderId="32" xfId="0" applyFont="1" applyBorder="1" applyAlignment="1">
      <alignment vertical="center"/>
    </xf>
    <xf numFmtId="0" fontId="3" fillId="0" borderId="19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19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vertical="top" wrapText="1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4" fillId="0" borderId="33" xfId="0" applyFont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wrapText="1"/>
    </xf>
    <xf numFmtId="164" fontId="2" fillId="0" borderId="13" xfId="0" applyNumberFormat="1" applyFont="1" applyFill="1" applyBorder="1" applyAlignment="1">
      <alignment horizontal="center" wrapText="1"/>
    </xf>
    <xf numFmtId="164" fontId="2" fillId="0" borderId="23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8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</border>
    </dxf>
    <dxf>
      <border>
        <right style="thin"/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right style="thin"/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bottom style="thin"/>
      </border>
    </dxf>
    <dxf>
      <border>
        <bottom style="thin"/>
      </border>
    </dxf>
    <dxf>
      <border>
        <left style="thin"/>
      </border>
    </dxf>
    <dxf>
      <border>
        <left style="thin"/>
        <bottom style="thin"/>
      </border>
    </dxf>
    <dxf>
      <border>
        <left style="thin"/>
        <right style="thin"/>
        <bottom style="thin"/>
      </border>
    </dxf>
    <dxf>
      <border>
        <bottom style="thin"/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border>
        <left style="thin">
          <color rgb="FF000000"/>
        </left>
        <bottom style="thin">
          <color rgb="FF000000"/>
        </bottom>
      </border>
    </dxf>
    <dxf>
      <border>
        <left style="thin">
          <color rgb="FF000000"/>
        </left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X24"/>
  <sheetViews>
    <sheetView tabSelected="1" view="pageLayout" workbookViewId="0" topLeftCell="A52">
      <selection activeCell="I67" sqref="I67"/>
    </sheetView>
  </sheetViews>
  <sheetFormatPr defaultColWidth="9.140625" defaultRowHeight="15"/>
  <cols>
    <col min="1" max="1" width="4.57421875" style="0" customWidth="1"/>
    <col min="2" max="10" width="14.421875" style="0" customWidth="1"/>
    <col min="11" max="11" width="17.8515625" style="0" hidden="1" customWidth="1"/>
    <col min="12" max="13" width="17.8515625" style="0" customWidth="1"/>
    <col min="14" max="14" width="19.7109375" style="0" customWidth="1"/>
    <col min="15" max="15" width="13.28125" style="0" customWidth="1"/>
    <col min="16" max="16" width="13.7109375" style="0" customWidth="1"/>
    <col min="17" max="17" width="19.7109375" style="0" customWidth="1"/>
    <col min="23" max="23" width="19.7109375" style="0" customWidth="1"/>
  </cols>
  <sheetData>
    <row r="1" s="18" customFormat="1" ht="10.5" customHeight="1"/>
    <row r="2" s="18" customFormat="1" ht="10.5" customHeight="1"/>
    <row r="3" s="18" customFormat="1" ht="10.5" customHeight="1"/>
    <row r="4" s="18" customFormat="1" ht="10.5" customHeight="1"/>
    <row r="5" s="18" customFormat="1" ht="10.5" customHeight="1"/>
    <row r="6" s="18" customFormat="1" ht="10.5" customHeight="1"/>
    <row r="7" s="18" customFormat="1" ht="10.5" customHeight="1" thickBot="1"/>
    <row r="8" spans="2:24" s="22" customFormat="1" ht="53.25" customHeight="1" thickBot="1">
      <c r="B8" s="13" t="s">
        <v>0</v>
      </c>
      <c r="C8" s="19" t="s">
        <v>1</v>
      </c>
      <c r="D8" s="19"/>
      <c r="E8" s="19"/>
      <c r="F8" s="19"/>
      <c r="G8" s="19"/>
      <c r="H8" s="19"/>
      <c r="I8" s="19"/>
      <c r="J8" s="19"/>
      <c r="K8" s="20"/>
      <c r="L8" s="15" t="s">
        <v>2</v>
      </c>
      <c r="M8" s="21" t="s">
        <v>3</v>
      </c>
      <c r="N8" s="15" t="s">
        <v>4</v>
      </c>
      <c r="O8" s="11" t="s">
        <v>5</v>
      </c>
      <c r="P8" s="16" t="s">
        <v>6</v>
      </c>
      <c r="Q8" s="21"/>
      <c r="R8" s="16" t="s">
        <v>7</v>
      </c>
      <c r="S8" s="10" t="s">
        <v>8</v>
      </c>
      <c r="T8" s="55" t="s">
        <v>9</v>
      </c>
      <c r="U8" s="56"/>
      <c r="V8" s="56"/>
      <c r="W8" s="54"/>
      <c r="X8" s="15" t="s">
        <v>105</v>
      </c>
    </row>
    <row r="9" spans="2:24" s="22" customFormat="1" ht="13.5" customHeight="1">
      <c r="B9" s="14"/>
      <c r="C9" s="62" t="s">
        <v>10</v>
      </c>
      <c r="D9" s="23"/>
      <c r="E9" s="23"/>
      <c r="F9" s="23"/>
      <c r="G9" s="66"/>
      <c r="H9" s="64"/>
      <c r="I9" s="24"/>
      <c r="J9" s="24"/>
      <c r="K9" s="24"/>
      <c r="L9" s="12"/>
      <c r="M9" s="25"/>
      <c r="N9" s="12"/>
      <c r="O9" s="12"/>
      <c r="P9" s="26"/>
      <c r="Q9" s="27"/>
      <c r="R9" s="26"/>
      <c r="S9" s="53"/>
      <c r="T9" s="28" t="s">
        <v>11</v>
      </c>
      <c r="U9" s="28" t="s">
        <v>12</v>
      </c>
      <c r="V9" s="29" t="s">
        <v>13</v>
      </c>
      <c r="W9" s="11" t="s">
        <v>14</v>
      </c>
      <c r="X9" s="12"/>
    </row>
    <row r="10" spans="2:24" s="22" customFormat="1" ht="13.5" thickBot="1">
      <c r="B10" s="30"/>
      <c r="C10" s="63" t="s">
        <v>15</v>
      </c>
      <c r="D10" s="31" t="s">
        <v>16</v>
      </c>
      <c r="E10" s="31" t="s">
        <v>17</v>
      </c>
      <c r="F10" s="31" t="s">
        <v>18</v>
      </c>
      <c r="G10" s="67" t="s">
        <v>19</v>
      </c>
      <c r="H10" s="65" t="s">
        <v>20</v>
      </c>
      <c r="I10" s="32" t="s">
        <v>21</v>
      </c>
      <c r="J10" s="32" t="s">
        <v>22</v>
      </c>
      <c r="K10" s="32" t="s">
        <v>23</v>
      </c>
      <c r="L10" s="33"/>
      <c r="M10" s="34"/>
      <c r="N10" s="33"/>
      <c r="O10" s="33"/>
      <c r="P10" s="35" t="s">
        <v>24</v>
      </c>
      <c r="Q10" s="36" t="s">
        <v>25</v>
      </c>
      <c r="R10" s="35"/>
      <c r="S10" s="37"/>
      <c r="T10" s="36"/>
      <c r="U10" s="36"/>
      <c r="V10" s="38" t="s">
        <v>26</v>
      </c>
      <c r="W10" s="33"/>
      <c r="X10" s="33"/>
    </row>
    <row r="11" spans="2:24" s="46" customFormat="1" ht="12.75" customHeight="1">
      <c r="B11" s="77">
        <v>2</v>
      </c>
      <c r="C11" s="39" t="s">
        <v>50</v>
      </c>
      <c r="D11" s="39" t="s">
        <v>51</v>
      </c>
      <c r="E11" s="40" t="s">
        <v>52</v>
      </c>
      <c r="F11" s="39" t="s">
        <v>53</v>
      </c>
      <c r="G11" s="39" t="s">
        <v>54</v>
      </c>
      <c r="H11" s="39" t="s">
        <v>55</v>
      </c>
      <c r="I11" s="39" t="s">
        <v>56</v>
      </c>
      <c r="J11" s="39" t="s">
        <v>57</v>
      </c>
      <c r="K11" s="39"/>
      <c r="L11" s="41" t="s">
        <v>58</v>
      </c>
      <c r="M11" s="41" t="s">
        <v>59</v>
      </c>
      <c r="N11" s="42" t="s">
        <v>60</v>
      </c>
      <c r="O11" s="43">
        <v>100000</v>
      </c>
      <c r="P11" s="44" t="s">
        <v>61</v>
      </c>
      <c r="Q11" s="44" t="s">
        <v>62</v>
      </c>
      <c r="R11" s="43">
        <v>25000</v>
      </c>
      <c r="S11" s="43" t="s">
        <v>49</v>
      </c>
      <c r="T11" s="43">
        <v>200</v>
      </c>
      <c r="U11" s="43">
        <v>200</v>
      </c>
      <c r="V11" s="43">
        <v>200</v>
      </c>
      <c r="W11" s="43">
        <f aca="true" t="shared" si="0" ref="W11:W16">SUM(T11:V11)</f>
        <v>600</v>
      </c>
      <c r="X11" s="45">
        <v>25000</v>
      </c>
    </row>
    <row r="12" spans="2:24" s="46" customFormat="1" ht="12.75" customHeight="1">
      <c r="B12" s="77">
        <v>5</v>
      </c>
      <c r="C12" s="39" t="s">
        <v>82</v>
      </c>
      <c r="D12" s="39" t="s">
        <v>83</v>
      </c>
      <c r="E12" s="40" t="s">
        <v>54</v>
      </c>
      <c r="F12" s="39" t="s">
        <v>84</v>
      </c>
      <c r="G12" s="39" t="s">
        <v>54</v>
      </c>
      <c r="H12" s="39" t="s">
        <v>85</v>
      </c>
      <c r="I12" s="39" t="s">
        <v>86</v>
      </c>
      <c r="J12" s="39" t="s">
        <v>87</v>
      </c>
      <c r="K12" s="39" t="s">
        <v>88</v>
      </c>
      <c r="L12" s="41" t="s">
        <v>89</v>
      </c>
      <c r="M12" s="41" t="s">
        <v>90</v>
      </c>
      <c r="N12" s="42" t="s">
        <v>104</v>
      </c>
      <c r="O12" s="43">
        <v>100000</v>
      </c>
      <c r="P12" s="44" t="s">
        <v>73</v>
      </c>
      <c r="Q12" s="44" t="s">
        <v>91</v>
      </c>
      <c r="R12" s="43">
        <v>25000</v>
      </c>
      <c r="S12" s="43" t="s">
        <v>49</v>
      </c>
      <c r="T12" s="43">
        <v>200</v>
      </c>
      <c r="U12" s="43">
        <v>200</v>
      </c>
      <c r="V12" s="43">
        <v>200</v>
      </c>
      <c r="W12" s="43">
        <f t="shared" si="0"/>
        <v>600</v>
      </c>
      <c r="X12" s="45">
        <v>25000</v>
      </c>
    </row>
    <row r="13" spans="2:24" s="46" customFormat="1" ht="12.75" customHeight="1">
      <c r="B13" s="77">
        <v>6</v>
      </c>
      <c r="C13" s="39" t="s">
        <v>92</v>
      </c>
      <c r="D13" s="39" t="s">
        <v>93</v>
      </c>
      <c r="E13" s="40" t="s">
        <v>54</v>
      </c>
      <c r="F13" s="39" t="s">
        <v>94</v>
      </c>
      <c r="G13" s="39" t="s">
        <v>54</v>
      </c>
      <c r="H13" s="39" t="s">
        <v>41</v>
      </c>
      <c r="I13" s="39" t="s">
        <v>95</v>
      </c>
      <c r="J13" s="39" t="s">
        <v>96</v>
      </c>
      <c r="K13" s="39" t="s">
        <v>88</v>
      </c>
      <c r="L13" s="41" t="s">
        <v>97</v>
      </c>
      <c r="M13" s="41" t="s">
        <v>98</v>
      </c>
      <c r="N13" s="42" t="s">
        <v>99</v>
      </c>
      <c r="O13" s="43">
        <v>140000</v>
      </c>
      <c r="P13" s="44" t="s">
        <v>73</v>
      </c>
      <c r="Q13" s="44" t="s">
        <v>48</v>
      </c>
      <c r="R13" s="43">
        <v>25000</v>
      </c>
      <c r="S13" s="43" t="s">
        <v>49</v>
      </c>
      <c r="T13" s="43">
        <v>200</v>
      </c>
      <c r="U13" s="43">
        <v>200</v>
      </c>
      <c r="V13" s="43">
        <v>200</v>
      </c>
      <c r="W13" s="43">
        <f t="shared" si="0"/>
        <v>600</v>
      </c>
      <c r="X13" s="45">
        <v>25000</v>
      </c>
    </row>
    <row r="14" spans="2:24" s="46" customFormat="1" ht="12.75" customHeight="1">
      <c r="B14" s="77">
        <v>3</v>
      </c>
      <c r="C14" s="39" t="s">
        <v>63</v>
      </c>
      <c r="D14" s="39" t="s">
        <v>64</v>
      </c>
      <c r="E14" s="40" t="s">
        <v>65</v>
      </c>
      <c r="F14" s="39" t="s">
        <v>66</v>
      </c>
      <c r="G14" s="39" t="s">
        <v>65</v>
      </c>
      <c r="H14" s="39" t="s">
        <v>67</v>
      </c>
      <c r="I14" s="39" t="s">
        <v>68</v>
      </c>
      <c r="J14" s="39" t="s">
        <v>69</v>
      </c>
      <c r="K14" s="39"/>
      <c r="L14" s="41" t="s">
        <v>70</v>
      </c>
      <c r="M14" s="41" t="s">
        <v>71</v>
      </c>
      <c r="N14" s="42" t="s">
        <v>72</v>
      </c>
      <c r="O14" s="43">
        <v>69000</v>
      </c>
      <c r="P14" s="44" t="s">
        <v>73</v>
      </c>
      <c r="Q14" s="44" t="s">
        <v>48</v>
      </c>
      <c r="R14" s="43">
        <v>15400</v>
      </c>
      <c r="S14" s="43" t="s">
        <v>49</v>
      </c>
      <c r="T14" s="43">
        <v>170</v>
      </c>
      <c r="U14" s="43">
        <v>200</v>
      </c>
      <c r="V14" s="43">
        <v>200</v>
      </c>
      <c r="W14" s="43">
        <f t="shared" si="0"/>
        <v>570</v>
      </c>
      <c r="X14" s="45">
        <v>15400</v>
      </c>
    </row>
    <row r="15" spans="2:24" s="46" customFormat="1" ht="12.75" customHeight="1">
      <c r="B15" s="77">
        <v>4</v>
      </c>
      <c r="C15" s="39" t="s">
        <v>74</v>
      </c>
      <c r="D15" s="39" t="s">
        <v>75</v>
      </c>
      <c r="E15" s="40" t="s">
        <v>40</v>
      </c>
      <c r="F15" s="39" t="s">
        <v>76</v>
      </c>
      <c r="G15" s="39" t="s">
        <v>40</v>
      </c>
      <c r="H15" s="39" t="s">
        <v>55</v>
      </c>
      <c r="I15" s="39" t="s">
        <v>77</v>
      </c>
      <c r="J15" s="39" t="s">
        <v>78</v>
      </c>
      <c r="K15" s="39"/>
      <c r="L15" s="41" t="s">
        <v>79</v>
      </c>
      <c r="M15" s="41" t="s">
        <v>80</v>
      </c>
      <c r="N15" s="42" t="s">
        <v>81</v>
      </c>
      <c r="O15" s="43">
        <v>98100</v>
      </c>
      <c r="P15" s="44" t="s">
        <v>61</v>
      </c>
      <c r="Q15" s="44" t="s">
        <v>62</v>
      </c>
      <c r="R15" s="43">
        <v>25000</v>
      </c>
      <c r="S15" s="43" t="s">
        <v>49</v>
      </c>
      <c r="T15" s="43">
        <v>135</v>
      </c>
      <c r="U15" s="43">
        <v>200</v>
      </c>
      <c r="V15" s="43">
        <v>200</v>
      </c>
      <c r="W15" s="43">
        <f t="shared" si="0"/>
        <v>535</v>
      </c>
      <c r="X15" s="45">
        <v>25000</v>
      </c>
    </row>
    <row r="16" spans="2:24" s="46" customFormat="1" ht="12.75" customHeight="1">
      <c r="B16" s="77">
        <v>1</v>
      </c>
      <c r="C16" s="39" t="s">
        <v>36</v>
      </c>
      <c r="D16" s="39" t="s">
        <v>37</v>
      </c>
      <c r="E16" s="40" t="s">
        <v>38</v>
      </c>
      <c r="F16" s="39" t="s">
        <v>39</v>
      </c>
      <c r="G16" s="39" t="s">
        <v>40</v>
      </c>
      <c r="H16" s="39" t="s">
        <v>41</v>
      </c>
      <c r="I16" s="39" t="s">
        <v>42</v>
      </c>
      <c r="J16" s="39" t="s">
        <v>43</v>
      </c>
      <c r="K16" s="39"/>
      <c r="L16" s="41" t="s">
        <v>44</v>
      </c>
      <c r="M16" s="41" t="s">
        <v>45</v>
      </c>
      <c r="N16" s="42" t="s">
        <v>46</v>
      </c>
      <c r="O16" s="43">
        <v>20000</v>
      </c>
      <c r="P16" s="44" t="s">
        <v>47</v>
      </c>
      <c r="Q16" s="44" t="s">
        <v>48</v>
      </c>
      <c r="R16" s="43">
        <v>20000</v>
      </c>
      <c r="S16" s="43" t="s">
        <v>49</v>
      </c>
      <c r="T16" s="43">
        <v>135</v>
      </c>
      <c r="U16" s="43">
        <v>105</v>
      </c>
      <c r="V16" s="43">
        <v>170</v>
      </c>
      <c r="W16" s="43">
        <f t="shared" si="0"/>
        <v>410</v>
      </c>
      <c r="X16" s="45">
        <v>20000</v>
      </c>
    </row>
    <row r="17" spans="1:23" s="58" customFormat="1" ht="15">
      <c r="A17" s="57"/>
      <c r="N17" s="59"/>
      <c r="O17" s="60"/>
      <c r="P17" s="60"/>
      <c r="Q17" s="59"/>
      <c r="R17" s="61"/>
      <c r="S17" s="61"/>
      <c r="T17" s="61"/>
      <c r="U17" s="61"/>
      <c r="W17" s="59"/>
    </row>
    <row r="18" s="47" customFormat="1" ht="10.5"/>
    <row r="19" spans="1:21" s="47" customFormat="1" ht="15">
      <c r="A19" s="48" t="s">
        <v>103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T19" s="49"/>
      <c r="U19"/>
    </row>
    <row r="20" spans="1:13" s="47" customFormat="1" ht="10.5">
      <c r="A20" s="48" t="s">
        <v>27</v>
      </c>
      <c r="B20" s="48"/>
      <c r="C20" s="50" t="s">
        <v>100</v>
      </c>
      <c r="D20" s="48"/>
      <c r="E20" s="48"/>
      <c r="F20" s="48"/>
      <c r="G20" s="48"/>
      <c r="H20" s="48"/>
      <c r="I20" s="48"/>
      <c r="J20" s="48"/>
      <c r="L20" s="50"/>
      <c r="M20" s="50"/>
    </row>
    <row r="21" spans="1:13" s="47" customFormat="1" ht="10.5">
      <c r="A21" s="48" t="s">
        <v>28</v>
      </c>
      <c r="B21" s="48"/>
      <c r="C21" s="50" t="s">
        <v>101</v>
      </c>
      <c r="D21" s="48"/>
      <c r="E21" s="48"/>
      <c r="F21" s="48"/>
      <c r="G21" s="48"/>
      <c r="H21" s="48"/>
      <c r="I21" s="48"/>
      <c r="J21" s="48"/>
      <c r="L21" s="50"/>
      <c r="M21" s="50"/>
    </row>
    <row r="22" s="47" customFormat="1" ht="10.5"/>
    <row r="23" s="47" customFormat="1" ht="10.5"/>
    <row r="24" spans="20:23" s="47" customFormat="1" ht="10.5">
      <c r="T24" s="51" t="s">
        <v>29</v>
      </c>
      <c r="U24" s="52" t="s">
        <v>102</v>
      </c>
      <c r="V24" s="51" t="s">
        <v>30</v>
      </c>
      <c r="W24" s="52" t="s">
        <v>102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42" r:id="rId1"/>
  <headerFooter alignWithMargins="0">
    <oddHeader>&amp;LPříloha č. 2 - Seznam žadatelů v rámci DT 2 - Podpora farmářských trhů</oddHeader>
    <oddFooter>&amp;LRada Olomouckého kraje 27. 3. 2017                      
35 - Program na podporu mistních produktů 2017 - vyhodnocení
Příloha č. 2 - Seznam žadatelů v rámci DT 2 - Podpora farmářských trhů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view="pageLayout" workbookViewId="0" topLeftCell="D4">
      <selection activeCell="M1" sqref="M1:M3"/>
    </sheetView>
  </sheetViews>
  <sheetFormatPr defaultColWidth="9.140625" defaultRowHeight="15"/>
  <cols>
    <col min="1" max="1" width="4.140625" style="71" customWidth="1"/>
    <col min="2" max="2" width="5.28125" style="2" customWidth="1"/>
    <col min="3" max="3" width="24.57421875" style="4" customWidth="1"/>
    <col min="4" max="4" width="37.57421875" style="6" customWidth="1"/>
    <col min="5" max="5" width="17.7109375" style="8" customWidth="1"/>
    <col min="6" max="6" width="12.140625" style="70" customWidth="1"/>
    <col min="7" max="7" width="19.140625" style="7" customWidth="1"/>
    <col min="8" max="8" width="10.00390625" style="0" customWidth="1"/>
    <col min="13" max="13" width="13.421875" style="7" bestFit="1" customWidth="1"/>
  </cols>
  <sheetData>
    <row r="1" spans="2:13" ht="15.75" customHeight="1" thickBot="1">
      <c r="B1" s="78" t="s">
        <v>0</v>
      </c>
      <c r="C1" s="78" t="s">
        <v>1</v>
      </c>
      <c r="D1" s="1" t="s">
        <v>31</v>
      </c>
      <c r="E1" s="81" t="s">
        <v>32</v>
      </c>
      <c r="F1" s="84" t="s">
        <v>33</v>
      </c>
      <c r="G1" s="81" t="s">
        <v>7</v>
      </c>
      <c r="H1" s="87" t="s">
        <v>8</v>
      </c>
      <c r="I1" s="90" t="s">
        <v>9</v>
      </c>
      <c r="J1" s="91"/>
      <c r="K1" s="91"/>
      <c r="L1" s="92"/>
      <c r="M1" s="93" t="s">
        <v>105</v>
      </c>
    </row>
    <row r="2" spans="2:13" ht="15.75" thickBot="1">
      <c r="B2" s="79"/>
      <c r="C2" s="79"/>
      <c r="D2" s="1" t="s">
        <v>34</v>
      </c>
      <c r="E2" s="82"/>
      <c r="F2" s="85"/>
      <c r="G2" s="82"/>
      <c r="H2" s="88"/>
      <c r="I2" s="94" t="s">
        <v>11</v>
      </c>
      <c r="J2" s="94" t="s">
        <v>12</v>
      </c>
      <c r="K2" s="17" t="s">
        <v>13</v>
      </c>
      <c r="L2" s="85" t="s">
        <v>14</v>
      </c>
      <c r="M2" s="82"/>
    </row>
    <row r="3" spans="2:13" ht="21.75" thickBot="1">
      <c r="B3" s="80"/>
      <c r="C3" s="80"/>
      <c r="D3" s="1" t="s">
        <v>35</v>
      </c>
      <c r="E3" s="83"/>
      <c r="F3" s="86"/>
      <c r="G3" s="83"/>
      <c r="H3" s="89"/>
      <c r="I3" s="95"/>
      <c r="J3" s="95"/>
      <c r="K3" s="38" t="s">
        <v>26</v>
      </c>
      <c r="L3" s="86"/>
      <c r="M3" s="83"/>
    </row>
    <row r="4" spans="2:13" ht="75">
      <c r="B4" s="96">
        <f ca="1">IF(OFFSET(List1!B$11,tisk!A3,0)&gt;0,OFFSET(List1!B$11,tisk!A3,0),"")</f>
        <v>2</v>
      </c>
      <c r="C4" s="3" t="str">
        <f ca="1">IF(B4="","",CONCATENATE(OFFSET(List1!C$11,tisk!A3,0),"
",OFFSET(List1!D$11,tisk!A3,0),"
",OFFSET(List1!E$11,tisk!A3,0),"
",OFFSET(List1!F$11,tisk!A3,0)))</f>
        <v>Okresní Agrární komora Šumperk
Nemocniční 1852/53
Šumperk
78701</v>
      </c>
      <c r="D4" s="72" t="str">
        <f ca="1">IF(B4="","",OFFSET(List1!L$11,tisk!A3,0))</f>
        <v>Farmářské trhy Šumperk</v>
      </c>
      <c r="E4" s="97">
        <f ca="1">IF(B4="","",OFFSET(List1!O$11,tisk!A3,0))</f>
        <v>100000</v>
      </c>
      <c r="F4" s="69" t="str">
        <f ca="1">IF(B4="","",OFFSET(List1!P$11,tisk!A3,0))</f>
        <v>1/17</v>
      </c>
      <c r="G4" s="98">
        <f ca="1">IF(B4="","",OFFSET(List1!R$11,tisk!A3,0))</f>
        <v>25000</v>
      </c>
      <c r="H4" s="99" t="str">
        <f ca="1">IF(B4="","",OFFSET(List1!S$11,tisk!A3,0))</f>
        <v>30.01.2018</v>
      </c>
      <c r="I4" s="96">
        <f ca="1">IF(B4="","",OFFSET(List1!T$11,tisk!A3,0))</f>
        <v>200</v>
      </c>
      <c r="J4" s="96">
        <f ca="1">IF(B4="","",OFFSET(List1!U$11,tisk!A3,0))</f>
        <v>200</v>
      </c>
      <c r="K4" s="96">
        <f ca="1">IF(B4="","",OFFSET(List1!V$11,tisk!A3,0))</f>
        <v>200</v>
      </c>
      <c r="L4" s="96">
        <f ca="1">IF(B4="","",OFFSET(List1!W$11,tisk!A3,0))</f>
        <v>600</v>
      </c>
      <c r="M4" s="98">
        <f ca="1">IF(B4="","",OFFSET(List1!X$11,tisk!A3,0))</f>
        <v>25000</v>
      </c>
    </row>
    <row r="5" spans="2:13" ht="75" customHeight="1">
      <c r="B5" s="96"/>
      <c r="C5" s="3" t="str">
        <f ca="1">IF(B4="","",CONCATENATE("Okres ",OFFSET(List1!G$11,tisk!A3,0),"
","Právní forma","
",OFFSET(List1!H$11,tisk!A3,0),"
","IČO ",OFFSET(List1!I$11,tisk!A3,0),"
 ","B.Ú. ",OFFSET(List1!J$11,tisk!A3,0)))</f>
        <v>Okres Olomouc
Právní forma
Komora (s vyjímkou profesních komor)
IČO 47673796
 B.Ú. 112227277/0300</v>
      </c>
      <c r="D5" s="5" t="str">
        <f ca="1">IF(B4="","",OFFSET(List1!M$11,tisk!A3,0))</f>
        <v>Projekt Farmářské trhy Šumperk pod hlavičkou Okresní Agrární komory Šumperk zahájí v roce 2017 již sedmý ročník. Farmářské trhy v Šumperku jsou veřejně prospěšnou akcí. Na trzích prodávají především místní výrobci (zemědělci a potravináři)</v>
      </c>
      <c r="E5" s="97"/>
      <c r="F5" s="68"/>
      <c r="G5" s="98"/>
      <c r="H5" s="99"/>
      <c r="I5" s="96"/>
      <c r="J5" s="96"/>
      <c r="K5" s="96"/>
      <c r="L5" s="96"/>
      <c r="M5" s="98"/>
    </row>
    <row r="6" spans="1:13" ht="105">
      <c r="A6" s="71">
        <f>ROW()/3-1</f>
        <v>1</v>
      </c>
      <c r="B6" s="96"/>
      <c r="C6" s="76"/>
      <c r="D6" s="9" t="str">
        <f ca="1">IF(B4="","",CONCATENATE("Dotace bude použita na:","
",OFFSET(List1!N$11,tisk!A3,0)))</f>
        <v>Dotace bude použita na:
Pokrytí nákladů přímo souvisejících s provozem Farmářských trhů. Jedná se o náklady na služby spojené s manipulací stánků (pronájem, přeprava a postavení stánků), zajištění odpadového hospodářství a úklid prostranství.</v>
      </c>
      <c r="E6" s="97"/>
      <c r="F6" s="69" t="str">
        <f ca="1">IF(B4="","",OFFSET(List1!Q$11,tisk!A3,0))</f>
        <v>12/17</v>
      </c>
      <c r="G6" s="98"/>
      <c r="H6" s="99"/>
      <c r="I6" s="96"/>
      <c r="J6" s="96"/>
      <c r="K6" s="96"/>
      <c r="L6" s="96"/>
      <c r="M6" s="98"/>
    </row>
    <row r="7" spans="2:13" ht="75">
      <c r="B7" s="96">
        <f ca="1">IF(OFFSET(List1!B$11,tisk!A6,0)&gt;0,OFFSET(List1!B$11,tisk!A6,0),"")</f>
        <v>5</v>
      </c>
      <c r="C7" s="3" t="str">
        <f ca="1">IF(B7="","",CONCATENATE(OFFSET(List1!C$11,tisk!A6,0),"
",OFFSET(List1!D$11,tisk!A6,0),"
",OFFSET(List1!E$11,tisk!A6,0),"
",OFFSET(List1!F$11,tisk!A6,0)))</f>
        <v>Výstaviště Flora Olomouc,a.s.
Wolkerova 17
Olomouc
77111</v>
      </c>
      <c r="D7" s="72" t="str">
        <f ca="1">IF(B7="","",OFFSET(List1!L$11,tisk!A6,0))</f>
        <v>Farmářské trhy na Floře</v>
      </c>
      <c r="E7" s="97">
        <f ca="1">IF(B7="","",OFFSET(List1!O$11,tisk!A6,0))</f>
        <v>100000</v>
      </c>
      <c r="F7" s="69" t="str">
        <f ca="1">IF(B7="","",OFFSET(List1!P$11,tisk!A6,0))</f>
        <v>4/17</v>
      </c>
      <c r="G7" s="98">
        <f ca="1">IF(B7="","",OFFSET(List1!R$11,tisk!A6,0))</f>
        <v>25000</v>
      </c>
      <c r="H7" s="99" t="str">
        <f ca="1">IF(B7="","",OFFSET(List1!S$11,tisk!A6,0))</f>
        <v>30.01.2018</v>
      </c>
      <c r="I7" s="96">
        <f ca="1">IF(B7="","",OFFSET(List1!T$11,tisk!A6,0))</f>
        <v>200</v>
      </c>
      <c r="J7" s="96">
        <f ca="1">IF(B7="","",OFFSET(List1!U$11,tisk!A6,0))</f>
        <v>200</v>
      </c>
      <c r="K7" s="96">
        <f ca="1">IF(B7="","",OFFSET(List1!V$11,tisk!A6,0))</f>
        <v>200</v>
      </c>
      <c r="L7" s="96">
        <f ca="1">IF(B7="","",OFFSET(List1!W$11,tisk!A6,0))</f>
        <v>600</v>
      </c>
      <c r="M7" s="98">
        <f ca="1">IF(B7="","",OFFSET(List1!X$11,tisk!A6,0))</f>
        <v>25000</v>
      </c>
    </row>
    <row r="8" spans="2:13" ht="105">
      <c r="B8" s="96"/>
      <c r="C8" s="3" t="str">
        <f ca="1">IF(B7="","",CONCATENATE("Okres ",OFFSET(List1!G$11,tisk!A6,0),"
","Právní forma","
",OFFSET(List1!H$11,tisk!A6,0),"
","IČO ",OFFSET(List1!I$11,tisk!A6,0),"
 ","B.Ú. ",OFFSET(List1!J$11,tisk!A6,0)))</f>
        <v>Okres Olomouc
Právní forma
Akciová společnost
IČO 25848526
 B.Ú. 534811/0100</v>
      </c>
      <c r="D8" s="5" t="str">
        <f ca="1">IF(B7="","",OFFSET(List1!M$11,tisk!A6,0))</f>
        <v>Výstaviště Flora Olomouc, a.s. je organizací neodmyslitelně spjatou s realizací výstavních akcí. Hlavními a nosnými výstavami jsou květinové výstavy Flora Olomouc, kde projde např. jarní etapou výstavy během čtyř dnů pravidelně přibližně 70 tis lidí.</v>
      </c>
      <c r="E8" s="97"/>
      <c r="F8" s="68"/>
      <c r="G8" s="98"/>
      <c r="H8" s="99"/>
      <c r="I8" s="96"/>
      <c r="J8" s="96"/>
      <c r="K8" s="96"/>
      <c r="L8" s="96"/>
      <c r="M8" s="98"/>
    </row>
    <row r="9" spans="1:13" ht="60">
      <c r="A9" s="71">
        <f>ROW()/3-1</f>
        <v>2</v>
      </c>
      <c r="B9" s="96"/>
      <c r="C9" s="76"/>
      <c r="D9" s="5" t="str">
        <f ca="1">IF(B7="","",CONCATENATE("Dotace bude použita na:",OFFSET(List1!N$11,tisk!A6,0)))</f>
        <v>Dotace bude použita na:V rámci dotace budou uplatňovány výdaje na organizaci trhů, propagaci a doprovodný program trhů na Výstavišti Flora Olomouc, a.s.</v>
      </c>
      <c r="E9" s="97"/>
      <c r="F9" s="69" t="str">
        <f ca="1">IF(B7="","",OFFSET(List1!Q$11,tisk!A6,0))</f>
        <v>8/17</v>
      </c>
      <c r="G9" s="98"/>
      <c r="H9" s="99"/>
      <c r="I9" s="96"/>
      <c r="J9" s="96"/>
      <c r="K9" s="96"/>
      <c r="L9" s="96"/>
      <c r="M9" s="98"/>
    </row>
    <row r="10" spans="2:13" ht="60">
      <c r="B10" s="96">
        <f ca="1">IF(OFFSET(List1!B$11,tisk!A9,0)&gt;0,OFFSET(List1!B$11,tisk!A9,0),"")</f>
        <v>6</v>
      </c>
      <c r="C10" s="3" t="str">
        <f ca="1">IF(B10="","",CONCATENATE(OFFSET(List1!C$11,tisk!A9,0),"
",OFFSET(List1!D$11,tisk!A9,0),"
",OFFSET(List1!E$11,tisk!A9,0),"
",OFFSET(List1!F$11,tisk!A9,0)))</f>
        <v>Mgr. Markéta Záleská
Tylova 711/1
Olomouc
77200</v>
      </c>
      <c r="D10" s="72" t="str">
        <f ca="1">IF(B10="","",OFFSET(List1!L$11,tisk!A9,0))</f>
        <v>Hanácký farmářský trh 2017</v>
      </c>
      <c r="E10" s="97">
        <f ca="1">IF(B10="","",OFFSET(List1!O$11,tisk!A9,0))</f>
        <v>140000</v>
      </c>
      <c r="F10" s="69" t="str">
        <f ca="1">IF(B10="","",OFFSET(List1!P$11,tisk!A9,0))</f>
        <v>4/17</v>
      </c>
      <c r="G10" s="98">
        <f ca="1">IF(B10="","",OFFSET(List1!R$11,tisk!A9,0))</f>
        <v>25000</v>
      </c>
      <c r="H10" s="99" t="str">
        <f ca="1">IF(B10="","",OFFSET(List1!S$11,tisk!A9,0))</f>
        <v>30.01.2018</v>
      </c>
      <c r="I10" s="96">
        <f ca="1">IF(B10="","",OFFSET(List1!T$11,tisk!A9,0))</f>
        <v>200</v>
      </c>
      <c r="J10" s="96">
        <f ca="1">IF(B10="","",OFFSET(List1!U$11,tisk!A9,0))</f>
        <v>200</v>
      </c>
      <c r="K10" s="96">
        <f ca="1">IF(B10="","",OFFSET(List1!V$11,tisk!A9,0))</f>
        <v>200</v>
      </c>
      <c r="L10" s="96">
        <f ca="1">IF(B10="","",OFFSET(List1!W$11,tisk!A9,0))</f>
        <v>600</v>
      </c>
      <c r="M10" s="98">
        <f ca="1">IF(B10="","",OFFSET(List1!X$11,tisk!A9,0))</f>
        <v>25000</v>
      </c>
    </row>
    <row r="11" spans="2:13" ht="120">
      <c r="B11" s="96"/>
      <c r="C11" s="3" t="str">
        <f ca="1">IF(B10="","",CONCATENATE("Okres ",OFFSET(List1!G$11,tisk!A9,0),"
","Právní forma","
",OFFSET(List1!H$11,tisk!A9,0),"
","IČO ",OFFSET(List1!I$11,tisk!A9,0),"
 ","B.Ú. ",OFFSET(List1!J$11,tisk!A9,0)))</f>
        <v>Okres Olomouc
Právní forma
Fyzická osoba podnikající dle živnostenského zákona zapsaná v obchodním rejstříku
IČO 47188987
 B.Ú. 732939494/0600</v>
      </c>
      <c r="D11" s="5" t="str">
        <f ca="1">IF(B10="","",OFFSET(List1!M$11,tisk!A9,0))</f>
        <v>Hanácký farmářský trh pořádám již od roku 2011 v Olomouci na Horním (dva ročníky na Dolním) náměstí. Projekt je od počátku zaměřen na zpestření nabídky kvalitního potravinářského zboží z regionu, propagaci zdravého životního stylu i k motivaci zákazníků</v>
      </c>
      <c r="E11" s="97"/>
      <c r="F11" s="68"/>
      <c r="G11" s="98"/>
      <c r="H11" s="99"/>
      <c r="I11" s="96"/>
      <c r="J11" s="96"/>
      <c r="K11" s="96"/>
      <c r="L11" s="96"/>
      <c r="M11" s="98"/>
    </row>
    <row r="12" spans="1:13" ht="60">
      <c r="A12" s="71">
        <f>ROW()/3-1</f>
        <v>3</v>
      </c>
      <c r="B12" s="96"/>
      <c r="C12" s="76"/>
      <c r="D12" s="5" t="str">
        <f ca="1">IF(B10="","",CONCATENATE("Dotace bude použita na:",OFFSET(List1!N$11,tisk!A9,0)))</f>
        <v>Dotace bude použita na:Neinvestiční náklady, údržba, doprava stánků, propagace, nákup drobného hmotného majetku (ubrusy apod.)</v>
      </c>
      <c r="E12" s="97"/>
      <c r="F12" s="69" t="str">
        <f ca="1">IF(B10="","",OFFSET(List1!Q$11,tisk!A9,0))</f>
        <v>10/17</v>
      </c>
      <c r="G12" s="98"/>
      <c r="H12" s="99"/>
      <c r="I12" s="96"/>
      <c r="J12" s="96"/>
      <c r="K12" s="96"/>
      <c r="L12" s="96"/>
      <c r="M12" s="98"/>
    </row>
    <row r="13" spans="2:13" ht="75" customHeight="1">
      <c r="B13" s="96">
        <f ca="1">IF(OFFSET(List1!B$11,tisk!A12,0)&gt;0,OFFSET(List1!B$11,tisk!A12,0),"")</f>
        <v>3</v>
      </c>
      <c r="C13" s="3" t="str">
        <f ca="1">IF(B13="","",CONCATENATE(OFFSET(List1!C$11,tisk!A12,0),"
",OFFSET(List1!D$11,tisk!A12,0),"
",OFFSET(List1!E$11,tisk!A12,0),"
",OFFSET(List1!F$11,tisk!A12,0)))</f>
        <v>Sudetikus, z.s.
Mahenova 616/6
Jeseník
79001</v>
      </c>
      <c r="D13" s="72" t="str">
        <f ca="1">IF(B13="","",OFFSET(List1!L$11,tisk!A12,0))</f>
        <v>Jesenické trhy a trhové slavnosti</v>
      </c>
      <c r="E13" s="97">
        <f ca="1">IF(B13="","",OFFSET(List1!O$11,tisk!A12,0))</f>
        <v>69000</v>
      </c>
      <c r="F13" s="69" t="str">
        <f ca="1">IF(B13="","",OFFSET(List1!P$11,tisk!A12,0))</f>
        <v>4/17</v>
      </c>
      <c r="G13" s="98">
        <f ca="1">IF(B13="","",OFFSET(List1!R$11,tisk!A12,0))</f>
        <v>15400</v>
      </c>
      <c r="H13" s="99" t="str">
        <f ca="1">IF(B13="","",OFFSET(List1!S$11,tisk!A12,0))</f>
        <v>30.01.2018</v>
      </c>
      <c r="I13" s="96">
        <f ca="1">IF(B13="","",OFFSET(List1!T$11,tisk!A12,0))</f>
        <v>170</v>
      </c>
      <c r="J13" s="96">
        <f ca="1">IF(B13="","",OFFSET(List1!U$11,tisk!A12,0))</f>
        <v>200</v>
      </c>
      <c r="K13" s="96">
        <f ca="1">IF(B13="","",OFFSET(List1!V$11,tisk!A12,0))</f>
        <v>200</v>
      </c>
      <c r="L13" s="96">
        <f ca="1">IF(B13="","",OFFSET(List1!W$11,tisk!A12,0))</f>
        <v>570</v>
      </c>
      <c r="M13" s="98">
        <f ca="1">IF(B13="","",OFFSET(List1!X$11,tisk!A12,0))</f>
        <v>15400</v>
      </c>
    </row>
    <row r="14" spans="2:13" ht="75" customHeight="1">
      <c r="B14" s="96"/>
      <c r="C14" s="3" t="str">
        <f ca="1">IF(B13="","",CONCATENATE("Okres ",OFFSET(List1!G$11,tisk!A12,0),"
","Právní forma","
",OFFSET(List1!H$11,tisk!A12,0),"
","IČO ",OFFSET(List1!I$11,tisk!A12,0),"
 ","B.Ú. ",OFFSET(List1!J$11,tisk!A12,0)))</f>
        <v>Okres Jeseník
Právní forma
Spolek
IČO 04678311
 B.Ú. 115--1921640277/0100</v>
      </c>
      <c r="D14" s="5" t="str">
        <f ca="1">IF(B13="","",OFFSET(List1!M$11,tisk!A12,0))</f>
        <v>Projekt navazuje na úspěšné konání Jesenických trhů a trhových slavností v roce 2016.  Cílem konaných trhů a trhových slavností je především zajistit místním pěstitelům, chovatelům, zpracovatelům, výrobcům a přebytkářům prostor, kde mohou prezentovat a</v>
      </c>
      <c r="E14" s="97"/>
      <c r="F14" s="68"/>
      <c r="G14" s="98"/>
      <c r="H14" s="99"/>
      <c r="I14" s="96"/>
      <c r="J14" s="96"/>
      <c r="K14" s="96"/>
      <c r="L14" s="96"/>
      <c r="M14" s="98"/>
    </row>
    <row r="15" spans="1:13" ht="30" customHeight="1">
      <c r="A15" s="71">
        <f>ROW()/3-1</f>
        <v>4</v>
      </c>
      <c r="B15" s="96"/>
      <c r="C15" s="76"/>
      <c r="D15" s="5" t="str">
        <f ca="1">IF(B13="","",CONCATENATE("Dotace bude použita na:",OFFSET(List1!N$11,tisk!A12,0)))</f>
        <v>Dotace bude použita na:1. instalace a demontáž prodejních stánků a s tím spojeného vybavení - v letošním roce žádáme o finance i na tuto rozpočtovou položku. V loňském roce jsme situaci podcenili a stánky některých prodejců působily nevzhledně. Finance na instalaci a demontáž</v>
      </c>
      <c r="E15" s="97"/>
      <c r="F15" s="69" t="str">
        <f ca="1">IF(B13="","",OFFSET(List1!Q$11,tisk!A12,0))</f>
        <v>10/17</v>
      </c>
      <c r="G15" s="98"/>
      <c r="H15" s="99"/>
      <c r="I15" s="96"/>
      <c r="J15" s="96"/>
      <c r="K15" s="96"/>
      <c r="L15" s="96"/>
      <c r="M15" s="98"/>
    </row>
    <row r="16" spans="2:13" ht="75" customHeight="1">
      <c r="B16" s="96">
        <f ca="1">IF(OFFSET(List1!B$11,tisk!A15,0)&gt;0,OFFSET(List1!B$11,tisk!A15,0),"")</f>
        <v>4</v>
      </c>
      <c r="C16" s="3" t="str">
        <f ca="1">IF(B16="","",CONCATENATE(OFFSET(List1!C$11,tisk!A15,0),"
",OFFSET(List1!D$11,tisk!A15,0),"
",OFFSET(List1!E$11,tisk!A15,0),"
",OFFSET(List1!F$11,tisk!A15,0)))</f>
        <v>Okresní agrární komora v Přerově
Wurmova 606/2
Přerov
75002</v>
      </c>
      <c r="D16" s="72" t="str">
        <f ca="1">IF(B16="","",OFFSET(List1!L$11,tisk!A15,0))</f>
        <v>Farmářské trhy Přerov</v>
      </c>
      <c r="E16" s="97">
        <f ca="1">IF(B16="","",OFFSET(List1!O$11,tisk!A15,0))</f>
        <v>98100</v>
      </c>
      <c r="F16" s="69" t="str">
        <f ca="1">IF(B16="","",OFFSET(List1!P$11,tisk!A15,0))</f>
        <v>1/17</v>
      </c>
      <c r="G16" s="98">
        <f ca="1">IF(B16="","",OFFSET(List1!R$11,tisk!A15,0))</f>
        <v>25000</v>
      </c>
      <c r="H16" s="96" t="str">
        <f ca="1">IF(B16="","",OFFSET(List1!S$11,tisk!A15,0))</f>
        <v>30.01.2018</v>
      </c>
      <c r="I16" s="96">
        <f ca="1">IF(B16="","",OFFSET(List1!T$11,tisk!A15,0))</f>
        <v>135</v>
      </c>
      <c r="J16" s="96">
        <f ca="1">IF(B16="","",OFFSET(List1!U$11,tisk!A15,0))</f>
        <v>200</v>
      </c>
      <c r="K16" s="96">
        <f ca="1">IF(B16="","",OFFSET(List1!V$11,tisk!A15,0))</f>
        <v>200</v>
      </c>
      <c r="L16" s="96">
        <f ca="1">IF(B16="","",OFFSET(List1!W$11,tisk!A15,0))</f>
        <v>535</v>
      </c>
      <c r="M16" s="98">
        <f ca="1">IF(B16="","",OFFSET(List1!X$11,tisk!A15,0))</f>
        <v>25000</v>
      </c>
    </row>
    <row r="17" spans="2:13" ht="75" customHeight="1">
      <c r="B17" s="96"/>
      <c r="C17" s="3" t="str">
        <f ca="1">IF(B16="","",CONCATENATE("Okres ",OFFSET(List1!G$11,tisk!A15,0),"
","Právní forma","
",OFFSET(List1!H$11,tisk!A15,0),"
","IČO ",OFFSET(List1!I$11,tisk!A15,0),"
 ","B.Ú. ",OFFSET(List1!J$11,tisk!A15,0)))</f>
        <v>Okres Přerov
Právní forma
Komora (s vyjímkou profesních komor)
IČO 47674407
 B.Ú. 47433831/0100</v>
      </c>
      <c r="D17" s="5" t="str">
        <f ca="1">IF(B16="","",OFFSET(List1!M$11,tisk!A15,0))</f>
        <v>Projekt Farmářské trhy v Přerově rozbíhá Okresní agrární komora v Přerově po vzoru Šumperka. Farmářské trhy v Šumperku organizuje Okresní Agrární komora Šumperk od roku 2011 a tyto trhy patří k jedněm z nejúspěšnějších v regionu.</v>
      </c>
      <c r="E17" s="97"/>
      <c r="F17" s="68"/>
      <c r="G17" s="98"/>
      <c r="H17" s="96"/>
      <c r="I17" s="96"/>
      <c r="J17" s="96"/>
      <c r="K17" s="96"/>
      <c r="L17" s="96"/>
      <c r="M17" s="98"/>
    </row>
    <row r="18" spans="1:13" ht="30" customHeight="1">
      <c r="A18" s="71">
        <f>ROW()/3-1</f>
        <v>5</v>
      </c>
      <c r="B18" s="96"/>
      <c r="C18" s="76"/>
      <c r="D18" s="5" t="str">
        <f ca="1">IF(B16="","",CONCATENATE("Dotace bude použita na:",OFFSET(List1!N$11,tisk!A15,0)))</f>
        <v>Dotace bude použita na:V případě poskytnutí dotace bychom rádi v Přerově zahájili tradici Farmářských trhů pod hlavičkou Okresní agrární komory v Přerově. Protože v letošním roce s projektem teprve začínáme, bude nutné tuto akci náležitě zpropagovat a připravit pro návštěvníky</v>
      </c>
      <c r="E18" s="97"/>
      <c r="F18" s="69" t="str">
        <f ca="1">IF(B16="","",OFFSET(List1!Q$11,tisk!A15,0))</f>
        <v>12/17</v>
      </c>
      <c r="G18" s="98"/>
      <c r="H18" s="96"/>
      <c r="I18" s="96"/>
      <c r="J18" s="96"/>
      <c r="K18" s="96"/>
      <c r="L18" s="96"/>
      <c r="M18" s="98"/>
    </row>
    <row r="19" spans="1:13" s="2" customFormat="1" ht="75" customHeight="1">
      <c r="A19" s="71"/>
      <c r="B19" s="96">
        <f ca="1">IF(OFFSET(List1!B$11,tisk!A18,0)&gt;0,OFFSET(List1!B$11,tisk!A18,0),"")</f>
        <v>1</v>
      </c>
      <c r="C19" s="3" t="str">
        <f ca="1">IF(B19="","",CONCATENATE(OFFSET(List1!C$11,tisk!A18,0),"
",OFFSET(List1!D$11,tisk!A18,0),"
",OFFSET(List1!E$11,tisk!A18,0),"
",OFFSET(List1!F$11,tisk!A18,0)))</f>
        <v>Zbyněk Opatrný
Sadová 505
Tovačov
751 01</v>
      </c>
      <c r="D19" s="72" t="str">
        <f ca="1">IF(B19="","",OFFSET(List1!L$11,tisk!A18,0))</f>
        <v>Výroba propagačního letáku Husí farma Tovačov</v>
      </c>
      <c r="E19" s="97">
        <f ca="1">IF(B19="","",OFFSET(List1!O$11,tisk!A18,0))</f>
        <v>20000</v>
      </c>
      <c r="F19" s="69" t="str">
        <f ca="1">IF(B19="","",OFFSET(List1!P$11,tisk!A18,0))</f>
        <v>3/17</v>
      </c>
      <c r="G19" s="98">
        <f ca="1">IF(B19="","",OFFSET(List1!R$11,tisk!A18,0))</f>
        <v>20000</v>
      </c>
      <c r="H19" s="96" t="str">
        <f ca="1">IF(B19="","",OFFSET(List1!S$11,tisk!A18,0))</f>
        <v>30.01.2018</v>
      </c>
      <c r="I19" s="96">
        <f ca="1">IF(B19="","",OFFSET(List1!T$11,tisk!A18,0))</f>
        <v>135</v>
      </c>
      <c r="J19" s="96">
        <f ca="1">IF(B19="","",OFFSET(List1!U$11,tisk!A18,0))</f>
        <v>105</v>
      </c>
      <c r="K19" s="96">
        <f ca="1">IF(B19="","",OFFSET(List1!V$11,tisk!A18,0))</f>
        <v>170</v>
      </c>
      <c r="L19" s="96">
        <f ca="1">IF(B19="","",OFFSET(List1!W$11,tisk!A18,0))</f>
        <v>410</v>
      </c>
      <c r="M19" s="98">
        <f ca="1">IF(B19="","",OFFSET(List1!X$11,tisk!A18,0))</f>
        <v>20000</v>
      </c>
    </row>
    <row r="20" spans="1:13" s="2" customFormat="1" ht="75" customHeight="1">
      <c r="A20" s="71"/>
      <c r="B20" s="96"/>
      <c r="C20" s="3" t="str">
        <f ca="1">IF(B19="","",CONCATENATE("Okres ",OFFSET(List1!G$11,tisk!A18,0),"
","Právní forma","
",OFFSET(List1!H$11,tisk!A18,0),"
","IČO ",OFFSET(List1!I$11,tisk!A18,0),"
 ","B.Ú. ",OFFSET(List1!J$11,tisk!A18,0)))</f>
        <v>Okres Přerov
Právní forma
Fyzická osoba podnikající dle živnostenského zákona zapsaná v obchodním rejstříku
IČO 04063791
 B.Ú. 115--2080790207/0100</v>
      </c>
      <c r="D20" s="5" t="str">
        <f ca="1">IF(B19="","",OFFSET(List1!M$11,tisk!A18,0))</f>
        <v>Propagace Husí farmy Tovačov na farmářských trzích v Olomouckém a Jihomoravském kraji pomocí letáčků, které budou rozdávány na farmářských trzích.</v>
      </c>
      <c r="E20" s="97"/>
      <c r="F20" s="68"/>
      <c r="G20" s="98"/>
      <c r="H20" s="96"/>
      <c r="I20" s="96"/>
      <c r="J20" s="96"/>
      <c r="K20" s="96"/>
      <c r="L20" s="96"/>
      <c r="M20" s="98"/>
    </row>
    <row r="21" spans="1:13" s="2" customFormat="1" ht="30" customHeight="1">
      <c r="A21" s="71">
        <f>ROW()/3-1</f>
        <v>6</v>
      </c>
      <c r="B21" s="96"/>
      <c r="C21" s="76"/>
      <c r="D21" s="5" t="str">
        <f ca="1">IF(B19="","",CONCATENATE("Dotace bude použita na:",OFFSET(List1!N$11,tisk!A18,0)))</f>
        <v>Dotace bude použita na:Dotace bude použita na výrobu a tisk propagačních letáčků s informacemi o Husí farmě Tovačov a propagace Regionální značky "Haná regionální produkt".</v>
      </c>
      <c r="E21" s="97"/>
      <c r="F21" s="69" t="str">
        <f ca="1">IF(B19="","",OFFSET(List1!Q$11,tisk!A18,0))</f>
        <v>10/17</v>
      </c>
      <c r="G21" s="98"/>
      <c r="H21" s="96"/>
      <c r="I21" s="96"/>
      <c r="J21" s="96"/>
      <c r="K21" s="96"/>
      <c r="L21" s="96"/>
      <c r="M21" s="98"/>
    </row>
    <row r="22" spans="1:13" s="2" customFormat="1" ht="75" customHeight="1">
      <c r="A22" s="71"/>
      <c r="B22" s="74">
        <f ca="1">IF(OFFSET(List1!B$11,tisk!A21,0)&gt;0,OFFSET(List1!B$11,tisk!A21,0),"")</f>
      </c>
      <c r="C22" s="3">
        <f ca="1">IF(B22="","",CONCATENATE(OFFSET(List1!C$11,tisk!A21,0),"
",OFFSET(List1!D$11,tisk!A21,0),"
",OFFSET(List1!E$11,tisk!A21,0),"
",OFFSET(List1!F$11,tisk!A21,0)))</f>
      </c>
      <c r="D22" s="72">
        <f ca="1">IF(B22="","",OFFSET(List1!L$11,tisk!A21,0))</f>
      </c>
      <c r="E22" s="75">
        <f ca="1">IF(B22="","",OFFSET(List1!O$11,tisk!A21,0))</f>
      </c>
      <c r="F22" s="69">
        <f ca="1">IF(B22="","",OFFSET(List1!P$11,tisk!A21,0))</f>
      </c>
      <c r="G22" s="73">
        <f ca="1">IF(B22="","",OFFSET(List1!R$11,tisk!A21,0))</f>
      </c>
      <c r="H22" s="74">
        <f ca="1">IF(B22="","",OFFSET(List1!S$11,tisk!A21,0))</f>
      </c>
      <c r="I22" s="74">
        <f ca="1">IF(B22="","",OFFSET(List1!T$11,tisk!A21,0))</f>
      </c>
      <c r="J22" s="74">
        <f ca="1">IF(B22="","",OFFSET(List1!U$11,tisk!A21,0))</f>
      </c>
      <c r="K22" s="74">
        <f ca="1">IF(B22="","",OFFSET(List1!V$11,tisk!A21,0))</f>
      </c>
      <c r="L22" s="74">
        <f ca="1">IF(B22="","",OFFSET(List1!W$11,tisk!A21,0))</f>
      </c>
      <c r="M22" s="73">
        <f ca="1">IF(B22="","",OFFSET(List1!X$11,tisk!A21,0))</f>
      </c>
    </row>
  </sheetData>
  <sheetProtection/>
  <mergeCells count="65">
    <mergeCell ref="K19:K21"/>
    <mergeCell ref="L19:L21"/>
    <mergeCell ref="M19:M21"/>
    <mergeCell ref="B19:B21"/>
    <mergeCell ref="E19:E21"/>
    <mergeCell ref="G19:G21"/>
    <mergeCell ref="H19:H21"/>
    <mergeCell ref="I19:I21"/>
    <mergeCell ref="J19:J21"/>
    <mergeCell ref="M13:M15"/>
    <mergeCell ref="B16:B18"/>
    <mergeCell ref="E16:E18"/>
    <mergeCell ref="G16:G18"/>
    <mergeCell ref="H16:H18"/>
    <mergeCell ref="I16:I18"/>
    <mergeCell ref="J16:J18"/>
    <mergeCell ref="K16:K18"/>
    <mergeCell ref="L16:L18"/>
    <mergeCell ref="M16:M18"/>
    <mergeCell ref="L10:L12"/>
    <mergeCell ref="M10:M12"/>
    <mergeCell ref="B13:B15"/>
    <mergeCell ref="E13:E15"/>
    <mergeCell ref="G13:G15"/>
    <mergeCell ref="H13:H15"/>
    <mergeCell ref="I13:I15"/>
    <mergeCell ref="J13:J15"/>
    <mergeCell ref="K13:K15"/>
    <mergeCell ref="L13:L15"/>
    <mergeCell ref="K7:K9"/>
    <mergeCell ref="L7:L9"/>
    <mergeCell ref="M7:M9"/>
    <mergeCell ref="B10:B12"/>
    <mergeCell ref="E10:E12"/>
    <mergeCell ref="G10:G12"/>
    <mergeCell ref="H10:H12"/>
    <mergeCell ref="I10:I12"/>
    <mergeCell ref="J10:J12"/>
    <mergeCell ref="K10:K12"/>
    <mergeCell ref="J4:J6"/>
    <mergeCell ref="K4:K6"/>
    <mergeCell ref="L4:L6"/>
    <mergeCell ref="M4:M6"/>
    <mergeCell ref="B7:B9"/>
    <mergeCell ref="E7:E9"/>
    <mergeCell ref="G7:G9"/>
    <mergeCell ref="H7:H9"/>
    <mergeCell ref="I7:I9"/>
    <mergeCell ref="J7:J9"/>
    <mergeCell ref="I1:L1"/>
    <mergeCell ref="M1:M3"/>
    <mergeCell ref="I2:I3"/>
    <mergeCell ref="J2:J3"/>
    <mergeCell ref="L2:L3"/>
    <mergeCell ref="B4:B6"/>
    <mergeCell ref="E4:E6"/>
    <mergeCell ref="G4:G6"/>
    <mergeCell ref="H4:H6"/>
    <mergeCell ref="I4:I6"/>
    <mergeCell ref="B1:B3"/>
    <mergeCell ref="C1:C3"/>
    <mergeCell ref="E1:E3"/>
    <mergeCell ref="F1:F3"/>
    <mergeCell ref="G1:G3"/>
    <mergeCell ref="H1:H3"/>
  </mergeCells>
  <conditionalFormatting sqref="F9">
    <cfRule type="notContainsBlanks" priority="18" dxfId="21" stopIfTrue="1">
      <formula>LEN(TRIM(F9))&gt;0</formula>
    </cfRule>
  </conditionalFormatting>
  <conditionalFormatting sqref="G7:M9 E7:E9 B7:B9">
    <cfRule type="notContainsBlanks" priority="19" dxfId="22" stopIfTrue="1">
      <formula>LEN(TRIM(B7))&gt;0</formula>
    </cfRule>
  </conditionalFormatting>
  <conditionalFormatting sqref="D9">
    <cfRule type="notContainsBlanks" priority="17" dxfId="23" stopIfTrue="1">
      <formula>LEN(TRIM(D9))&gt;0</formula>
    </cfRule>
  </conditionalFormatting>
  <conditionalFormatting sqref="D7:D8">
    <cfRule type="notContainsBlanks" priority="16" dxfId="24" stopIfTrue="1">
      <formula>LEN(TRIM(D7))&gt;0</formula>
    </cfRule>
  </conditionalFormatting>
  <conditionalFormatting sqref="C9">
    <cfRule type="notContainsBlanks" priority="15" dxfId="21" stopIfTrue="1">
      <formula>LEN(TRIM(C9))&gt;0</formula>
    </cfRule>
  </conditionalFormatting>
  <conditionalFormatting sqref="F6">
    <cfRule type="notContainsBlanks" priority="14" dxfId="21" stopIfTrue="1">
      <formula>LEN(TRIM(F6))&gt;0</formula>
    </cfRule>
  </conditionalFormatting>
  <conditionalFormatting sqref="D6">
    <cfRule type="notContainsBlanks" priority="13" dxfId="23" stopIfTrue="1">
      <formula>LEN(TRIM(D6))&gt;0</formula>
    </cfRule>
  </conditionalFormatting>
  <conditionalFormatting sqref="D5">
    <cfRule type="notContainsBlanks" priority="12" dxfId="24" stopIfTrue="1">
      <formula>LEN(TRIM(D5))&gt;0</formula>
    </cfRule>
  </conditionalFormatting>
  <conditionalFormatting sqref="C6">
    <cfRule type="notContainsBlanks" priority="11" dxfId="21" stopIfTrue="1">
      <formula>LEN(TRIM(C6))&gt;0</formula>
    </cfRule>
  </conditionalFormatting>
  <conditionalFormatting sqref="F12 F15 F18 F21">
    <cfRule type="notContainsBlanks" priority="9" dxfId="21" stopIfTrue="1">
      <formula>LEN(TRIM(F12))&gt;0</formula>
    </cfRule>
  </conditionalFormatting>
  <conditionalFormatting sqref="G10:M22 E10:E22 B10:B22">
    <cfRule type="notContainsBlanks" priority="10" dxfId="22" stopIfTrue="1">
      <formula>LEN(TRIM(B10))&gt;0</formula>
    </cfRule>
  </conditionalFormatting>
  <conditionalFormatting sqref="D12 D15 D18 D21">
    <cfRule type="notContainsBlanks" priority="8" dxfId="23" stopIfTrue="1">
      <formula>LEN(TRIM(D12))&gt;0</formula>
    </cfRule>
  </conditionalFormatting>
  <conditionalFormatting sqref="D10:D11 D13:D14 D16:D17 D19:D20 D22">
    <cfRule type="notContainsBlanks" priority="7" dxfId="24" stopIfTrue="1">
      <formula>LEN(TRIM(D10))&gt;0</formula>
    </cfRule>
  </conditionalFormatting>
  <conditionalFormatting sqref="C12 C15 C18 C21">
    <cfRule type="notContainsBlanks" priority="6" dxfId="21" stopIfTrue="1">
      <formula>LEN(TRIM(C12))&gt;0</formula>
    </cfRule>
  </conditionalFormatting>
  <conditionalFormatting sqref="B4:B6">
    <cfRule type="notContainsBlanks" priority="20" dxfId="25" stopIfTrue="1">
      <formula>LEN(TRIM(B4))&gt;0</formula>
    </cfRule>
  </conditionalFormatting>
  <conditionalFormatting sqref="D4">
    <cfRule type="notContainsBlanks" priority="5" dxfId="26" stopIfTrue="1">
      <formula>LEN(TRIM(D4))&gt;0</formula>
    </cfRule>
  </conditionalFormatting>
  <conditionalFormatting sqref="C4">
    <cfRule type="notContainsBlanks" priority="4" dxfId="27" stopIfTrue="1">
      <formula>LEN(TRIM(C4))&gt;0</formula>
    </cfRule>
  </conditionalFormatting>
  <conditionalFormatting sqref="E4:E6">
    <cfRule type="notContainsBlanks" priority="3" dxfId="25" stopIfTrue="1">
      <formula>LEN(TRIM(E4))&gt;0</formula>
    </cfRule>
  </conditionalFormatting>
  <conditionalFormatting sqref="F4">
    <cfRule type="notContainsBlanks" priority="2" dxfId="27" stopIfTrue="1">
      <formula>LEN(TRIM(F4))&gt;0</formula>
    </cfRule>
  </conditionalFormatting>
  <conditionalFormatting sqref="G4:L6">
    <cfRule type="notContainsBlanks" priority="21" dxfId="25" stopIfTrue="1">
      <formula>LEN(TRIM(G4))&gt;0</formula>
    </cfRule>
  </conditionalFormatting>
  <conditionalFormatting sqref="M4:M6">
    <cfRule type="notContainsBlanks" priority="1" dxfId="25" stopIfTrue="1">
      <formula>LEN(TRIM(M4))&gt;0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48" r:id="rId1"/>
  <headerFooter alignWithMargins="0">
    <oddHeader>&amp;LPříloha č. 2 - Seznam žadatelů v rámci DT 2 - Podpora farmářských trhů</oddHeader>
    <oddFooter>&amp;LZastupitelstvo Olomouckého kraje 24. 4. 2017
35. - Program na podporu místních produktů 2017 - vyhodnocení
Příloha č. 2 - Seznam žadatelů v rámci DT 2 - Podpora farmářských trhů&amp;R
Strana 1 (celkem 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Olivíková Jana</dc:creator>
  <cp:keywords/>
  <dc:description/>
  <cp:lastModifiedBy>Stašková Vendula</cp:lastModifiedBy>
  <cp:lastPrinted>2017-04-04T11:04:34Z</cp:lastPrinted>
  <dcterms:created xsi:type="dcterms:W3CDTF">2016-08-30T11:35:03Z</dcterms:created>
  <dcterms:modified xsi:type="dcterms:W3CDTF">2017-04-04T11:04:58Z</dcterms:modified>
  <cp:category/>
  <cp:version/>
  <cp:contentType/>
  <cp:contentStatus/>
</cp:coreProperties>
</file>