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activeTab="0"/>
  </bookViews>
  <sheets>
    <sheet name="List1" sheetId="1" r:id="rId1"/>
    <sheet name="tisk" sheetId="2" r:id="rId2"/>
  </sheets>
  <definedNames>
    <definedName name="DZACATEK">'List1'!$N$1</definedName>
    <definedName name="FZACATEK">'List1'!$Q$1</definedName>
    <definedName name="LZACATEK">'List1'!$W$1</definedName>
    <definedName name="_xlnm.Print_Area" localSheetId="1">'tisk'!$A$1:$M$18</definedName>
  </definedNames>
  <calcPr fullCalcOnLoad="1"/>
</workbook>
</file>

<file path=xl/sharedStrings.xml><?xml version="1.0" encoding="utf-8"?>
<sst xmlns="http://schemas.openxmlformats.org/spreadsheetml/2006/main" count="128" uniqueCount="101">
  <si>
    <t>Poř. číslo</t>
  </si>
  <si>
    <t>Žadatel</t>
  </si>
  <si>
    <t>Název akce/projetku</t>
  </si>
  <si>
    <t>Popis akce/projetku</t>
  </si>
  <si>
    <t>Účel použití dotace na akci/projekt a jeho cíl</t>
  </si>
  <si>
    <t>Celkové náklady realizované akce/projektu</t>
  </si>
  <si>
    <t>Termín akce/realizace projektu</t>
  </si>
  <si>
    <t>Požadovaná částka z rozpočtu OK</t>
  </si>
  <si>
    <t>Termín vyúčtování dotace</t>
  </si>
  <si>
    <t>Bodové hodnocení</t>
  </si>
  <si>
    <t>Sídlo</t>
  </si>
  <si>
    <t>A</t>
  </si>
  <si>
    <t>B</t>
  </si>
  <si>
    <t>C</t>
  </si>
  <si>
    <t>Celkem</t>
  </si>
  <si>
    <t xml:space="preserve">Název </t>
  </si>
  <si>
    <t>Ulice</t>
  </si>
  <si>
    <t>Obec</t>
  </si>
  <si>
    <t>PSČ</t>
  </si>
  <si>
    <t>Okres</t>
  </si>
  <si>
    <t>Právní forma</t>
  </si>
  <si>
    <t>IČ</t>
  </si>
  <si>
    <t>Bankovní účet</t>
  </si>
  <si>
    <t>Zastoupení</t>
  </si>
  <si>
    <t>od</t>
  </si>
  <si>
    <t>do</t>
  </si>
  <si>
    <t>Název DT:</t>
  </si>
  <si>
    <t>Typ dotačního titulu:</t>
  </si>
  <si>
    <t xml:space="preserve">Strana: </t>
  </si>
  <si>
    <t>Celkem:</t>
  </si>
  <si>
    <t>Název akce/projektu</t>
  </si>
  <si>
    <t>Celkové předpokládané výdaje realizované akce/projektu</t>
  </si>
  <si>
    <t>Termín akce/ realizace projektu
OD - DO</t>
  </si>
  <si>
    <t>Popis akce/projektu</t>
  </si>
  <si>
    <t>Účel použití dotace na akci/projekt/konkrétní účel</t>
  </si>
  <si>
    <t>1</t>
  </si>
  <si>
    <t>Agrární komora Olomouckého kraje</t>
  </si>
  <si>
    <t>Blanická 383/3</t>
  </si>
  <si>
    <t>Olomouc</t>
  </si>
  <si>
    <t>77900</t>
  </si>
  <si>
    <t>Zájmové sdružení právnických osob</t>
  </si>
  <si>
    <t>70930520</t>
  </si>
  <si>
    <t>174465107/0300</t>
  </si>
  <si>
    <t>Výrobek OK</t>
  </si>
  <si>
    <t>Ocenění „Výrobek Olomouckého kraje“ s právem označení „Výrobek OK ®“ uděluje Agrární komora Olomouckého kraje od roku 2005 nejlepším potravinářským a zemědělským výrobkům. Celkem se již značkou pyšní 151 výrobků, které jsou vyrobeny v Olomouckém kraji.</t>
  </si>
  <si>
    <t>Finanční příspěvek Olomouckého kraje použijeme na: 
Výrobu plaket a certifikátů pro oceněné výrobce, tvorbu a vydávání katalogu certifikovaných producentů - Zpravodaj Výrobek OK®, propagaci regionální značky - například samolepky, visačky, postery atd.</t>
  </si>
  <si>
    <t>1/17</t>
  </si>
  <si>
    <t>12/17</t>
  </si>
  <si>
    <t>30.01.2018</t>
  </si>
  <si>
    <t>2</t>
  </si>
  <si>
    <t>Hranická rozvojová agentura, z.s.</t>
  </si>
  <si>
    <t>Tř. 1. máje 328</t>
  </si>
  <si>
    <t>Hranice</t>
  </si>
  <si>
    <t>75301</t>
  </si>
  <si>
    <t>Přerov</t>
  </si>
  <si>
    <t>75122243</t>
  </si>
  <si>
    <t>1896968309/0800</t>
  </si>
  <si>
    <t>Propagace a rozvoj regionální značky MORAVSKÁ BRÁNA regionální produkt®</t>
  </si>
  <si>
    <t>Předmětem projektu jsou akce, které mají za úkol ještě více zviditelnit regionální značku MORAVSKÁ BRÁNA regionální produkt®, v návaznosti na celý systém regionálního značení, zde dojde také k propagaci Olomouckého kraje a dalších regionálních značek</t>
  </si>
  <si>
    <t>Výdaje projektu hrazené z dotace Olomouckého kraje budou odpovídat 50% výdajů z těchto aktivit projektu: 
Burza výrobců, jež podpoří výrobce označené značkou (9 000,- Kč), 
Seminář - Prezentace značky veřejnosti, s cílem objevit další výrobce</t>
  </si>
  <si>
    <t>2/17</t>
  </si>
  <si>
    <t>3</t>
  </si>
  <si>
    <t>MAS Moravská cesta, z. s.</t>
  </si>
  <si>
    <t>Náklo 12</t>
  </si>
  <si>
    <t>Náklo</t>
  </si>
  <si>
    <t>78321</t>
  </si>
  <si>
    <t>Spolek</t>
  </si>
  <si>
    <t>27037932</t>
  </si>
  <si>
    <t>4200239049/6800</t>
  </si>
  <si>
    <t>Haná regionální produkt</t>
  </si>
  <si>
    <t>Cílem projektu Haná regionální produkt je podpořit regionální producenty z Olomouckého kraje a rozšířit povědomí o místních výrobcích a značce Haná regionální produkt. Projektem budou podpořeni místní producenti - a to formou propagace a koordinace</t>
  </si>
  <si>
    <t>Propagační materiály: katalogové lístky, noviny Doma na Hané a další tiskoviny: 90 000,- Kč
Propagační akce, semináře pro výrobce a společná setkání /banery, polstery: 10 000,- Kč</t>
  </si>
  <si>
    <t>4</t>
  </si>
  <si>
    <t>MAS Horní Pomoraví o.p.s.</t>
  </si>
  <si>
    <t>Hlavní 137</t>
  </si>
  <si>
    <t>Hanušovice</t>
  </si>
  <si>
    <t>78833</t>
  </si>
  <si>
    <t>Šumperk</t>
  </si>
  <si>
    <t>Obecně prospěšná společnost</t>
  </si>
  <si>
    <t>27777146</t>
  </si>
  <si>
    <t>193758861/0600</t>
  </si>
  <si>
    <t>Propagace a rozvoj značky „JESENÍKY originální produkt®“</t>
  </si>
  <si>
    <t>Předkládaný projekt je zaměřen na propagaci a rozvoj značky „JESENÍKY originální produkt®“ a také možnosti rozšíření dosavadních nástrojů propagace značky, která spadá pod regionální značení na území Olomouckého kraje.</t>
  </si>
  <si>
    <t>Účelem příspěvku Olomouckého kraje je spolufinancování nákladů spojených s dalším rozvojem systému regionálního značení výrobků, služeb a zážitků a jeho a propagací na území Jeseníků.</t>
  </si>
  <si>
    <t>5</t>
  </si>
  <si>
    <t>AGRIPRINT s.r.o.</t>
  </si>
  <si>
    <t>Wellnerova 134/7</t>
  </si>
  <si>
    <t>Společnost s ručením omezeným</t>
  </si>
  <si>
    <t>29308755</t>
  </si>
  <si>
    <t>3212751379/0800</t>
  </si>
  <si>
    <t>AGRIPRINT s.r.o.,  Wellnerova 134/7,  77900 Olomouc</t>
  </si>
  <si>
    <t>Propagace regionálních značek v magazínu</t>
  </si>
  <si>
    <t>Cílem projektu je představit regionální značky v magazínu věnovaném Výrobků Olomouckého kraje.</t>
  </si>
  <si>
    <t>Z dotace budou hrazeny náklady na redakci,sazbu a distribuci magazínu.</t>
  </si>
  <si>
    <t>9/2017</t>
  </si>
  <si>
    <t>10/2017</t>
  </si>
  <si>
    <t>Podpora regionálního značení</t>
  </si>
  <si>
    <t>krajský dotační titul</t>
  </si>
  <si>
    <t>Schváleno</t>
  </si>
  <si>
    <t>Podkladový materiál pro zasedání Zastupitelstva Olomouckého kraje dne: 24.04.2017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</si>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</sst>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3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" fillId="19" borderId="6" applyNumberFormat="0" applyFont="0" applyAlignment="0" applyProtection="0"/>
    <xf numFmtId="9" fontId="1" fillId="0" borderId="0" applyFont="0" applyFill="0" applyBorder="0" applyAlignment="0" applyProtection="0"/>
    <xf numFmtId="0" fontId="11" fillId="0" borderId="7" applyNumberFormat="0" applyFill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20" fillId="7" borderId="8" applyNumberFormat="0" applyAlignment="0" applyProtection="0"/>
    <xf numFmtId="0" fontId="30" fillId="7" borderId="9" applyNumberFormat="0" applyAlignment="0" applyProtection="0"/>
    <xf numFmtId="0" fontId="3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wrapText="1"/>
    </xf>
    <xf numFmtId="0" fontId="0" fillId="0" borderId="11" xfId="0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Continuous" wrapText="1"/>
    </xf>
    <xf numFmtId="0" fontId="2" fillId="0" borderId="12" xfId="0" applyFont="1" applyFill="1" applyBorder="1" applyAlignment="1">
      <alignment horizontal="centerContinuous" vertical="center" wrapText="1"/>
    </xf>
    <xf numFmtId="0" fontId="2" fillId="0" borderId="13" xfId="0" applyFont="1" applyFill="1" applyBorder="1" applyAlignment="1">
      <alignment horizontal="centerContinuous" vertical="center" wrapText="1"/>
    </xf>
    <xf numFmtId="0" fontId="2" fillId="0" borderId="12" xfId="0" applyFont="1" applyFill="1" applyBorder="1" applyAlignment="1">
      <alignment horizontal="centerContinuous" wrapText="1"/>
    </xf>
    <xf numFmtId="0" fontId="2" fillId="0" borderId="14" xfId="0" applyFont="1" applyFill="1" applyBorder="1" applyAlignment="1">
      <alignment horizontal="centerContinuous" wrapText="1"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 horizontal="centerContinuous" vertical="center" wrapText="1"/>
    </xf>
    <xf numFmtId="0" fontId="2" fillId="0" borderId="16" xfId="0" applyFont="1" applyFill="1" applyBorder="1" applyAlignment="1">
      <alignment horizontal="centerContinuous" vertical="center" wrapText="1"/>
    </xf>
    <xf numFmtId="0" fontId="2" fillId="0" borderId="16" xfId="0" applyFont="1" applyFill="1" applyBorder="1" applyAlignment="1">
      <alignment horizontal="centerContinuous" wrapText="1"/>
    </xf>
    <xf numFmtId="0" fontId="2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Continuous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Continuous" wrapText="1"/>
    </xf>
    <xf numFmtId="0" fontId="2" fillId="0" borderId="20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Continuous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2" fillId="0" borderId="21" xfId="0" applyFont="1" applyFill="1" applyBorder="1" applyAlignment="1">
      <alignment horizontal="centerContinuous" wrapText="1"/>
    </xf>
    <xf numFmtId="0" fontId="2" fillId="0" borderId="23" xfId="0" applyFont="1" applyFill="1" applyBorder="1" applyAlignment="1">
      <alignment horizontal="centerContinuous" wrapText="1"/>
    </xf>
    <xf numFmtId="0" fontId="2" fillId="0" borderId="24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4" fillId="0" borderId="25" xfId="0" applyFont="1" applyBorder="1" applyAlignment="1">
      <alignment vertical="top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vertical="top" wrapText="1"/>
    </xf>
    <xf numFmtId="3" fontId="4" fillId="0" borderId="17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13" xfId="0" applyFont="1" applyFill="1" applyBorder="1" applyAlignment="1">
      <alignment horizontal="centerContinuous" vertical="top"/>
    </xf>
    <xf numFmtId="0" fontId="2" fillId="0" borderId="27" xfId="0" applyFont="1" applyFill="1" applyBorder="1" applyAlignment="1">
      <alignment horizontal="centerContinuous" vertical="center" wrapText="1"/>
    </xf>
    <xf numFmtId="0" fontId="2" fillId="0" borderId="28" xfId="0" applyFont="1" applyFill="1" applyBorder="1" applyAlignment="1">
      <alignment horizontal="centerContinuous" vertical="center" wrapText="1"/>
    </xf>
    <xf numFmtId="0" fontId="2" fillId="0" borderId="29" xfId="0" applyFont="1" applyFill="1" applyBorder="1" applyAlignment="1">
      <alignment horizontal="centerContinuous" vertical="center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30" xfId="0" applyFont="1" applyBorder="1" applyAlignment="1">
      <alignment horizontal="centerContinuous" vertical="center"/>
    </xf>
    <xf numFmtId="0" fontId="3" fillId="0" borderId="31" xfId="0" applyFont="1" applyBorder="1" applyAlignment="1">
      <alignment vertical="center"/>
    </xf>
    <xf numFmtId="0" fontId="3" fillId="0" borderId="18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8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 vertical="top" wrapText="1"/>
    </xf>
    <xf numFmtId="0" fontId="0" fillId="0" borderId="31" xfId="0" applyBorder="1" applyAlignment="1">
      <alignment vertical="center" wrapText="1"/>
    </xf>
    <xf numFmtId="0" fontId="4" fillId="0" borderId="32" xfId="0" applyFont="1" applyBorder="1" applyAlignment="1">
      <alignment vertical="top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 vertical="top" wrapText="1"/>
    </xf>
    <xf numFmtId="3" fontId="4" fillId="0" borderId="18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0" fontId="4" fillId="0" borderId="29" xfId="0" applyFont="1" applyBorder="1" applyAlignment="1">
      <alignment/>
    </xf>
    <xf numFmtId="165" fontId="5" fillId="0" borderId="29" xfId="0" applyNumberFormat="1" applyFont="1" applyBorder="1" applyAlignment="1">
      <alignment horizontal="right"/>
    </xf>
    <xf numFmtId="165" fontId="6" fillId="0" borderId="29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3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165" fontId="2" fillId="0" borderId="29" xfId="0" applyNumberFormat="1" applyFont="1" applyBorder="1" applyAlignment="1">
      <alignment horizontal="center"/>
    </xf>
    <xf numFmtId="0" fontId="24" fillId="0" borderId="15" xfId="0" applyFont="1" applyBorder="1" applyAlignment="1">
      <alignment vertical="top" wrapText="1"/>
    </xf>
    <xf numFmtId="14" fontId="24" fillId="0" borderId="15" xfId="0" applyNumberFormat="1" applyFont="1" applyBorder="1" applyAlignment="1">
      <alignment horizontal="center" vertical="center"/>
    </xf>
    <xf numFmtId="0" fontId="24" fillId="0" borderId="34" xfId="0" applyFont="1" applyBorder="1" applyAlignment="1">
      <alignment vertical="center" wrapText="1"/>
    </xf>
    <xf numFmtId="0" fontId="24" fillId="0" borderId="34" xfId="0" applyFont="1" applyBorder="1" applyAlignment="1">
      <alignment vertical="top" wrapText="1"/>
    </xf>
    <xf numFmtId="0" fontId="24" fillId="0" borderId="34" xfId="0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164" fontId="24" fillId="0" borderId="15" xfId="0" applyNumberFormat="1" applyFont="1" applyBorder="1" applyAlignment="1">
      <alignment horizontal="center" vertical="center" wrapText="1"/>
    </xf>
    <xf numFmtId="164" fontId="24" fillId="0" borderId="34" xfId="0" applyNumberFormat="1" applyFont="1" applyBorder="1" applyAlignment="1">
      <alignment horizontal="center" vertical="center" wrapText="1"/>
    </xf>
    <xf numFmtId="164" fontId="24" fillId="0" borderId="15" xfId="0" applyNumberFormat="1" applyFont="1" applyBorder="1" applyAlignment="1">
      <alignment horizontal="center" vertical="center"/>
    </xf>
    <xf numFmtId="164" fontId="24" fillId="0" borderId="34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24" fillId="0" borderId="16" xfId="0" applyNumberFormat="1" applyFont="1" applyBorder="1" applyAlignment="1">
      <alignment horizontal="center" vertical="center"/>
    </xf>
    <xf numFmtId="164" fontId="24" fillId="0" borderId="23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wrapText="1"/>
    </xf>
    <xf numFmtId="164" fontId="2" fillId="0" borderId="13" xfId="0" applyNumberFormat="1" applyFont="1" applyFill="1" applyBorder="1" applyAlignment="1">
      <alignment horizontal="center" wrapText="1"/>
    </xf>
    <xf numFmtId="164" fontId="2" fillId="0" borderId="21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8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right style="thin"/>
        <bottom style="thin"/>
      </border>
    </dxf>
    <dxf>
      <border>
        <bottom style="thin"/>
      </border>
    </dxf>
    <dxf>
      <border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bottom style="thin"/>
      </border>
    </dxf>
    <dxf>
      <border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right style="thin"/>
        <bottom style="thin"/>
      </border>
    </dxf>
    <dxf>
      <border>
        <bottom style="thin"/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border>
        <left style="thin">
          <color rgb="FF000000"/>
        </left>
        <bottom style="thin">
          <color rgb="FF000000"/>
        </bottom>
      </border>
    </dxf>
    <dxf>
      <border>
        <left style="thin">
          <color rgb="FF000000"/>
        </left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right style="thin">
          <color rgb="FF000000"/>
        </right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X23"/>
  <sheetViews>
    <sheetView tabSelected="1" view="pageLayout" workbookViewId="0" topLeftCell="A1">
      <selection activeCell="E33" sqref="E33"/>
    </sheetView>
  </sheetViews>
  <sheetFormatPr defaultColWidth="9.140625" defaultRowHeight="15"/>
  <cols>
    <col min="1" max="1" width="4.57421875" style="0" customWidth="1"/>
    <col min="2" max="2" width="9.421875" style="0" customWidth="1"/>
    <col min="3" max="10" width="14.421875" style="0" customWidth="1"/>
    <col min="11" max="11" width="17.8515625" style="0" hidden="1" customWidth="1"/>
    <col min="12" max="13" width="17.8515625" style="0" customWidth="1"/>
    <col min="14" max="14" width="19.7109375" style="0" customWidth="1"/>
    <col min="15" max="15" width="13.28125" style="0" customWidth="1"/>
    <col min="16" max="16" width="13.7109375" style="0" customWidth="1"/>
    <col min="17" max="17" width="19.7109375" style="0" customWidth="1"/>
    <col min="23" max="23" width="19.7109375" style="0" customWidth="1"/>
  </cols>
  <sheetData>
    <row r="1" s="17" customFormat="1" ht="10.5" customHeight="1"/>
    <row r="2" s="17" customFormat="1" ht="10.5" customHeight="1"/>
    <row r="3" s="17" customFormat="1" ht="10.5" customHeight="1"/>
    <row r="4" s="17" customFormat="1" ht="10.5" customHeight="1"/>
    <row r="5" s="17" customFormat="1" ht="10.5" customHeight="1"/>
    <row r="6" s="17" customFormat="1" ht="10.5" customHeight="1"/>
    <row r="7" s="17" customFormat="1" ht="10.5" customHeight="1" thickBot="1"/>
    <row r="8" spans="2:24" s="21" customFormat="1" ht="53.25" customHeight="1" thickBot="1">
      <c r="B8" s="13" t="s">
        <v>0</v>
      </c>
      <c r="C8" s="18" t="s">
        <v>1</v>
      </c>
      <c r="D8" s="18"/>
      <c r="E8" s="18"/>
      <c r="F8" s="18"/>
      <c r="G8" s="18"/>
      <c r="H8" s="18"/>
      <c r="I8" s="18"/>
      <c r="J8" s="18"/>
      <c r="K8" s="19"/>
      <c r="L8" s="15" t="s">
        <v>2</v>
      </c>
      <c r="M8" s="20" t="s">
        <v>3</v>
      </c>
      <c r="N8" s="15" t="s">
        <v>4</v>
      </c>
      <c r="O8" s="11" t="s">
        <v>5</v>
      </c>
      <c r="P8" s="16" t="s">
        <v>6</v>
      </c>
      <c r="Q8" s="20"/>
      <c r="R8" s="16" t="s">
        <v>7</v>
      </c>
      <c r="S8" s="10" t="s">
        <v>8</v>
      </c>
      <c r="T8" s="52" t="s">
        <v>9</v>
      </c>
      <c r="U8" s="53"/>
      <c r="V8" s="53"/>
      <c r="W8" s="51"/>
      <c r="X8" s="89" t="s">
        <v>98</v>
      </c>
    </row>
    <row r="9" spans="2:24" s="21" customFormat="1" ht="13.5" customHeight="1">
      <c r="B9" s="14"/>
      <c r="C9" s="56" t="s">
        <v>10</v>
      </c>
      <c r="D9" s="22"/>
      <c r="E9" s="22"/>
      <c r="F9" s="22"/>
      <c r="G9" s="60"/>
      <c r="H9" s="58"/>
      <c r="I9" s="23"/>
      <c r="J9" s="23"/>
      <c r="K9" s="23"/>
      <c r="L9" s="12"/>
      <c r="M9" s="24"/>
      <c r="N9" s="12"/>
      <c r="O9" s="12"/>
      <c r="P9" s="25"/>
      <c r="Q9" s="26"/>
      <c r="R9" s="25"/>
      <c r="S9" s="50"/>
      <c r="T9" s="89" t="s">
        <v>11</v>
      </c>
      <c r="U9" s="89" t="s">
        <v>12</v>
      </c>
      <c r="V9" s="89" t="s">
        <v>13</v>
      </c>
      <c r="W9" s="89" t="s">
        <v>14</v>
      </c>
      <c r="X9" s="91"/>
    </row>
    <row r="10" spans="2:24" s="21" customFormat="1" ht="13.5" customHeight="1" thickBot="1">
      <c r="B10" s="27"/>
      <c r="C10" s="57" t="s">
        <v>15</v>
      </c>
      <c r="D10" s="28" t="s">
        <v>16</v>
      </c>
      <c r="E10" s="28" t="s">
        <v>17</v>
      </c>
      <c r="F10" s="28" t="s">
        <v>18</v>
      </c>
      <c r="G10" s="61" t="s">
        <v>19</v>
      </c>
      <c r="H10" s="59" t="s">
        <v>20</v>
      </c>
      <c r="I10" s="29" t="s">
        <v>21</v>
      </c>
      <c r="J10" s="29" t="s">
        <v>22</v>
      </c>
      <c r="K10" s="29" t="s">
        <v>23</v>
      </c>
      <c r="L10" s="30"/>
      <c r="M10" s="31"/>
      <c r="N10" s="30"/>
      <c r="O10" s="30"/>
      <c r="P10" s="32" t="s">
        <v>24</v>
      </c>
      <c r="Q10" s="33" t="s">
        <v>25</v>
      </c>
      <c r="R10" s="32"/>
      <c r="S10" s="34"/>
      <c r="T10" s="90"/>
      <c r="U10" s="90"/>
      <c r="V10" s="90"/>
      <c r="W10" s="90"/>
      <c r="X10" s="90"/>
    </row>
    <row r="11" spans="2:24" s="43" customFormat="1" ht="12.75" customHeight="1">
      <c r="B11" s="35" t="s">
        <v>49</v>
      </c>
      <c r="C11" s="36" t="s">
        <v>50</v>
      </c>
      <c r="D11" s="36" t="s">
        <v>51</v>
      </c>
      <c r="E11" s="37" t="s">
        <v>52</v>
      </c>
      <c r="F11" s="36" t="s">
        <v>53</v>
      </c>
      <c r="G11" s="36" t="s">
        <v>54</v>
      </c>
      <c r="H11" s="36" t="s">
        <v>40</v>
      </c>
      <c r="I11" s="36" t="s">
        <v>55</v>
      </c>
      <c r="J11" s="36" t="s">
        <v>56</v>
      </c>
      <c r="K11" s="36"/>
      <c r="L11" s="38" t="s">
        <v>57</v>
      </c>
      <c r="M11" s="38" t="s">
        <v>58</v>
      </c>
      <c r="N11" s="39" t="s">
        <v>59</v>
      </c>
      <c r="O11" s="40">
        <v>166802</v>
      </c>
      <c r="P11" s="41" t="s">
        <v>60</v>
      </c>
      <c r="Q11" s="41" t="s">
        <v>47</v>
      </c>
      <c r="R11" s="40">
        <v>83401</v>
      </c>
      <c r="S11" s="40" t="s">
        <v>48</v>
      </c>
      <c r="T11" s="40">
        <v>200</v>
      </c>
      <c r="U11" s="40">
        <v>200</v>
      </c>
      <c r="V11" s="40">
        <v>200</v>
      </c>
      <c r="W11" s="40">
        <f>SUM(T11:V11)</f>
        <v>600</v>
      </c>
      <c r="X11" s="42">
        <v>83401</v>
      </c>
    </row>
    <row r="12" spans="2:24" s="43" customFormat="1" ht="12.75" customHeight="1">
      <c r="B12" s="35" t="s">
        <v>72</v>
      </c>
      <c r="C12" s="36" t="s">
        <v>73</v>
      </c>
      <c r="D12" s="36" t="s">
        <v>74</v>
      </c>
      <c r="E12" s="37" t="s">
        <v>75</v>
      </c>
      <c r="F12" s="36" t="s">
        <v>76</v>
      </c>
      <c r="G12" s="36" t="s">
        <v>77</v>
      </c>
      <c r="H12" s="36" t="s">
        <v>78</v>
      </c>
      <c r="I12" s="36" t="s">
        <v>79</v>
      </c>
      <c r="J12" s="36" t="s">
        <v>80</v>
      </c>
      <c r="K12" s="36"/>
      <c r="L12" s="38" t="s">
        <v>81</v>
      </c>
      <c r="M12" s="38" t="s">
        <v>82</v>
      </c>
      <c r="N12" s="39" t="s">
        <v>83</v>
      </c>
      <c r="O12" s="40">
        <v>160000</v>
      </c>
      <c r="P12" s="41" t="s">
        <v>46</v>
      </c>
      <c r="Q12" s="41" t="s">
        <v>47</v>
      </c>
      <c r="R12" s="40">
        <v>80000</v>
      </c>
      <c r="S12" s="40" t="s">
        <v>48</v>
      </c>
      <c r="T12" s="40">
        <v>200</v>
      </c>
      <c r="U12" s="40">
        <v>200</v>
      </c>
      <c r="V12" s="40">
        <v>180</v>
      </c>
      <c r="W12" s="40">
        <f>SUM(T12:V12)</f>
        <v>580</v>
      </c>
      <c r="X12" s="42">
        <v>80000</v>
      </c>
    </row>
    <row r="13" spans="2:24" s="43" customFormat="1" ht="12.75" customHeight="1">
      <c r="B13" s="35" t="s">
        <v>35</v>
      </c>
      <c r="C13" s="36" t="s">
        <v>36</v>
      </c>
      <c r="D13" s="36" t="s">
        <v>37</v>
      </c>
      <c r="E13" s="37" t="s">
        <v>38</v>
      </c>
      <c r="F13" s="36" t="s">
        <v>39</v>
      </c>
      <c r="G13" s="36" t="s">
        <v>38</v>
      </c>
      <c r="H13" s="36" t="s">
        <v>40</v>
      </c>
      <c r="I13" s="36" t="s">
        <v>41</v>
      </c>
      <c r="J13" s="36" t="s">
        <v>42</v>
      </c>
      <c r="K13" s="36"/>
      <c r="L13" s="38" t="s">
        <v>43</v>
      </c>
      <c r="M13" s="38" t="s">
        <v>44</v>
      </c>
      <c r="N13" s="39" t="s">
        <v>45</v>
      </c>
      <c r="O13" s="40">
        <v>250705</v>
      </c>
      <c r="P13" s="41" t="s">
        <v>46</v>
      </c>
      <c r="Q13" s="41" t="s">
        <v>47</v>
      </c>
      <c r="R13" s="40">
        <v>100000</v>
      </c>
      <c r="S13" s="40" t="s">
        <v>48</v>
      </c>
      <c r="T13" s="40">
        <v>170</v>
      </c>
      <c r="U13" s="40">
        <v>200</v>
      </c>
      <c r="V13" s="40">
        <v>200</v>
      </c>
      <c r="W13" s="40">
        <f>SUM(T13:V13)</f>
        <v>570</v>
      </c>
      <c r="X13" s="42">
        <v>100000</v>
      </c>
    </row>
    <row r="14" spans="2:24" s="43" customFormat="1" ht="12.75" customHeight="1">
      <c r="B14" s="35" t="s">
        <v>61</v>
      </c>
      <c r="C14" s="36" t="s">
        <v>62</v>
      </c>
      <c r="D14" s="36" t="s">
        <v>63</v>
      </c>
      <c r="E14" s="37" t="s">
        <v>64</v>
      </c>
      <c r="F14" s="36" t="s">
        <v>65</v>
      </c>
      <c r="G14" s="36" t="s">
        <v>38</v>
      </c>
      <c r="H14" s="36" t="s">
        <v>66</v>
      </c>
      <c r="I14" s="36" t="s">
        <v>67</v>
      </c>
      <c r="J14" s="36" t="s">
        <v>68</v>
      </c>
      <c r="K14" s="36"/>
      <c r="L14" s="38" t="s">
        <v>69</v>
      </c>
      <c r="M14" s="38" t="s">
        <v>70</v>
      </c>
      <c r="N14" s="39" t="s">
        <v>71</v>
      </c>
      <c r="O14" s="40">
        <v>200000</v>
      </c>
      <c r="P14" s="41" t="s">
        <v>46</v>
      </c>
      <c r="Q14" s="41" t="s">
        <v>47</v>
      </c>
      <c r="R14" s="40">
        <v>100000</v>
      </c>
      <c r="S14" s="40" t="s">
        <v>48</v>
      </c>
      <c r="T14" s="40">
        <v>200</v>
      </c>
      <c r="U14" s="40">
        <v>170</v>
      </c>
      <c r="V14" s="40">
        <v>180</v>
      </c>
      <c r="W14" s="40">
        <f>SUM(T14:V14)</f>
        <v>550</v>
      </c>
      <c r="X14" s="42">
        <v>100000</v>
      </c>
    </row>
    <row r="15" spans="2:24" s="43" customFormat="1" ht="12.75" customHeight="1" thickBot="1">
      <c r="B15" s="68" t="s">
        <v>84</v>
      </c>
      <c r="C15" s="69" t="s">
        <v>85</v>
      </c>
      <c r="D15" s="69" t="s">
        <v>86</v>
      </c>
      <c r="E15" s="70" t="s">
        <v>38</v>
      </c>
      <c r="F15" s="69" t="s">
        <v>39</v>
      </c>
      <c r="G15" s="69" t="s">
        <v>38</v>
      </c>
      <c r="H15" s="69" t="s">
        <v>87</v>
      </c>
      <c r="I15" s="69" t="s">
        <v>88</v>
      </c>
      <c r="J15" s="69" t="s">
        <v>89</v>
      </c>
      <c r="K15" s="69" t="s">
        <v>90</v>
      </c>
      <c r="L15" s="71" t="s">
        <v>91</v>
      </c>
      <c r="M15" s="71" t="s">
        <v>92</v>
      </c>
      <c r="N15" s="72" t="s">
        <v>93</v>
      </c>
      <c r="O15" s="73">
        <v>150000</v>
      </c>
      <c r="P15" s="74" t="s">
        <v>94</v>
      </c>
      <c r="Q15" s="74" t="s">
        <v>95</v>
      </c>
      <c r="R15" s="73">
        <v>50000</v>
      </c>
      <c r="S15" s="73" t="s">
        <v>48</v>
      </c>
      <c r="T15" s="73">
        <v>140</v>
      </c>
      <c r="U15" s="73">
        <v>140</v>
      </c>
      <c r="V15" s="73">
        <v>200</v>
      </c>
      <c r="W15" s="73">
        <f>SUM(T15:V15)</f>
        <v>480</v>
      </c>
      <c r="X15" s="75">
        <v>50000</v>
      </c>
    </row>
    <row r="16" spans="1:24" s="55" customFormat="1" ht="15.75" thickBot="1">
      <c r="A16" s="54"/>
      <c r="B16" s="8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7"/>
      <c r="O16" s="82">
        <f>SUM(O11:O15)</f>
        <v>927507</v>
      </c>
      <c r="P16" s="78"/>
      <c r="Q16" s="77"/>
      <c r="R16" s="80">
        <f>SUM(R11:R15)</f>
        <v>413401</v>
      </c>
      <c r="S16" s="79"/>
      <c r="T16" s="79"/>
      <c r="U16" s="79"/>
      <c r="V16" s="76"/>
      <c r="W16" s="77"/>
      <c r="X16" s="80">
        <f>SUM(X11:X15)</f>
        <v>413401</v>
      </c>
    </row>
    <row r="17" s="44" customFormat="1" ht="10.5"/>
    <row r="18" spans="1:21" s="44" customFormat="1" ht="15">
      <c r="A18" s="45" t="s">
        <v>99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T18" s="46"/>
      <c r="U18"/>
    </row>
    <row r="19" spans="1:13" s="44" customFormat="1" ht="10.5">
      <c r="A19" s="45" t="s">
        <v>26</v>
      </c>
      <c r="B19" s="45"/>
      <c r="C19" s="47" t="s">
        <v>96</v>
      </c>
      <c r="D19" s="45"/>
      <c r="E19" s="45"/>
      <c r="F19" s="45"/>
      <c r="G19" s="45"/>
      <c r="H19" s="45"/>
      <c r="I19" s="45"/>
      <c r="J19" s="45"/>
      <c r="L19" s="47"/>
      <c r="M19" s="47"/>
    </row>
    <row r="20" spans="1:13" s="44" customFormat="1" ht="10.5">
      <c r="A20" s="45" t="s">
        <v>27</v>
      </c>
      <c r="B20" s="45"/>
      <c r="C20" s="47" t="s">
        <v>97</v>
      </c>
      <c r="D20" s="45"/>
      <c r="E20" s="45"/>
      <c r="F20" s="45"/>
      <c r="G20" s="45"/>
      <c r="H20" s="45"/>
      <c r="I20" s="45"/>
      <c r="J20" s="45"/>
      <c r="L20" s="47"/>
      <c r="M20" s="47"/>
    </row>
    <row r="21" s="44" customFormat="1" ht="10.5"/>
    <row r="22" s="44" customFormat="1" ht="10.5"/>
    <row r="23" spans="20:23" s="44" customFormat="1" ht="10.5">
      <c r="T23" s="48" t="s">
        <v>28</v>
      </c>
      <c r="U23" s="49" t="s">
        <v>35</v>
      </c>
      <c r="V23" s="48" t="s">
        <v>29</v>
      </c>
      <c r="W23" s="49" t="s">
        <v>35</v>
      </c>
    </row>
  </sheetData>
  <sheetProtection/>
  <mergeCells count="5">
    <mergeCell ref="V9:V10"/>
    <mergeCell ref="U9:U10"/>
    <mergeCell ref="T9:T10"/>
    <mergeCell ref="W9:W10"/>
    <mergeCell ref="X8:X10"/>
  </mergeCells>
  <printOptions/>
  <pageMargins left="0.7" right="0.7" top="0.787401575" bottom="0.787401575" header="0.3" footer="0.3"/>
  <pageSetup fitToHeight="1" fitToWidth="1" horizontalDpi="600" verticalDpi="600" orientation="landscape" paperSize="8" scale="63" r:id="rId1"/>
  <headerFooter alignWithMargins="0">
    <oddHeader>&amp;LPříloha č. 1 - Seznam žadatelů v rámci DT 1 - Podpora regionálního značení</oddHeader>
    <oddFooter>&amp;LZastupitelstvo Olomouckého kraje 24. 4. 2017                      
35. - Program na podporu místních produktů 2017 - vyhodnocení
Příloha č. 1 - Seznam žadatelů v rámci DT 1 - Podpora regionálního značení&amp;RStrana 1 (celkem 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view="pageLayout" zoomScaleNormal="98" workbookViewId="0" topLeftCell="A22">
      <selection activeCell="C31" sqref="C31"/>
    </sheetView>
  </sheetViews>
  <sheetFormatPr defaultColWidth="9.140625" defaultRowHeight="15"/>
  <cols>
    <col min="1" max="1" width="4.140625" style="65" customWidth="1"/>
    <col min="2" max="2" width="6.7109375" style="2" customWidth="1"/>
    <col min="3" max="3" width="22.140625" style="4" customWidth="1"/>
    <col min="4" max="4" width="37.57421875" style="6" customWidth="1"/>
    <col min="5" max="5" width="17.7109375" style="8" customWidth="1"/>
    <col min="6" max="6" width="12.140625" style="64" customWidth="1"/>
    <col min="7" max="7" width="19.140625" style="7" customWidth="1"/>
    <col min="8" max="8" width="10.00390625" style="0" customWidth="1"/>
    <col min="13" max="13" width="13.421875" style="7" bestFit="1" customWidth="1"/>
  </cols>
  <sheetData>
    <row r="1" spans="2:13" ht="15.75" customHeight="1" thickBot="1">
      <c r="B1" s="89" t="s">
        <v>0</v>
      </c>
      <c r="C1" s="89" t="s">
        <v>1</v>
      </c>
      <c r="D1" s="1" t="s">
        <v>30</v>
      </c>
      <c r="E1" s="109" t="s">
        <v>31</v>
      </c>
      <c r="F1" s="112" t="s">
        <v>32</v>
      </c>
      <c r="G1" s="109" t="s">
        <v>7</v>
      </c>
      <c r="H1" s="115" t="s">
        <v>8</v>
      </c>
      <c r="I1" s="118" t="s">
        <v>9</v>
      </c>
      <c r="J1" s="119"/>
      <c r="K1" s="119"/>
      <c r="L1" s="120"/>
      <c r="M1" s="106" t="s">
        <v>98</v>
      </c>
    </row>
    <row r="2" spans="2:13" ht="15.75" thickBot="1">
      <c r="B2" s="91"/>
      <c r="C2" s="91"/>
      <c r="D2" s="1" t="s">
        <v>33</v>
      </c>
      <c r="E2" s="110"/>
      <c r="F2" s="113"/>
      <c r="G2" s="110"/>
      <c r="H2" s="116"/>
      <c r="I2" s="91" t="s">
        <v>11</v>
      </c>
      <c r="J2" s="91" t="s">
        <v>12</v>
      </c>
      <c r="K2" s="89" t="s">
        <v>13</v>
      </c>
      <c r="L2" s="91" t="s">
        <v>14</v>
      </c>
      <c r="M2" s="107"/>
    </row>
    <row r="3" spans="2:13" ht="21.75" thickBot="1">
      <c r="B3" s="90"/>
      <c r="C3" s="90"/>
      <c r="D3" s="1" t="s">
        <v>34</v>
      </c>
      <c r="E3" s="111"/>
      <c r="F3" s="114"/>
      <c r="G3" s="111"/>
      <c r="H3" s="117"/>
      <c r="I3" s="90"/>
      <c r="J3" s="90"/>
      <c r="K3" s="90"/>
      <c r="L3" s="90"/>
      <c r="M3" s="108"/>
    </row>
    <row r="4" spans="2:13" ht="75">
      <c r="B4" s="100" t="str">
        <f ca="1">IF(OFFSET(List1!B$11,tisk!A3,0)&gt;0,OFFSET(List1!B$11,tisk!A3,0),"")</f>
        <v>2</v>
      </c>
      <c r="C4" s="3" t="str">
        <f ca="1">IF(B4="","",CONCATENATE(OFFSET(List1!C$11,tisk!A3,0),"
",OFFSET(List1!D$11,tisk!A3,0),"
",OFFSET(List1!E$11,tisk!A3,0),"
",OFFSET(List1!F$11,tisk!A3,0)))</f>
        <v>Hranická rozvojová agentura, z.s.
Tř. 1. máje 328
Hranice
75301</v>
      </c>
      <c r="D4" s="66" t="str">
        <f ca="1">IF(B4="","",OFFSET(List1!L$11,tisk!A3,0))</f>
        <v>Propagace a rozvoj regionální značky MORAVSKÁ BRÁNA regionální produkt®</v>
      </c>
      <c r="E4" s="104">
        <f ca="1">IF(B4="","",OFFSET(List1!O$11,tisk!A3,0))</f>
        <v>166802</v>
      </c>
      <c r="F4" s="63" t="str">
        <f ca="1">IF(B4="","",OFFSET(List1!P$11,tisk!A3,0))</f>
        <v>2/17</v>
      </c>
      <c r="G4" s="101">
        <f ca="1">IF(B4="","",OFFSET(List1!R$11,tisk!A3,0))</f>
        <v>83401</v>
      </c>
      <c r="H4" s="105" t="str">
        <f ca="1">IF(B4="","",OFFSET(List1!S$11,tisk!A3,0))</f>
        <v>30.01.2018</v>
      </c>
      <c r="I4" s="100">
        <f ca="1">IF(B4="","",OFFSET(List1!T$11,tisk!A3,0))</f>
        <v>200</v>
      </c>
      <c r="J4" s="100">
        <f ca="1">IF(B4="","",OFFSET(List1!U$11,tisk!A3,0))</f>
        <v>200</v>
      </c>
      <c r="K4" s="100">
        <f ca="1">IF(B4="","",OFFSET(List1!V$11,tisk!A3,0))</f>
        <v>200</v>
      </c>
      <c r="L4" s="100">
        <f ca="1">IF(B4="","",OFFSET(List1!W$11,tisk!A3,0))</f>
        <v>600</v>
      </c>
      <c r="M4" s="101">
        <f ca="1">IF(B4="","",OFFSET(List1!X$11,tisk!A3,0))</f>
        <v>83401</v>
      </c>
    </row>
    <row r="5" spans="2:13" ht="75" customHeight="1">
      <c r="B5" s="100"/>
      <c r="C5" s="3" t="str">
        <f ca="1">IF(B4="","",CONCATENATE("Okres ",OFFSET(List1!G$11,tisk!A3,0),"
","Právní forma","
",OFFSET(List1!H$11,tisk!A3,0),"
","IČO ",OFFSET(List1!I$11,tisk!A3,0),"
 ","B.Ú. ",OFFSET(List1!J$11,tisk!A3,0)))</f>
        <v>Okres Přerov
Právní forma
Zájmové sdružení právnických osob
IČO 75122243
 B.Ú. 1896968309/0800</v>
      </c>
      <c r="D5" s="5" t="str">
        <f ca="1">IF(B4="","",OFFSET(List1!M$11,tisk!A3,0))</f>
        <v>Předmětem projektu jsou akce, které mají za úkol ještě více zviditelnit regionální značku MORAVSKÁ BRÁNA regionální produkt®, v návaznosti na celý systém regionálního značení, zde dojde také k propagaci Olomouckého kraje a dalších regionálních značek</v>
      </c>
      <c r="E5" s="104"/>
      <c r="F5" s="62"/>
      <c r="G5" s="101"/>
      <c r="H5" s="105"/>
      <c r="I5" s="100"/>
      <c r="J5" s="100"/>
      <c r="K5" s="100"/>
      <c r="L5" s="100"/>
      <c r="M5" s="101"/>
    </row>
    <row r="6" spans="1:13" ht="120">
      <c r="A6" s="65">
        <f>ROW()/3-1</f>
        <v>1</v>
      </c>
      <c r="B6" s="100"/>
      <c r="C6" s="67"/>
      <c r="D6" s="9" t="str">
        <f ca="1">IF(B4="","",CONCATENATE("Dotace bude použita na:","
",OFFSET(List1!N$11,tisk!A3,0)))</f>
        <v>Dotace bude použita na:
Výdaje projektu hrazené z dotace Olomouckého kraje budou odpovídat 50% výdajů z těchto aktivit projektu: 
Burza výrobců, jež podpoří výrobce označené značkou (9 000,- Kč), 
Seminář - Prezentace značky veřejnosti, s cílem objevit další výrobce</v>
      </c>
      <c r="E6" s="104"/>
      <c r="F6" s="63" t="str">
        <f ca="1">IF(B4="","",OFFSET(List1!Q$11,tisk!A3,0))</f>
        <v>12/17</v>
      </c>
      <c r="G6" s="101"/>
      <c r="H6" s="105"/>
      <c r="I6" s="100"/>
      <c r="J6" s="100"/>
      <c r="K6" s="100"/>
      <c r="L6" s="100"/>
      <c r="M6" s="101"/>
    </row>
    <row r="7" spans="2:13" ht="75">
      <c r="B7" s="100" t="str">
        <f ca="1">IF(OFFSET(List1!B$11,tisk!A6,0)&gt;0,OFFSET(List1!B$11,tisk!A6,0),"")</f>
        <v>4</v>
      </c>
      <c r="C7" s="3" t="str">
        <f ca="1">IF(B7="","",CONCATENATE(OFFSET(List1!C$11,tisk!A6,0),"
",OFFSET(List1!D$11,tisk!A6,0),"
",OFFSET(List1!E$11,tisk!A6,0),"
",OFFSET(List1!F$11,tisk!A6,0)))</f>
        <v>MAS Horní Pomoraví o.p.s.
Hlavní 137
Hanušovice
78833</v>
      </c>
      <c r="D7" s="66" t="str">
        <f ca="1">IF(B7="","",OFFSET(List1!L$11,tisk!A6,0))</f>
        <v>Propagace a rozvoj značky „JESENÍKY originální produkt®“</v>
      </c>
      <c r="E7" s="104">
        <f ca="1">IF(B7="","",OFFSET(List1!O$11,tisk!A6,0))</f>
        <v>160000</v>
      </c>
      <c r="F7" s="63" t="str">
        <f ca="1">IF(B7="","",OFFSET(List1!P$11,tisk!A6,0))</f>
        <v>1/17</v>
      </c>
      <c r="G7" s="101">
        <f ca="1">IF(B7="","",OFFSET(List1!R$11,tisk!A6,0))</f>
        <v>80000</v>
      </c>
      <c r="H7" s="105" t="str">
        <f ca="1">IF(B7="","",OFFSET(List1!S$11,tisk!A6,0))</f>
        <v>30.01.2018</v>
      </c>
      <c r="I7" s="100">
        <f ca="1">IF(B7="","",OFFSET(List1!T$11,tisk!A6,0))</f>
        <v>200</v>
      </c>
      <c r="J7" s="100">
        <f ca="1">IF(B7="","",OFFSET(List1!U$11,tisk!A6,0))</f>
        <v>200</v>
      </c>
      <c r="K7" s="100">
        <f ca="1">IF(B7="","",OFFSET(List1!V$11,tisk!A6,0))</f>
        <v>180</v>
      </c>
      <c r="L7" s="100">
        <f ca="1">IF(B7="","",OFFSET(List1!W$11,tisk!A6,0))</f>
        <v>580</v>
      </c>
      <c r="M7" s="101">
        <f ca="1">IF(B7="","",OFFSET(List1!X$11,tisk!A6,0))</f>
        <v>80000</v>
      </c>
    </row>
    <row r="8" spans="2:13" ht="105">
      <c r="B8" s="100"/>
      <c r="C8" s="3" t="str">
        <f ca="1">IF(B7="","",CONCATENATE("Okres ",OFFSET(List1!G$11,tisk!A6,0),"
","Právní forma","
",OFFSET(List1!H$11,tisk!A6,0),"
","IČO ",OFFSET(List1!I$11,tisk!A6,0),"
 ","B.Ú. ",OFFSET(List1!J$11,tisk!A6,0)))</f>
        <v>Okres Šumperk
Právní forma
Obecně prospěšná společnost
IČO 27777146
 B.Ú. 193758861/0600</v>
      </c>
      <c r="D8" s="5" t="str">
        <f ca="1">IF(B7="","",OFFSET(List1!M$11,tisk!A6,0))</f>
        <v>Předkládaný projekt je zaměřen na propagaci a rozvoj značky „JESENÍKY originální produkt®“ a také možnosti rozšíření dosavadních nástrojů propagace značky, která spadá pod regionální značení na území Olomouckého kraje.</v>
      </c>
      <c r="E8" s="104"/>
      <c r="F8" s="62"/>
      <c r="G8" s="101"/>
      <c r="H8" s="105"/>
      <c r="I8" s="100"/>
      <c r="J8" s="100"/>
      <c r="K8" s="100"/>
      <c r="L8" s="100"/>
      <c r="M8" s="101"/>
    </row>
    <row r="9" spans="1:13" ht="90">
      <c r="A9" s="65">
        <f>ROW()/3-1</f>
        <v>2</v>
      </c>
      <c r="B9" s="100"/>
      <c r="C9" s="67"/>
      <c r="D9" s="5" t="str">
        <f ca="1">IF(B7="","",CONCATENATE("Dotace bude použita na:",OFFSET(List1!N$11,tisk!A6,0)))</f>
        <v>Dotace bude použita na:Účelem příspěvku Olomouckého kraje je spolufinancování nákladů spojených s dalším rozvojem systému regionálního značení výrobků, služeb a zážitků a jeho a propagací na území Jeseníků.</v>
      </c>
      <c r="E9" s="104"/>
      <c r="F9" s="63" t="str">
        <f ca="1">IF(B7="","",OFFSET(List1!Q$11,tisk!A6,0))</f>
        <v>12/17</v>
      </c>
      <c r="G9" s="101"/>
      <c r="H9" s="105"/>
      <c r="I9" s="100"/>
      <c r="J9" s="100"/>
      <c r="K9" s="100"/>
      <c r="L9" s="100"/>
      <c r="M9" s="101"/>
    </row>
    <row r="10" spans="2:13" ht="75">
      <c r="B10" s="100" t="str">
        <f ca="1">IF(OFFSET(List1!B$11,tisk!A9,0)&gt;0,OFFSET(List1!B$11,tisk!A9,0),"")</f>
        <v>1</v>
      </c>
      <c r="C10" s="3" t="str">
        <f ca="1">IF(B10="","",CONCATENATE(OFFSET(List1!C$11,tisk!A9,0),"
",OFFSET(List1!D$11,tisk!A9,0),"
",OFFSET(List1!E$11,tisk!A9,0),"
",OFFSET(List1!F$11,tisk!A9,0)))</f>
        <v>Agrární komora Olomouckého kraje
Blanická 383/3
Olomouc
77900</v>
      </c>
      <c r="D10" s="66" t="str">
        <f ca="1">IF(B10="","",OFFSET(List1!L$11,tisk!A9,0))</f>
        <v>Výrobek OK</v>
      </c>
      <c r="E10" s="104">
        <f ca="1">IF(B10="","",OFFSET(List1!O$11,tisk!A9,0))</f>
        <v>250705</v>
      </c>
      <c r="F10" s="63" t="str">
        <f ca="1">IF(B10="","",OFFSET(List1!P$11,tisk!A9,0))</f>
        <v>1/17</v>
      </c>
      <c r="G10" s="101">
        <f ca="1">IF(B10="","",OFFSET(List1!R$11,tisk!A9,0))</f>
        <v>100000</v>
      </c>
      <c r="H10" s="105" t="str">
        <f ca="1">IF(B10="","",OFFSET(List1!S$11,tisk!A9,0))</f>
        <v>30.01.2018</v>
      </c>
      <c r="I10" s="100">
        <f ca="1">IF(B10="","",OFFSET(List1!T$11,tisk!A9,0))</f>
        <v>170</v>
      </c>
      <c r="J10" s="100">
        <f ca="1">IF(B10="","",OFFSET(List1!U$11,tisk!A9,0))</f>
        <v>200</v>
      </c>
      <c r="K10" s="100">
        <f ca="1">IF(B10="","",OFFSET(List1!V$11,tisk!A9,0))</f>
        <v>200</v>
      </c>
      <c r="L10" s="100">
        <f ca="1">IF(B10="","",OFFSET(List1!W$11,tisk!A9,0))</f>
        <v>570</v>
      </c>
      <c r="M10" s="101">
        <f ca="1">IF(B10="","",OFFSET(List1!X$11,tisk!A9,0))</f>
        <v>100000</v>
      </c>
    </row>
    <row r="11" spans="2:13" ht="120">
      <c r="B11" s="100"/>
      <c r="C11" s="3" t="str">
        <f ca="1">IF(B10="","",CONCATENATE("Okres ",OFFSET(List1!G$11,tisk!A9,0),"
","Právní forma","
",OFFSET(List1!H$11,tisk!A9,0),"
","IČO ",OFFSET(List1!I$11,tisk!A9,0),"
 ","B.Ú. ",OFFSET(List1!J$11,tisk!A9,0)))</f>
        <v>Okres Olomouc
Právní forma
Zájmové sdružení právnických osob
IČO 70930520
 B.Ú. 174465107/0300</v>
      </c>
      <c r="D11" s="5" t="str">
        <f ca="1">IF(B10="","",OFFSET(List1!M$11,tisk!A9,0))</f>
        <v>Ocenění „Výrobek Olomouckého kraje“ s právem označení „Výrobek OK ®“ uděluje Agrární komora Olomouckého kraje od roku 2005 nejlepším potravinářským a zemědělským výrobkům. Celkem se již značkou pyšní 151 výrobků, které jsou vyrobeny v Olomouckém kraji.</v>
      </c>
      <c r="E11" s="104"/>
      <c r="F11" s="62"/>
      <c r="G11" s="101"/>
      <c r="H11" s="105"/>
      <c r="I11" s="100"/>
      <c r="J11" s="100"/>
      <c r="K11" s="100"/>
      <c r="L11" s="100"/>
      <c r="M11" s="101"/>
    </row>
    <row r="12" spans="1:13" ht="135">
      <c r="A12" s="65">
        <f>ROW()/3-1</f>
        <v>3</v>
      </c>
      <c r="B12" s="100"/>
      <c r="C12" s="67"/>
      <c r="D12" s="5" t="str">
        <f ca="1">IF(B10="","",CONCATENATE("Dotace bude použita na:",OFFSET(List1!N$11,tisk!A9,0)))</f>
        <v>Dotace bude použita na:Finanční příspěvek Olomouckého kraje použijeme na: 
Výrobu plaket a certifikátů pro oceněné výrobce, tvorbu a vydávání katalogu certifikovaných producentů - Zpravodaj Výrobek OK®, propagaci regionální značky - například samolepky, visačky, postery atd.</v>
      </c>
      <c r="E12" s="104"/>
      <c r="F12" s="63" t="str">
        <f ca="1">IF(B10="","",OFFSET(List1!Q$11,tisk!A9,0))</f>
        <v>12/17</v>
      </c>
      <c r="G12" s="101"/>
      <c r="H12" s="105"/>
      <c r="I12" s="100"/>
      <c r="J12" s="100"/>
      <c r="K12" s="100"/>
      <c r="L12" s="100"/>
      <c r="M12" s="101"/>
    </row>
    <row r="13" spans="2:13" ht="75" customHeight="1">
      <c r="B13" s="100" t="str">
        <f ca="1">IF(OFFSET(List1!B$11,tisk!A12,0)&gt;0,OFFSET(List1!B$11,tisk!A12,0),"")</f>
        <v>3</v>
      </c>
      <c r="C13" s="3" t="str">
        <f ca="1">IF(B13="","",CONCATENATE(OFFSET(List1!C$11,tisk!A12,0),"
",OFFSET(List1!D$11,tisk!A12,0),"
",OFFSET(List1!E$11,tisk!A12,0),"
",OFFSET(List1!F$11,tisk!A12,0)))</f>
        <v>MAS Moravská cesta, z. s.
Náklo 12
Náklo
78321</v>
      </c>
      <c r="D13" s="66" t="str">
        <f ca="1">IF(B13="","",OFFSET(List1!L$11,tisk!A12,0))</f>
        <v>Haná regionální produkt</v>
      </c>
      <c r="E13" s="104">
        <f ca="1">IF(B13="","",OFFSET(List1!O$11,tisk!A12,0))</f>
        <v>200000</v>
      </c>
      <c r="F13" s="63" t="str">
        <f ca="1">IF(B13="","",OFFSET(List1!P$11,tisk!A12,0))</f>
        <v>1/17</v>
      </c>
      <c r="G13" s="101">
        <f ca="1">IF(B13="","",OFFSET(List1!R$11,tisk!A12,0))</f>
        <v>100000</v>
      </c>
      <c r="H13" s="105" t="str">
        <f ca="1">IF(B13="","",OFFSET(List1!S$11,tisk!A12,0))</f>
        <v>30.01.2018</v>
      </c>
      <c r="I13" s="100">
        <f ca="1">IF(B13="","",OFFSET(List1!T$11,tisk!A12,0))</f>
        <v>200</v>
      </c>
      <c r="J13" s="100">
        <f ca="1">IF(B13="","",OFFSET(List1!U$11,tisk!A12,0))</f>
        <v>170</v>
      </c>
      <c r="K13" s="100">
        <f ca="1">IF(B13="","",OFFSET(List1!V$11,tisk!A12,0))</f>
        <v>180</v>
      </c>
      <c r="L13" s="100">
        <f ca="1">IF(B13="","",OFFSET(List1!W$11,tisk!A12,0))</f>
        <v>550</v>
      </c>
      <c r="M13" s="101">
        <f ca="1">IF(B13="","",OFFSET(List1!X$11,tisk!A12,0))</f>
        <v>100000</v>
      </c>
    </row>
    <row r="14" spans="2:13" ht="75" customHeight="1">
      <c r="B14" s="100"/>
      <c r="C14" s="3" t="str">
        <f ca="1">IF(B13="","",CONCATENATE("Okres ",OFFSET(List1!G$11,tisk!A12,0),"
","Právní forma","
",OFFSET(List1!H$11,tisk!A12,0),"
","IČO ",OFFSET(List1!I$11,tisk!A12,0),"
 ","B.Ú. ",OFFSET(List1!J$11,tisk!A12,0)))</f>
        <v>Okres Olomouc
Právní forma
Spolek
IČO 27037932
 B.Ú. 4200239049/6800</v>
      </c>
      <c r="D14" s="5" t="str">
        <f ca="1">IF(B13="","",OFFSET(List1!M$11,tisk!A12,0))</f>
        <v>Cílem projektu Haná regionální produkt je podpořit regionální producenty z Olomouckého kraje a rozšířit povědomí o místních výrobcích a značce Haná regionální produkt. Projektem budou podpořeni místní producenti - a to formou propagace a koordinace</v>
      </c>
      <c r="E14" s="104"/>
      <c r="F14" s="62"/>
      <c r="G14" s="101"/>
      <c r="H14" s="105"/>
      <c r="I14" s="100"/>
      <c r="J14" s="100"/>
      <c r="K14" s="100"/>
      <c r="L14" s="100"/>
      <c r="M14" s="101"/>
    </row>
    <row r="15" spans="1:13" ht="30" customHeight="1">
      <c r="A15" s="65">
        <f>ROW()/3-1</f>
        <v>4</v>
      </c>
      <c r="B15" s="100"/>
      <c r="C15" s="67"/>
      <c r="D15" s="5" t="str">
        <f ca="1">IF(B13="","",CONCATENATE("Dotace bude použita na:",OFFSET(List1!N$11,tisk!A12,0)))</f>
        <v>Dotace bude použita na:Propagační materiály: katalogové lístky, noviny Doma na Hané a další tiskoviny: 90 000,- Kč
Propagační akce, semináře pro výrobce a společná setkání /banery, polstery: 10 000,- Kč</v>
      </c>
      <c r="E15" s="104"/>
      <c r="F15" s="63" t="str">
        <f ca="1">IF(B13="","",OFFSET(List1!Q$11,tisk!A12,0))</f>
        <v>12/17</v>
      </c>
      <c r="G15" s="101"/>
      <c r="H15" s="105"/>
      <c r="I15" s="100"/>
      <c r="J15" s="100"/>
      <c r="K15" s="100"/>
      <c r="L15" s="100"/>
      <c r="M15" s="101"/>
    </row>
    <row r="16" spans="2:13" ht="75" customHeight="1">
      <c r="B16" s="100" t="str">
        <f ca="1">IF(OFFSET(List1!B$11,tisk!A15,0)&gt;0,OFFSET(List1!B$11,tisk!A15,0),"")</f>
        <v>5</v>
      </c>
      <c r="C16" s="3" t="str">
        <f ca="1">IF(B16="","",CONCATENATE(OFFSET(List1!C$11,tisk!A15,0),"
",OFFSET(List1!D$11,tisk!A15,0),"
",OFFSET(List1!E$11,tisk!A15,0),"
",OFFSET(List1!F$11,tisk!A15,0)))</f>
        <v>AGRIPRINT s.r.o.
Wellnerova 134/7
Olomouc
77900</v>
      </c>
      <c r="D16" s="66" t="str">
        <f ca="1">IF(B16="","",OFFSET(List1!L$11,tisk!A15,0))</f>
        <v>Propagace regionálních značek v magazínu</v>
      </c>
      <c r="E16" s="104">
        <f ca="1">IF(B16="","",OFFSET(List1!O$11,tisk!A15,0))</f>
        <v>150000</v>
      </c>
      <c r="F16" s="63" t="str">
        <f ca="1">IF(B16="","",OFFSET(List1!P$11,tisk!A15,0))</f>
        <v>9/2017</v>
      </c>
      <c r="G16" s="101">
        <f ca="1">IF(B16="","",OFFSET(List1!R$11,tisk!A15,0))</f>
        <v>50000</v>
      </c>
      <c r="H16" s="100" t="str">
        <f ca="1">IF(B16="","",OFFSET(List1!S$11,tisk!A15,0))</f>
        <v>30.01.2018</v>
      </c>
      <c r="I16" s="100">
        <f ca="1">IF(B16="","",OFFSET(List1!T$11,tisk!A15,0))</f>
        <v>140</v>
      </c>
      <c r="J16" s="100">
        <f ca="1">IF(B16="","",OFFSET(List1!U$11,tisk!A15,0))</f>
        <v>140</v>
      </c>
      <c r="K16" s="100">
        <f ca="1">IF(B16="","",OFFSET(List1!V$11,tisk!A15,0))</f>
        <v>200</v>
      </c>
      <c r="L16" s="100">
        <f ca="1">IF(B16="","",OFFSET(List1!W$11,tisk!A15,0))</f>
        <v>480</v>
      </c>
      <c r="M16" s="101">
        <f ca="1">IF(B16="","",OFFSET(List1!X$11,tisk!A15,0))</f>
        <v>50000</v>
      </c>
    </row>
    <row r="17" spans="2:13" ht="75" customHeight="1">
      <c r="B17" s="100"/>
      <c r="C17" s="3" t="str">
        <f ca="1">IF(B16="","",CONCATENATE("Okres ",OFFSET(List1!G$11,tisk!A15,0),"
","Právní forma","
",OFFSET(List1!H$11,tisk!A15,0),"
","IČO ",OFFSET(List1!I$11,tisk!A15,0),"
 ","B.Ú. ",OFFSET(List1!J$11,tisk!A15,0)))</f>
        <v>Okres Olomouc
Právní forma
Společnost s ručením omezeným
IČO 29308755
 B.Ú. 3212751379/0800</v>
      </c>
      <c r="D17" s="5" t="str">
        <f ca="1">IF(B16="","",OFFSET(List1!M$11,tisk!A15,0))</f>
        <v>Cílem projektu je představit regionální značky v magazínu věnovaném Výrobků Olomouckého kraje.</v>
      </c>
      <c r="E17" s="104"/>
      <c r="F17" s="62"/>
      <c r="G17" s="101"/>
      <c r="H17" s="100"/>
      <c r="I17" s="100"/>
      <c r="J17" s="100"/>
      <c r="K17" s="100"/>
      <c r="L17" s="100"/>
      <c r="M17" s="101"/>
    </row>
    <row r="18" spans="1:13" ht="45.75" thickBot="1">
      <c r="A18" s="65">
        <f>ROW()/3-1</f>
        <v>5</v>
      </c>
      <c r="B18" s="100"/>
      <c r="C18" s="67"/>
      <c r="D18" s="5" t="str">
        <f ca="1">IF(B16="","",CONCATENATE("Dotace bude použita na:",OFFSET(List1!N$11,tisk!A15,0)))</f>
        <v>Dotace bude použita na:Z dotace budou hrazeny náklady na redakci,sazbu a distribuci magazínu.</v>
      </c>
      <c r="E18" s="104"/>
      <c r="F18" s="63" t="str">
        <f ca="1">IF(B16="","",OFFSET(List1!Q$11,tisk!A15,0))</f>
        <v>10/2017</v>
      </c>
      <c r="G18" s="101"/>
      <c r="H18" s="100"/>
      <c r="I18" s="100"/>
      <c r="J18" s="100"/>
      <c r="K18" s="100"/>
      <c r="L18" s="100"/>
      <c r="M18" s="101"/>
    </row>
    <row r="19" spans="1:13" s="2" customFormat="1" ht="30" customHeight="1">
      <c r="A19" s="65"/>
      <c r="B19" s="92" t="str">
        <f ca="1">IF(OFFSET(List1!B$11,tisk!A18,0)&gt;0,OFFSET(List1!B$11,tisk!A18,0),"")</f>
        <v>CELKEM</v>
      </c>
      <c r="C19" s="88" t="str">
        <f ca="1">IF(B19="","",CONCATENATE(OFFSET(List1!C$11,tisk!A18,0),"
",OFFSET(List1!D$11,tisk!A18,0),"
",OFFSET(List1!E$11,tisk!A18,0),"
",OFFSET(List1!F$11,tisk!A18,0)))</f>
        <v>
</v>
      </c>
      <c r="D19" s="83"/>
      <c r="E19" s="94">
        <f ca="1">IF(B19="","",OFFSET(List1!O$11,tisk!A18,0))</f>
        <v>927507</v>
      </c>
      <c r="F19" s="84"/>
      <c r="G19" s="96">
        <f ca="1">IF(B19="","",OFFSET(List1!R$11,tisk!A18,0))</f>
        <v>413401</v>
      </c>
      <c r="H19" s="98"/>
      <c r="I19" s="98"/>
      <c r="J19" s="98"/>
      <c r="K19" s="98"/>
      <c r="L19" s="98"/>
      <c r="M19" s="102">
        <f ca="1">IF(B19="","",OFFSET(List1!X$11,tisk!A18,0))</f>
        <v>413401</v>
      </c>
    </row>
    <row r="20" spans="1:13" s="2" customFormat="1" ht="15.75" hidden="1" thickBot="1">
      <c r="A20" s="65"/>
      <c r="B20" s="93"/>
      <c r="C20" s="85"/>
      <c r="D20" s="86"/>
      <c r="E20" s="95"/>
      <c r="F20" s="87"/>
      <c r="G20" s="97"/>
      <c r="H20" s="99"/>
      <c r="I20" s="99"/>
      <c r="J20" s="99"/>
      <c r="K20" s="99"/>
      <c r="L20" s="99"/>
      <c r="M20" s="103"/>
    </row>
  </sheetData>
  <sheetProtection/>
  <mergeCells count="66">
    <mergeCell ref="K2:K3"/>
    <mergeCell ref="B1:B3"/>
    <mergeCell ref="C1:C3"/>
    <mergeCell ref="E1:E3"/>
    <mergeCell ref="F1:F3"/>
    <mergeCell ref="G1:G3"/>
    <mergeCell ref="H1:H3"/>
    <mergeCell ref="I1:L1"/>
    <mergeCell ref="M1:M3"/>
    <mergeCell ref="I2:I3"/>
    <mergeCell ref="J2:J3"/>
    <mergeCell ref="L2:L3"/>
    <mergeCell ref="B4:B6"/>
    <mergeCell ref="E4:E6"/>
    <mergeCell ref="G4:G6"/>
    <mergeCell ref="H4:H6"/>
    <mergeCell ref="I4:I6"/>
    <mergeCell ref="J4:J6"/>
    <mergeCell ref="K4:K6"/>
    <mergeCell ref="L4:L6"/>
    <mergeCell ref="M4:M6"/>
    <mergeCell ref="B7:B9"/>
    <mergeCell ref="E7:E9"/>
    <mergeCell ref="G7:G9"/>
    <mergeCell ref="H7:H9"/>
    <mergeCell ref="I7:I9"/>
    <mergeCell ref="J7:J9"/>
    <mergeCell ref="K7:K9"/>
    <mergeCell ref="L7:L9"/>
    <mergeCell ref="M7:M9"/>
    <mergeCell ref="B10:B12"/>
    <mergeCell ref="E10:E12"/>
    <mergeCell ref="G10:G12"/>
    <mergeCell ref="H10:H12"/>
    <mergeCell ref="I10:I12"/>
    <mergeCell ref="J10:J12"/>
    <mergeCell ref="K10:K12"/>
    <mergeCell ref="L10:L12"/>
    <mergeCell ref="M10:M12"/>
    <mergeCell ref="B13:B15"/>
    <mergeCell ref="E13:E15"/>
    <mergeCell ref="G13:G15"/>
    <mergeCell ref="H13:H15"/>
    <mergeCell ref="I13:I15"/>
    <mergeCell ref="J13:J15"/>
    <mergeCell ref="K13:K15"/>
    <mergeCell ref="L13:L15"/>
    <mergeCell ref="M13:M15"/>
    <mergeCell ref="B16:B18"/>
    <mergeCell ref="E16:E18"/>
    <mergeCell ref="G16:G18"/>
    <mergeCell ref="H16:H18"/>
    <mergeCell ref="I16:I18"/>
    <mergeCell ref="J16:J18"/>
    <mergeCell ref="K16:K18"/>
    <mergeCell ref="L16:L18"/>
    <mergeCell ref="M16:M18"/>
    <mergeCell ref="K19:K20"/>
    <mergeCell ref="L19:L20"/>
    <mergeCell ref="M19:M20"/>
    <mergeCell ref="B19:B20"/>
    <mergeCell ref="E19:E20"/>
    <mergeCell ref="G19:G20"/>
    <mergeCell ref="H19:H20"/>
    <mergeCell ref="I19:I20"/>
    <mergeCell ref="J19:J20"/>
  </mergeCells>
  <conditionalFormatting sqref="F9">
    <cfRule type="notContainsBlanks" priority="18" dxfId="21" stopIfTrue="1">
      <formula>LEN(TRIM(F9))&gt;0</formula>
    </cfRule>
  </conditionalFormatting>
  <conditionalFormatting sqref="G7:M9 E7:E9 B7:B9">
    <cfRule type="notContainsBlanks" priority="19" dxfId="22" stopIfTrue="1">
      <formula>LEN(TRIM(B7))&gt;0</formula>
    </cfRule>
  </conditionalFormatting>
  <conditionalFormatting sqref="D9">
    <cfRule type="notContainsBlanks" priority="17" dxfId="23" stopIfTrue="1">
      <formula>LEN(TRIM(D9))&gt;0</formula>
    </cfRule>
  </conditionalFormatting>
  <conditionalFormatting sqref="D7:D8">
    <cfRule type="notContainsBlanks" priority="16" dxfId="24" stopIfTrue="1">
      <formula>LEN(TRIM(D7))&gt;0</formula>
    </cfRule>
  </conditionalFormatting>
  <conditionalFormatting sqref="C9">
    <cfRule type="notContainsBlanks" priority="15" dxfId="21" stopIfTrue="1">
      <formula>LEN(TRIM(C9))&gt;0</formula>
    </cfRule>
  </conditionalFormatting>
  <conditionalFormatting sqref="F6">
    <cfRule type="notContainsBlanks" priority="14" dxfId="21" stopIfTrue="1">
      <formula>LEN(TRIM(F6))&gt;0</formula>
    </cfRule>
  </conditionalFormatting>
  <conditionalFormatting sqref="D6">
    <cfRule type="notContainsBlanks" priority="13" dxfId="23" stopIfTrue="1">
      <formula>LEN(TRIM(D6))&gt;0</formula>
    </cfRule>
  </conditionalFormatting>
  <conditionalFormatting sqref="D5">
    <cfRule type="notContainsBlanks" priority="12" dxfId="24" stopIfTrue="1">
      <formula>LEN(TRIM(D5))&gt;0</formula>
    </cfRule>
  </conditionalFormatting>
  <conditionalFormatting sqref="C6">
    <cfRule type="notContainsBlanks" priority="11" dxfId="21" stopIfTrue="1">
      <formula>LEN(TRIM(C6))&gt;0</formula>
    </cfRule>
  </conditionalFormatting>
  <conditionalFormatting sqref="F12 F15 F18">
    <cfRule type="notContainsBlanks" priority="9" dxfId="21" stopIfTrue="1">
      <formula>LEN(TRIM(F12))&gt;0</formula>
    </cfRule>
  </conditionalFormatting>
  <conditionalFormatting sqref="G10:M20 E10:E20 B10:B20">
    <cfRule type="notContainsBlanks" priority="10" dxfId="22" stopIfTrue="1">
      <formula>LEN(TRIM(B10))&gt;0</formula>
    </cfRule>
  </conditionalFormatting>
  <conditionalFormatting sqref="D12 D15 D18">
    <cfRule type="notContainsBlanks" priority="8" dxfId="23" stopIfTrue="1">
      <formula>LEN(TRIM(D12))&gt;0</formula>
    </cfRule>
  </conditionalFormatting>
  <conditionalFormatting sqref="D10:D11 D13:D14 D16:D17 D19:D20">
    <cfRule type="notContainsBlanks" priority="7" dxfId="24" stopIfTrue="1">
      <formula>LEN(TRIM(D10))&gt;0</formula>
    </cfRule>
  </conditionalFormatting>
  <conditionalFormatting sqref="C12 C15 C18">
    <cfRule type="notContainsBlanks" priority="6" dxfId="21" stopIfTrue="1">
      <formula>LEN(TRIM(C12))&gt;0</formula>
    </cfRule>
  </conditionalFormatting>
  <conditionalFormatting sqref="B4:B6">
    <cfRule type="notContainsBlanks" priority="20" dxfId="25" stopIfTrue="1">
      <formula>LEN(TRIM(B4))&gt;0</formula>
    </cfRule>
  </conditionalFormatting>
  <conditionalFormatting sqref="D4">
    <cfRule type="notContainsBlanks" priority="5" dxfId="26" stopIfTrue="1">
      <formula>LEN(TRIM(D4))&gt;0</formula>
    </cfRule>
  </conditionalFormatting>
  <conditionalFormatting sqref="C4">
    <cfRule type="notContainsBlanks" priority="4" dxfId="27" stopIfTrue="1">
      <formula>LEN(TRIM(C4))&gt;0</formula>
    </cfRule>
  </conditionalFormatting>
  <conditionalFormatting sqref="E4:E6">
    <cfRule type="notContainsBlanks" priority="3" dxfId="25" stopIfTrue="1">
      <formula>LEN(TRIM(E4))&gt;0</formula>
    </cfRule>
  </conditionalFormatting>
  <conditionalFormatting sqref="F4">
    <cfRule type="notContainsBlanks" priority="2" dxfId="27" stopIfTrue="1">
      <formula>LEN(TRIM(F4))&gt;0</formula>
    </cfRule>
  </conditionalFormatting>
  <conditionalFormatting sqref="G4:L6">
    <cfRule type="notContainsBlanks" priority="21" dxfId="25" stopIfTrue="1">
      <formula>LEN(TRIM(G4))&gt;0</formula>
    </cfRule>
  </conditionalFormatting>
  <conditionalFormatting sqref="M4:M6">
    <cfRule type="notContainsBlanks" priority="1" dxfId="25" stopIfTrue="1">
      <formula>LEN(TRIM(M4))&gt;0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48" r:id="rId1"/>
  <headerFooter alignWithMargins="0">
    <oddHeader>&amp;LPříloha č. 1 - Seznam žadatelů v rámci DT 1 - Podpora regionálního značení</oddHeader>
    <oddFooter>&amp;LZastupitelstvo Olomouckého kraje 24. 4. 2017                      
35. - Program na podporu místních produktů 2017 - vyhodnocení
Příloha č. 1 - Seznam žadatelů v rámci DT 1 - Podpora regionálního značení&amp;RStrana 1 (celkem 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Olivíková Jana</dc:creator>
  <cp:keywords/>
  <dc:description/>
  <cp:lastModifiedBy>Stašková Vendula</cp:lastModifiedBy>
  <cp:lastPrinted>2017-04-04T11:03:21Z</cp:lastPrinted>
  <dcterms:created xsi:type="dcterms:W3CDTF">2016-08-30T11:35:03Z</dcterms:created>
  <dcterms:modified xsi:type="dcterms:W3CDTF">2017-04-04T11:03:24Z</dcterms:modified>
  <cp:category/>
  <cp:version/>
  <cp:contentType/>
  <cp:contentStatus/>
</cp:coreProperties>
</file>