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Dokumenty\!Rozpočet 2020 přímé náklady\ROK a ZOK\06-ZOK 22.2.2021 Rozpočet 2020\"/>
    </mc:Choice>
  </mc:AlternateContent>
  <bookViews>
    <workbookView xWindow="9360" yWindow="60" windowWidth="9435" windowHeight="11775"/>
  </bookViews>
  <sheets>
    <sheet name="Rozpočet účelových dotací 2020" sheetId="1" r:id="rId1"/>
  </sheets>
  <calcPr calcId="162913"/>
</workbook>
</file>

<file path=xl/calcChain.xml><?xml version="1.0" encoding="utf-8"?>
<calcChain xmlns="http://schemas.openxmlformats.org/spreadsheetml/2006/main">
  <c r="D873" i="1" l="1"/>
  <c r="B873" i="1"/>
  <c r="C872" i="1"/>
  <c r="D868" i="1"/>
  <c r="B868" i="1"/>
  <c r="C867" i="1"/>
  <c r="C866" i="1"/>
  <c r="C865" i="1"/>
  <c r="D861" i="1"/>
  <c r="B861" i="1"/>
  <c r="C860" i="1"/>
  <c r="C859" i="1"/>
  <c r="D855" i="1"/>
  <c r="B855" i="1"/>
  <c r="C854" i="1"/>
  <c r="C853" i="1"/>
  <c r="D849" i="1"/>
  <c r="B849" i="1"/>
  <c r="C848" i="1"/>
  <c r="C847" i="1"/>
  <c r="B876" i="1" l="1"/>
  <c r="D876" i="1"/>
  <c r="C849" i="1"/>
  <c r="C861" i="1"/>
  <c r="C855" i="1"/>
  <c r="C868" i="1"/>
  <c r="C873" i="1"/>
  <c r="C876" i="1" l="1"/>
  <c r="D493" i="1" l="1"/>
  <c r="B493" i="1"/>
  <c r="C492" i="1"/>
  <c r="D488" i="1"/>
  <c r="B488" i="1"/>
  <c r="C487" i="1"/>
  <c r="C488" i="1" s="1"/>
  <c r="D469" i="1"/>
  <c r="D471" i="1" s="1"/>
  <c r="C466" i="1"/>
  <c r="B469" i="1"/>
  <c r="B471" i="1" s="1"/>
  <c r="C468" i="1"/>
  <c r="C467" i="1"/>
  <c r="D444" i="1"/>
  <c r="D446" i="1" s="1"/>
  <c r="B444" i="1"/>
  <c r="B446" i="1" s="1"/>
  <c r="C443" i="1"/>
  <c r="C444" i="1" s="1"/>
  <c r="C446" i="1" s="1"/>
  <c r="D479" i="1"/>
  <c r="D481" i="1" s="1"/>
  <c r="B479" i="1"/>
  <c r="C477" i="1"/>
  <c r="B495" i="1" l="1"/>
  <c r="D495" i="1"/>
  <c r="C493" i="1"/>
  <c r="C495" i="1" s="1"/>
  <c r="C469" i="1"/>
  <c r="C471" i="1" s="1"/>
  <c r="D505" i="1" l="1"/>
  <c r="D508" i="1" s="1"/>
  <c r="B505" i="1"/>
  <c r="B508" i="1" s="1"/>
  <c r="C504" i="1"/>
  <c r="C505" i="1" s="1"/>
  <c r="C508" i="1" s="1"/>
  <c r="B481" i="1"/>
  <c r="C478" i="1"/>
  <c r="D458" i="1"/>
  <c r="B458" i="1"/>
  <c r="C457" i="1"/>
  <c r="C458" i="1" s="1"/>
  <c r="D453" i="1"/>
  <c r="B453" i="1"/>
  <c r="C452" i="1"/>
  <c r="C453" i="1" s="1"/>
  <c r="C460" i="1" l="1"/>
  <c r="C479" i="1"/>
  <c r="C481" i="1" s="1"/>
  <c r="D460" i="1"/>
  <c r="D498" i="1" s="1"/>
  <c r="B460" i="1"/>
  <c r="B498" i="1" s="1"/>
  <c r="C498" i="1" l="1"/>
  <c r="C511" i="1" s="1"/>
  <c r="D511" i="1"/>
  <c r="B511" i="1"/>
  <c r="D100" i="1" l="1"/>
  <c r="D103" i="1" s="1"/>
  <c r="B100" i="1"/>
  <c r="B103" i="1" s="1"/>
  <c r="C99" i="1"/>
  <c r="D90" i="1"/>
  <c r="D93" i="1" s="1"/>
  <c r="B90" i="1"/>
  <c r="B93" i="1" s="1"/>
  <c r="C89" i="1"/>
  <c r="C88" i="1"/>
  <c r="C87" i="1"/>
  <c r="D106" i="1" l="1"/>
  <c r="C90" i="1"/>
  <c r="C93" i="1" s="1"/>
  <c r="B106" i="1"/>
  <c r="C100" i="1"/>
  <c r="C103" i="1" s="1"/>
  <c r="C106" i="1" l="1"/>
  <c r="C26" i="1"/>
  <c r="C68" i="1" l="1"/>
  <c r="D69" i="1"/>
  <c r="D72" i="1" s="1"/>
  <c r="B69" i="1"/>
  <c r="B72" i="1" s="1"/>
  <c r="C67" i="1"/>
  <c r="D58" i="1"/>
  <c r="B58" i="1"/>
  <c r="C57" i="1"/>
  <c r="C56" i="1"/>
  <c r="C55" i="1"/>
  <c r="C54" i="1"/>
  <c r="C53" i="1"/>
  <c r="C52" i="1"/>
  <c r="D48" i="1"/>
  <c r="B48" i="1"/>
  <c r="C47" i="1"/>
  <c r="C46" i="1"/>
  <c r="C45" i="1"/>
  <c r="C44" i="1"/>
  <c r="C43" i="1"/>
  <c r="C42" i="1"/>
  <c r="C41" i="1"/>
  <c r="D37" i="1"/>
  <c r="B37" i="1"/>
  <c r="C36" i="1"/>
  <c r="D32" i="1"/>
  <c r="B32" i="1"/>
  <c r="C31" i="1"/>
  <c r="C30" i="1"/>
  <c r="C29" i="1"/>
  <c r="C28" i="1"/>
  <c r="C27" i="1"/>
  <c r="C25" i="1"/>
  <c r="C24" i="1"/>
  <c r="D61" i="1" l="1"/>
  <c r="B61" i="1"/>
  <c r="C69" i="1"/>
  <c r="C72" i="1" s="1"/>
  <c r="C58" i="1"/>
  <c r="C48" i="1"/>
  <c r="C37" i="1"/>
  <c r="C32" i="1"/>
  <c r="C61" i="1" l="1"/>
  <c r="D12" i="1"/>
  <c r="B12" i="1"/>
  <c r="B14" i="1" s="1"/>
  <c r="C11" i="1"/>
  <c r="C12" i="1" s="1"/>
  <c r="C14" i="1" s="1"/>
  <c r="D14" i="1" l="1"/>
  <c r="D17" i="1" s="1"/>
  <c r="D75" i="1" s="1"/>
  <c r="B17" i="1"/>
  <c r="B75" i="1" s="1"/>
  <c r="C17" i="1"/>
  <c r="C75" i="1" s="1"/>
  <c r="D829" i="1" l="1"/>
  <c r="B829" i="1"/>
  <c r="C828" i="1"/>
  <c r="C827" i="1"/>
  <c r="C826" i="1"/>
  <c r="C825" i="1"/>
  <c r="D821" i="1"/>
  <c r="B821" i="1"/>
  <c r="C820" i="1"/>
  <c r="C819" i="1"/>
  <c r="C818" i="1"/>
  <c r="C817" i="1"/>
  <c r="C816" i="1"/>
  <c r="C815" i="1"/>
  <c r="D811" i="1"/>
  <c r="B811" i="1"/>
  <c r="C810" i="1"/>
  <c r="C809" i="1"/>
  <c r="C808" i="1"/>
  <c r="C807" i="1"/>
  <c r="D803" i="1"/>
  <c r="B803" i="1"/>
  <c r="C802" i="1"/>
  <c r="C801" i="1"/>
  <c r="C800" i="1"/>
  <c r="C799" i="1"/>
  <c r="C798" i="1"/>
  <c r="C797" i="1"/>
  <c r="B832" i="1" l="1"/>
  <c r="D832" i="1"/>
  <c r="C803" i="1"/>
  <c r="C821" i="1"/>
  <c r="C829" i="1"/>
  <c r="C811" i="1"/>
  <c r="C832" i="1" l="1"/>
  <c r="D785" i="1"/>
  <c r="B785" i="1"/>
  <c r="C784" i="1"/>
  <c r="D780" i="1"/>
  <c r="B780" i="1"/>
  <c r="C779" i="1"/>
  <c r="D763" i="1"/>
  <c r="D765" i="1" s="1"/>
  <c r="B763" i="1"/>
  <c r="B765" i="1" s="1"/>
  <c r="C762" i="1"/>
  <c r="C763" i="1" s="1"/>
  <c r="C765" i="1" s="1"/>
  <c r="D751" i="1"/>
  <c r="B751" i="1"/>
  <c r="C750" i="1"/>
  <c r="C749" i="1"/>
  <c r="C748" i="1"/>
  <c r="D744" i="1"/>
  <c r="B744" i="1"/>
  <c r="C743" i="1"/>
  <c r="C742" i="1"/>
  <c r="C741" i="1"/>
  <c r="C740" i="1"/>
  <c r="C739" i="1"/>
  <c r="C738" i="1"/>
  <c r="C737" i="1"/>
  <c r="C736" i="1"/>
  <c r="C735" i="1"/>
  <c r="C734" i="1"/>
  <c r="C733" i="1"/>
  <c r="D725" i="1"/>
  <c r="B725" i="1"/>
  <c r="C724" i="1"/>
  <c r="C723" i="1"/>
  <c r="C722" i="1"/>
  <c r="C721" i="1"/>
  <c r="C720" i="1"/>
  <c r="C719" i="1"/>
  <c r="C718" i="1"/>
  <c r="C717" i="1"/>
  <c r="C716" i="1"/>
  <c r="D712" i="1"/>
  <c r="B712" i="1"/>
  <c r="C711" i="1"/>
  <c r="C710" i="1"/>
  <c r="D706" i="1"/>
  <c r="B706" i="1"/>
  <c r="C705" i="1"/>
  <c r="C704" i="1"/>
  <c r="C703" i="1"/>
  <c r="D695" i="1"/>
  <c r="B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D671" i="1"/>
  <c r="B671" i="1"/>
  <c r="C670" i="1"/>
  <c r="C669" i="1"/>
  <c r="C668" i="1"/>
  <c r="C667" i="1"/>
  <c r="C666" i="1"/>
  <c r="D658" i="1"/>
  <c r="B658" i="1"/>
  <c r="C657" i="1"/>
  <c r="C656" i="1"/>
  <c r="C655" i="1"/>
  <c r="C654" i="1"/>
  <c r="D649" i="1"/>
  <c r="B649" i="1"/>
  <c r="C648" i="1"/>
  <c r="D644" i="1"/>
  <c r="B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D618" i="1"/>
  <c r="B618" i="1"/>
  <c r="C617" i="1"/>
  <c r="C616" i="1"/>
  <c r="C615" i="1"/>
  <c r="C614" i="1"/>
  <c r="C613" i="1"/>
  <c r="D605" i="1"/>
  <c r="D607" i="1" s="1"/>
  <c r="B605" i="1"/>
  <c r="B607" i="1" s="1"/>
  <c r="C604" i="1"/>
  <c r="C603" i="1"/>
  <c r="C602" i="1"/>
  <c r="C601" i="1"/>
  <c r="C600" i="1"/>
  <c r="C599" i="1"/>
  <c r="D584" i="1"/>
  <c r="D586" i="1" s="1"/>
  <c r="B584" i="1"/>
  <c r="B586" i="1" s="1"/>
  <c r="C583" i="1"/>
  <c r="C582" i="1"/>
  <c r="D574" i="1"/>
  <c r="B574" i="1"/>
  <c r="C573" i="1"/>
  <c r="C572" i="1"/>
  <c r="C571" i="1"/>
  <c r="C570" i="1"/>
  <c r="D566" i="1"/>
  <c r="B566" i="1"/>
  <c r="C565" i="1"/>
  <c r="C564" i="1"/>
  <c r="C563" i="1"/>
  <c r="D555" i="1"/>
  <c r="B555" i="1"/>
  <c r="C554" i="1"/>
  <c r="C553" i="1"/>
  <c r="D549" i="1"/>
  <c r="B549" i="1"/>
  <c r="C548" i="1"/>
  <c r="C547" i="1"/>
  <c r="D539" i="1"/>
  <c r="B539" i="1"/>
  <c r="C538" i="1"/>
  <c r="D534" i="1"/>
  <c r="B534" i="1"/>
  <c r="C533" i="1"/>
  <c r="C532" i="1"/>
  <c r="D528" i="1"/>
  <c r="B528" i="1"/>
  <c r="C527" i="1"/>
  <c r="D753" i="1" l="1"/>
  <c r="D787" i="1"/>
  <c r="B753" i="1"/>
  <c r="C785" i="1"/>
  <c r="C780" i="1"/>
  <c r="B787" i="1"/>
  <c r="B697" i="1"/>
  <c r="B557" i="1"/>
  <c r="C725" i="1"/>
  <c r="D697" i="1"/>
  <c r="D576" i="1"/>
  <c r="C671" i="1"/>
  <c r="D660" i="1"/>
  <c r="C605" i="1"/>
  <c r="C607" i="1" s="1"/>
  <c r="C644" i="1"/>
  <c r="C649" i="1"/>
  <c r="C712" i="1"/>
  <c r="D727" i="1"/>
  <c r="C618" i="1"/>
  <c r="C695" i="1"/>
  <c r="B660" i="1"/>
  <c r="C658" i="1"/>
  <c r="C706" i="1"/>
  <c r="B727" i="1"/>
  <c r="C744" i="1"/>
  <c r="C751" i="1"/>
  <c r="B576" i="1"/>
  <c r="D557" i="1"/>
  <c r="B541" i="1"/>
  <c r="D541" i="1"/>
  <c r="C574" i="1"/>
  <c r="C534" i="1"/>
  <c r="C539" i="1"/>
  <c r="C528" i="1"/>
  <c r="C555" i="1"/>
  <c r="C584" i="1"/>
  <c r="C586" i="1" s="1"/>
  <c r="C566" i="1"/>
  <c r="C549" i="1"/>
  <c r="C697" i="1" l="1"/>
  <c r="B790" i="1"/>
  <c r="B835" i="1" s="1"/>
  <c r="D790" i="1"/>
  <c r="D835" i="1" s="1"/>
  <c r="C787" i="1"/>
  <c r="C753" i="1"/>
  <c r="D588" i="1"/>
  <c r="B755" i="1"/>
  <c r="B768" i="1" s="1"/>
  <c r="C660" i="1"/>
  <c r="D755" i="1"/>
  <c r="D768" i="1" s="1"/>
  <c r="C727" i="1"/>
  <c r="B588" i="1"/>
  <c r="C576" i="1"/>
  <c r="C557" i="1"/>
  <c r="C541" i="1"/>
  <c r="D375" i="1"/>
  <c r="D378" i="1" s="1"/>
  <c r="B375" i="1"/>
  <c r="B378" i="1" s="1"/>
  <c r="C374" i="1"/>
  <c r="D366" i="1"/>
  <c r="D368" i="1" s="1"/>
  <c r="B366" i="1"/>
  <c r="B368" i="1" s="1"/>
  <c r="C365" i="1"/>
  <c r="D354" i="1"/>
  <c r="B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D329" i="1"/>
  <c r="B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D302" i="1"/>
  <c r="B302" i="1"/>
  <c r="C301" i="1"/>
  <c r="C300" i="1"/>
  <c r="C299" i="1"/>
  <c r="C298" i="1"/>
  <c r="D290" i="1"/>
  <c r="B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D273" i="1"/>
  <c r="B273" i="1"/>
  <c r="C272" i="1"/>
  <c r="C271" i="1"/>
  <c r="C270" i="1"/>
  <c r="C269" i="1"/>
  <c r="D265" i="1"/>
  <c r="B265" i="1"/>
  <c r="C264" i="1"/>
  <c r="C263" i="1"/>
  <c r="C262" i="1"/>
  <c r="C261" i="1"/>
  <c r="C260" i="1"/>
  <c r="C259" i="1"/>
  <c r="C258" i="1"/>
  <c r="C257" i="1"/>
  <c r="C256" i="1"/>
  <c r="C255" i="1"/>
  <c r="C254" i="1"/>
  <c r="D246" i="1"/>
  <c r="B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D213" i="1"/>
  <c r="B213" i="1"/>
  <c r="C212" i="1"/>
  <c r="C211" i="1"/>
  <c r="C210" i="1"/>
  <c r="C209" i="1"/>
  <c r="D201" i="1"/>
  <c r="B201" i="1"/>
  <c r="C200" i="1"/>
  <c r="C199" i="1"/>
  <c r="C198" i="1"/>
  <c r="C197" i="1"/>
  <c r="C196" i="1"/>
  <c r="D191" i="1"/>
  <c r="B191" i="1"/>
  <c r="C190" i="1"/>
  <c r="C189" i="1"/>
  <c r="C188" i="1"/>
  <c r="C187" i="1"/>
  <c r="C186" i="1"/>
  <c r="C185" i="1"/>
  <c r="C184" i="1"/>
  <c r="C183" i="1"/>
  <c r="D179" i="1"/>
  <c r="B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D141" i="1"/>
  <c r="B141" i="1"/>
  <c r="C140" i="1"/>
  <c r="C139" i="1"/>
  <c r="C138" i="1"/>
  <c r="C137" i="1"/>
  <c r="C136" i="1"/>
  <c r="C135" i="1"/>
  <c r="C134" i="1"/>
  <c r="C133" i="1"/>
  <c r="C132" i="1"/>
  <c r="D124" i="1"/>
  <c r="D126" i="1" s="1"/>
  <c r="B124" i="1"/>
  <c r="B126" i="1" s="1"/>
  <c r="C123" i="1"/>
  <c r="C122" i="1"/>
  <c r="C121" i="1"/>
  <c r="C120" i="1"/>
  <c r="C790" i="1" l="1"/>
  <c r="C835" i="1" s="1"/>
  <c r="B248" i="1"/>
  <c r="D248" i="1"/>
  <c r="C755" i="1"/>
  <c r="C768" i="1" s="1"/>
  <c r="C588" i="1"/>
  <c r="B203" i="1"/>
  <c r="B292" i="1"/>
  <c r="B356" i="1"/>
  <c r="C354" i="1"/>
  <c r="C375" i="1"/>
  <c r="C378" i="1" s="1"/>
  <c r="C191" i="1"/>
  <c r="C273" i="1"/>
  <c r="D203" i="1"/>
  <c r="D356" i="1"/>
  <c r="D292" i="1"/>
  <c r="C290" i="1"/>
  <c r="C179" i="1"/>
  <c r="C201" i="1"/>
  <c r="C302" i="1"/>
  <c r="C366" i="1"/>
  <c r="C368" i="1" s="1"/>
  <c r="C141" i="1"/>
  <c r="C246" i="1"/>
  <c r="C265" i="1"/>
  <c r="C124" i="1"/>
  <c r="C126" i="1" s="1"/>
  <c r="C213" i="1"/>
  <c r="C329" i="1"/>
  <c r="B358" i="1" l="1"/>
  <c r="B381" i="1" s="1"/>
  <c r="C248" i="1"/>
  <c r="C203" i="1"/>
  <c r="C292" i="1"/>
  <c r="C356" i="1"/>
  <c r="D358" i="1"/>
  <c r="D381" i="1" s="1"/>
  <c r="C358" i="1" l="1"/>
  <c r="C381" i="1" s="1"/>
  <c r="C951" i="1"/>
  <c r="C952" i="1" s="1"/>
  <c r="C946" i="1"/>
  <c r="C947" i="1" s="1"/>
  <c r="C927" i="1"/>
  <c r="C926" i="1"/>
  <c r="C921" i="1"/>
  <c r="C922" i="1" s="1"/>
  <c r="C908" i="1"/>
  <c r="C909" i="1" s="1"/>
  <c r="C911" i="1" s="1"/>
  <c r="C899" i="1"/>
  <c r="C900" i="1" s="1"/>
  <c r="C902" i="1" s="1"/>
  <c r="C890" i="1"/>
  <c r="C891" i="1" s="1"/>
  <c r="C893" i="1" s="1"/>
  <c r="C420" i="1"/>
  <c r="C421" i="1" s="1"/>
  <c r="C415" i="1"/>
  <c r="C414" i="1"/>
  <c r="C405" i="1"/>
  <c r="C406" i="1" s="1"/>
  <c r="C400" i="1"/>
  <c r="C401" i="1" s="1"/>
  <c r="C395" i="1"/>
  <c r="C396" i="1" s="1"/>
  <c r="B952" i="1"/>
  <c r="B947" i="1"/>
  <c r="B928" i="1"/>
  <c r="B922" i="1"/>
  <c r="B909" i="1"/>
  <c r="B911" i="1" s="1"/>
  <c r="B900" i="1"/>
  <c r="B902" i="1" s="1"/>
  <c r="B891" i="1"/>
  <c r="B893" i="1" s="1"/>
  <c r="B421" i="1"/>
  <c r="B416" i="1"/>
  <c r="B406" i="1"/>
  <c r="B401" i="1"/>
  <c r="B396" i="1"/>
  <c r="B914" i="1" l="1"/>
  <c r="C928" i="1"/>
  <c r="C931" i="1" s="1"/>
  <c r="B408" i="1"/>
  <c r="B955" i="1"/>
  <c r="B958" i="1" s="1"/>
  <c r="B423" i="1"/>
  <c r="B931" i="1"/>
  <c r="C416" i="1"/>
  <c r="C423" i="1" s="1"/>
  <c r="C955" i="1"/>
  <c r="C958" i="1" s="1"/>
  <c r="C914" i="1"/>
  <c r="C408" i="1"/>
  <c r="B934" i="1" l="1"/>
  <c r="C426" i="1"/>
  <c r="C429" i="1" s="1"/>
  <c r="C934" i="1"/>
  <c r="B426" i="1"/>
  <c r="B429" i="1" s="1"/>
  <c r="D952" i="1"/>
  <c r="D947" i="1"/>
  <c r="D928" i="1"/>
  <c r="D922" i="1"/>
  <c r="D909" i="1"/>
  <c r="D911" i="1" s="1"/>
  <c r="D900" i="1"/>
  <c r="D902" i="1" s="1"/>
  <c r="D891" i="1"/>
  <c r="D893" i="1" s="1"/>
  <c r="D406" i="1"/>
  <c r="D401" i="1"/>
  <c r="D396" i="1"/>
  <c r="D955" i="1" l="1"/>
  <c r="D958" i="1" s="1"/>
  <c r="D914" i="1"/>
  <c r="D931" i="1"/>
  <c r="D408" i="1"/>
  <c r="D934" i="1" l="1"/>
  <c r="D416" i="1" l="1"/>
  <c r="D421" i="1"/>
  <c r="D423" i="1" l="1"/>
  <c r="D426" i="1" s="1"/>
  <c r="D429" i="1" s="1"/>
</calcChain>
</file>

<file path=xl/sharedStrings.xml><?xml version="1.0" encoding="utf-8"?>
<sst xmlns="http://schemas.openxmlformats.org/spreadsheetml/2006/main" count="1009" uniqueCount="340">
  <si>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</si>
  <si>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</si>
  <si>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</si>
  <si>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</si>
  <si>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</si>
  <si>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</si>
  <si>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</si>
  <si>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</si>
  <si>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</si>
  <si>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</si>
  <si>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</si>
  <si>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Olomouc</t>
  </si>
  <si>
    <t>Obec s rozšířenou působností: Šternberk</t>
  </si>
  <si>
    <t>Obec s rozšířenou působností: Uničov</t>
  </si>
  <si>
    <t>Obec s rozšířenou působností: Prostějov</t>
  </si>
  <si>
    <t>Obec s rozšířenou působností: Hranice</t>
  </si>
  <si>
    <t>Obec s rozšířenou působností: Přerov</t>
  </si>
  <si>
    <t>Obec s rozšířenou působností: Šumperk</t>
  </si>
  <si>
    <t>Celkem Jeseník</t>
  </si>
  <si>
    <t>Celkem Olomouc</t>
  </si>
  <si>
    <t>Celkem Šternberk</t>
  </si>
  <si>
    <t>Celkem Uničov</t>
  </si>
  <si>
    <t>Celkem Prostějov</t>
  </si>
  <si>
    <t>Celkem Hranice</t>
  </si>
  <si>
    <t>Celkem Přerov</t>
  </si>
  <si>
    <t>Celkem Šumperk</t>
  </si>
  <si>
    <t>Název školy</t>
  </si>
  <si>
    <t>Dům dětí a mládeže Sportcentrum Prostějov, Olympijská 4</t>
  </si>
  <si>
    <t>Celkem obecní školství Olomouckého kraje</t>
  </si>
  <si>
    <t>Středisko volného času DUHA Jeseník</t>
  </si>
  <si>
    <t>Základní škola Přerov, B. Němcové 16</t>
  </si>
  <si>
    <t>SVČ a ZpDVPP Doris Šumperk, Komenského 9</t>
  </si>
  <si>
    <t>v Kč</t>
  </si>
  <si>
    <t>Obecní školy</t>
  </si>
  <si>
    <t>Krajské školy</t>
  </si>
  <si>
    <t>Gymnázium, Jeseník, Komenského 281</t>
  </si>
  <si>
    <t>Dům dětí a mládeže Olomouc</t>
  </si>
  <si>
    <t>Gymnázium Jiřího Wolkera, Prostějov, Kollárova 3</t>
  </si>
  <si>
    <t>Středisko volného času ATLAS a BIOS, Přerov</t>
  </si>
  <si>
    <t>Celkem školy a školská zařízení zřizovaná Olomouckým krajem</t>
  </si>
  <si>
    <t>Celkem školy a školská zařízení v Olomouckém kraji</t>
  </si>
  <si>
    <t>ÚZ 33 354</t>
  </si>
  <si>
    <t>Celkem školy zřízované Olomouckým krajem</t>
  </si>
  <si>
    <t>ÚZ 33 166</t>
  </si>
  <si>
    <t>ZŠ a MŠ Bohuňovice</t>
  </si>
  <si>
    <t>ZŠ a MŠ Libavá, Náměstí 150, 783 07 Město Libavá</t>
  </si>
  <si>
    <t>Základní škola Uničov, U stadionu 849</t>
  </si>
  <si>
    <t>ZŠ a MŠ Bělotín</t>
  </si>
  <si>
    <t>ÚZ 33 071</t>
  </si>
  <si>
    <t>Dotace na rozvojový program Vzdělávací programy paměťových institucí do škol</t>
  </si>
  <si>
    <t>Základní umělecká škola, Potštát 36</t>
  </si>
  <si>
    <t xml:space="preserve"> Podpora soutěží a přehlídek v zájmovém vzdělávání pro rok 2020</t>
  </si>
  <si>
    <t xml:space="preserve">ZŠ a MŠ Hranice, Struhlovsko 1795 </t>
  </si>
  <si>
    <t xml:space="preserve"> Podpora přípravy sportovních talentů na školách s oborem vzdělání gymnázium se sportovní přípravou na rok 2020</t>
  </si>
  <si>
    <t>Schválený rozpočet roku 2020</t>
  </si>
  <si>
    <t>Úpravy rozpočtu v roce 2020</t>
  </si>
  <si>
    <t>Konečný rozpočet roku 2020</t>
  </si>
  <si>
    <t>ÚZ 33 070</t>
  </si>
  <si>
    <t xml:space="preserve"> Podpora výuky plavání v základních školách v roce 2020</t>
  </si>
  <si>
    <t>Základní škola a Mateřská škola Bělá pod Pradědem</t>
  </si>
  <si>
    <t>Základní škola a mateřská škola Bernartice, okres Jeseník</t>
  </si>
  <si>
    <t>Základní škola Javorník, Školní 72</t>
  </si>
  <si>
    <t>Základní škola Jeseník, Nábřežní 413</t>
  </si>
  <si>
    <t>Základní škola a Mateřská škola Supíkovice</t>
  </si>
  <si>
    <t>Základní škola Vidnava</t>
  </si>
  <si>
    <t>Základní škola Zlaté Hory</t>
  </si>
  <si>
    <t>Obec s rozšířenou působností: Litovel</t>
  </si>
  <si>
    <t>Základní škola Bílá Lhota</t>
  </si>
  <si>
    <t>ZŠ a MŠ Červenka, Komenského 31</t>
  </si>
  <si>
    <t>ZŠ a MŠ Cholina</t>
  </si>
  <si>
    <t>Základní škola Litovel, Jungmannova 655</t>
  </si>
  <si>
    <t>Základní škola Litovel, Vítězná 1250</t>
  </si>
  <si>
    <t xml:space="preserve">ZŠ a MŠ Luká </t>
  </si>
  <si>
    <t>ZŠ a MŠ Náklo</t>
  </si>
  <si>
    <t>ZŠ a MŠ Pňovice</t>
  </si>
  <si>
    <t>Základní škola Senice na Hané, Žižkov 300</t>
  </si>
  <si>
    <t>ZŠ a MŠ Střeň</t>
  </si>
  <si>
    <t>Základní škola Vilémov</t>
  </si>
  <si>
    <t>Celkem Litovel</t>
  </si>
  <si>
    <t>ZŠ a MŠ Bystročice</t>
  </si>
  <si>
    <t xml:space="preserve">ZŠ a MŠ Bystrovany </t>
  </si>
  <si>
    <t>ZŠ a MŠ Daskabát</t>
  </si>
  <si>
    <t>ZŠ a MŠ Drahanovice</t>
  </si>
  <si>
    <t>ZŠ a MŠ Dub nad Moravou</t>
  </si>
  <si>
    <t>ZŠ a MŠ Grygov</t>
  </si>
  <si>
    <t>Základní škola Hlubočky, Olomoucká 116</t>
  </si>
  <si>
    <t xml:space="preserve">Základní škola Hlubočky-Mariánské Údoli, Olomoucká 355 </t>
  </si>
  <si>
    <t>ZŠ a MŠ Hněvotín</t>
  </si>
  <si>
    <t>ZŠ a MŠ Horka nad Moravou, Lidická 9</t>
  </si>
  <si>
    <t>ZŠ a MŠ Kožušany-Tážaly</t>
  </si>
  <si>
    <t>ZŠ a MŠ Křelov, Lipové nám. 18</t>
  </si>
  <si>
    <t xml:space="preserve">ZŠ a MŠ Loučany </t>
  </si>
  <si>
    <t>ZŠ a MŠ Lutín, Školní 80</t>
  </si>
  <si>
    <t>ZŠ a MŠ Majetín, Školní 126</t>
  </si>
  <si>
    <t>ZŠ a MŠ Náměšť na Hané, Komenského 283</t>
  </si>
  <si>
    <t>ZŠ a MŠ Olomouc, Demlova 18</t>
  </si>
  <si>
    <t>ZŠ a MŠ Olomouc, Dvorského 33</t>
  </si>
  <si>
    <t>Základní škola Olomouc, Fr. Stupky 16</t>
  </si>
  <si>
    <t>Základní škola Olomouc, Gagarinova 19</t>
  </si>
  <si>
    <t>ZŠ a MŠ Olomouc, M. Gorkého 39</t>
  </si>
  <si>
    <t>Fakultní základní škola Olomouc, Hálkova 4</t>
  </si>
  <si>
    <t>ZŠ a MŠ Olomouc, Náves Svobody 41</t>
  </si>
  <si>
    <t>ZŠ a MŠ Olomouc, Nedvědova 17</t>
  </si>
  <si>
    <t xml:space="preserve">Základní škola Olomouc, 8. května 29 </t>
  </si>
  <si>
    <t>ZŠ a MŠ Olomouc-Nemilany, Raisova 1</t>
  </si>
  <si>
    <t>ZŠ a MŠ Olomouc, Řezníčkova 1</t>
  </si>
  <si>
    <t>Fakultní základní škola Olomouc, Tererovo nám. 1</t>
  </si>
  <si>
    <t>Základní škola Olomouc, tř. Spojenců 8</t>
  </si>
  <si>
    <t>Základní škola Olomouc, Zeyerova 28</t>
  </si>
  <si>
    <t>ZŠ a MŠ Přáslavice</t>
  </si>
  <si>
    <t>ZŠ a MŠ Příkazy</t>
  </si>
  <si>
    <t xml:space="preserve">ZŠ a MŠ Samotišky </t>
  </si>
  <si>
    <t>ZŠ a MŠ Skrbeň</t>
  </si>
  <si>
    <t>ZŠ a MŠ Slatinice</t>
  </si>
  <si>
    <t>Základní škola Štěpánov, Dolní 78</t>
  </si>
  <si>
    <t>ZŠ a MŠ Těšetice</t>
  </si>
  <si>
    <t xml:space="preserve">Masarykova ZŠ a MŠ Velká Bystřice, 8. května 67 </t>
  </si>
  <si>
    <t>Základní škola Velký Týnec</t>
  </si>
  <si>
    <t>ZŠ a MŠ Velký Újezd</t>
  </si>
  <si>
    <t>ZŠ a MŠ Babice</t>
  </si>
  <si>
    <t>ZŠ a MŠ Huzová</t>
  </si>
  <si>
    <t>ZŠ a MŠ Mladějovice</t>
  </si>
  <si>
    <t>Základní škola Moravský Beroun, Opavská 128</t>
  </si>
  <si>
    <t>Základní škola Šternberk, Dr. Hrubého 2</t>
  </si>
  <si>
    <t>Základní škola Šternberk, nám. Svobody 3</t>
  </si>
  <si>
    <t>Základní škola Šternberk, Svatoplukova 7</t>
  </si>
  <si>
    <t>ZŠ a MŠ Žerotín</t>
  </si>
  <si>
    <t xml:space="preserve">Základní škola Dlouhá Loučka, Šumvaldská 220 </t>
  </si>
  <si>
    <t>Základní škola Nová Hradečná</t>
  </si>
  <si>
    <t xml:space="preserve">Mateřská škola Nová Hradečná </t>
  </si>
  <si>
    <t>Základní škola Paseka</t>
  </si>
  <si>
    <t xml:space="preserve">Základní škola Šumvald </t>
  </si>
  <si>
    <t>Základní škola Troubelice</t>
  </si>
  <si>
    <t>Základní škola Uničov, J. Haška 211</t>
  </si>
  <si>
    <t>Obec s rozšířenou působností: Konice</t>
  </si>
  <si>
    <t>Základní škola Bohuslavice</t>
  </si>
  <si>
    <t xml:space="preserve">ZŠ a MŠ T. G. Masaryka Brodek u Konice </t>
  </si>
  <si>
    <t>ZŠ a MŠ Hvozd u Prostějova</t>
  </si>
  <si>
    <t>ZŠ a MŠ Kladky</t>
  </si>
  <si>
    <t>Základní škola a gymnázium Konice, Tyršova 609</t>
  </si>
  <si>
    <t xml:space="preserve">ZŠ a MŠ Lipová </t>
  </si>
  <si>
    <t>Celkem Konice</t>
  </si>
  <si>
    <t xml:space="preserve">ZŠ a MŠ Bedihošť </t>
  </si>
  <si>
    <t xml:space="preserve">Základní škola Brodek u Prostějova, Císařská 65 </t>
  </si>
  <si>
    <t>ZŠ a MŠ Čechy pod  Kosířem, Komenského 5</t>
  </si>
  <si>
    <t xml:space="preserve">ZŠ a MŠ Čelechovice na Hané, U sokolovny 275 </t>
  </si>
  <si>
    <t xml:space="preserve">Mateřská škola Hrubčice </t>
  </si>
  <si>
    <t xml:space="preserve">Základní škola Hrubčice </t>
  </si>
  <si>
    <t>Základní škola Klenovice na Hané</t>
  </si>
  <si>
    <t xml:space="preserve">ZŠ a MŠ Kostelec na Hané </t>
  </si>
  <si>
    <t xml:space="preserve">Základní škola Kralice na Hané </t>
  </si>
  <si>
    <t>Základní škola Krumsín</t>
  </si>
  <si>
    <t>ZŠ a MŠ Laškov</t>
  </si>
  <si>
    <t>ZŠ a MŠ Mostkovice</t>
  </si>
  <si>
    <t>Základní škola Němčice nad Hanou, Tyršova 360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</si>
  <si>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</si>
  <si>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</si>
  <si>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</si>
  <si>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</si>
  <si>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Základní škola Plumlov, Rudé armády 300</t>
  </si>
  <si>
    <t>Základní škola Prostějov, ul. dr. Horáka 24</t>
  </si>
  <si>
    <t>Základní škola Prostějov, ul. E. Valenty 52</t>
  </si>
  <si>
    <t>ZŠ a MŠ Prostějov, Kollárova ul. 4</t>
  </si>
  <si>
    <t>Základní škola Prostějov, ul. Vl. Majakovského 1</t>
  </si>
  <si>
    <t>ZŠ a MŠ Prostějov, Melantrichova ul. 60</t>
  </si>
  <si>
    <t>ZŠ a MŠ Prostějov, Palackého třída 14</t>
  </si>
  <si>
    <t>ZŠ a MŠ Jana Železného Prostějov, sídliště Svobody 3578/79</t>
  </si>
  <si>
    <t>Reálné gymnázium a základní škola Prostějov, Studentská 2</t>
  </si>
  <si>
    <t>ZŠ a MŠ Ptení</t>
  </si>
  <si>
    <t xml:space="preserve">ZŠ a MŠ Smržice, Zákostelí 133 </t>
  </si>
  <si>
    <t xml:space="preserve">ZŠ a MŠ Tištín </t>
  </si>
  <si>
    <t>ZŠ a MŠ Určice</t>
  </si>
  <si>
    <t>Základní škola Zdeny Kaprálové a MŠ Vrbátky</t>
  </si>
  <si>
    <t xml:space="preserve">ZŠ a MŠ Vrchoslavice </t>
  </si>
  <si>
    <t xml:space="preserve">ZŠ a MŠ Vřesovice </t>
  </si>
  <si>
    <t>Základní škola a Mateřská škola Bělotín</t>
  </si>
  <si>
    <t>Základní škola Hranice, tř. 1. máje 357</t>
  </si>
  <si>
    <t>Základní škola a mateřská škola Hranice, Struhlovsko</t>
  </si>
  <si>
    <t>Základní škola a mateřská škola Hranice, Šromotovo</t>
  </si>
  <si>
    <t>Základní škola Hustopeče nad Bečvou, Školní 223</t>
  </si>
  <si>
    <t>Základní škola a Mateřská škola Jindřichov</t>
  </si>
  <si>
    <t>Základní škola a mateřská škola Olšovec</t>
  </si>
  <si>
    <t>Základní škola a mateřská škola Opatovice</t>
  </si>
  <si>
    <t>Základní škola a Mateřská škola Partutovice</t>
  </si>
  <si>
    <t>Mateřská škola Špičky</t>
  </si>
  <si>
    <t>Základní škola a mateřská škola Ústí</t>
  </si>
  <si>
    <t>Základní škola a mateřská škola Všechovice</t>
  </si>
  <si>
    <t>Obec s rozšířenou působností: Lipník nad Bečvou</t>
  </si>
  <si>
    <t>Základní škola a mateřská škola Lipník nad Bečvou, ulice Hranická 511</t>
  </si>
  <si>
    <t>Základní škola Lipník nad Bečvou, Osecká 315</t>
  </si>
  <si>
    <t>Základní škola a mateřská škola Loučka</t>
  </si>
  <si>
    <t>Základní škola a Mateřská škola Osek nad Bečvou</t>
  </si>
  <si>
    <t>Základní škola a Mateřská škola Týn nad Bečvou</t>
  </si>
  <si>
    <t>Celkem Lipník nad Bečvou</t>
  </si>
  <si>
    <t>Mateřská škola Brodek u Přerova, Tyršova 217</t>
  </si>
  <si>
    <t>Základní škola Dřevohostice, Školní 355</t>
  </si>
  <si>
    <t>Základní škola a mateřská škola Domaželice</t>
  </si>
  <si>
    <t>Základní škola Kojetín, náměstí Míru 83</t>
  </si>
  <si>
    <t xml:space="preserve">Základní škola a Mateřská škola Kokory </t>
  </si>
  <si>
    <t>Základní škola a Mateřská škola Lazníky</t>
  </si>
  <si>
    <t>Základní škola a mateřská škola Lobodice</t>
  </si>
  <si>
    <t>Základní škola a Mateřská škola Prosenice</t>
  </si>
  <si>
    <t>Mateřská škola Přerov, Kratochvílova 19</t>
  </si>
  <si>
    <t xml:space="preserve">Základní škola Přerov, B. Němcové 16 </t>
  </si>
  <si>
    <t>Základní škola J. A. Komenského a Mateřská škola, Přerov-Předmostí, Hranická 14</t>
  </si>
  <si>
    <t xml:space="preserve">Základní škola Přerov, Za mlýnem 1 </t>
  </si>
  <si>
    <t>Základní škola Přerov, Svisle 13</t>
  </si>
  <si>
    <t>Základní škola Přerov, U tenisu 4</t>
  </si>
  <si>
    <t>Základní škola Přerov, Velká Dlážka 5</t>
  </si>
  <si>
    <t>Základní škola a Slaměníkova mateřská škola Radslavice</t>
  </si>
  <si>
    <t>Základní škola a mateřská škola Stará Ves</t>
  </si>
  <si>
    <t>Mateřská škola Sušice</t>
  </si>
  <si>
    <t>Základní škola a Mateřská škola Tovačov</t>
  </si>
  <si>
    <t>Základní škola a Mateřská škola Troubky</t>
  </si>
  <si>
    <t>Základní škola Želatovice</t>
  </si>
  <si>
    <t>Obec s rozšířenou působností: Mohelnice</t>
  </si>
  <si>
    <t xml:space="preserve">Základní škola Loštice, Komenského 17 </t>
  </si>
  <si>
    <t>Základní škola a Mateřská škola Maletín</t>
  </si>
  <si>
    <t>Základní škola Moravičany</t>
  </si>
  <si>
    <t>Základní škola a Mateřská škola Úsov</t>
  </si>
  <si>
    <t>Celkem Mohelnice</t>
  </si>
  <si>
    <t>Základní škola Bludov, Nová Dědina 368</t>
  </si>
  <si>
    <t xml:space="preserve">ZŠ a MŠ Bohdíkov </t>
  </si>
  <si>
    <t>Základní škola Bohutín</t>
  </si>
  <si>
    <t>ZŠ a MŠ Bušín</t>
  </si>
  <si>
    <t xml:space="preserve">ZŠ a MŠ Hanušovice, Hlavní 145 </t>
  </si>
  <si>
    <t>ZŠ a MŠ Hrabišín</t>
  </si>
  <si>
    <t>Základní škola Chromeč</t>
  </si>
  <si>
    <t>ZŠ a MŠ Jindřichov</t>
  </si>
  <si>
    <t>Základní škola Libina</t>
  </si>
  <si>
    <t xml:space="preserve">ZŠ a MŠ Loučná nad Desnou </t>
  </si>
  <si>
    <t>ZŠ a MŠ Nový Malín</t>
  </si>
  <si>
    <t xml:space="preserve">ZŠ a MŠ Oskava </t>
  </si>
  <si>
    <t xml:space="preserve">ZŠ a MŠ Písařov </t>
  </si>
  <si>
    <t>Základní škola Ruda nad Moravou</t>
  </si>
  <si>
    <t xml:space="preserve">ZŠ a MŠ Ruda nad Moravou-Hrabenov, Školní 175 </t>
  </si>
  <si>
    <t xml:space="preserve">ZŠ a MŠ Staré Město, Nádražní 77 </t>
  </si>
  <si>
    <t>ZŠ a MŠ Sudkov</t>
  </si>
  <si>
    <t>Základní škola Šumperk, dr. E. Beneše 1</t>
  </si>
  <si>
    <t xml:space="preserve">Základní škola Šumperk, 8. května 63 </t>
  </si>
  <si>
    <t>Základní škola Šumperk, Sluneční 38</t>
  </si>
  <si>
    <t>Základní škola Šumperk, Vrchlického 22</t>
  </si>
  <si>
    <t>Základní škola Šumperk, Šumavská 21</t>
  </si>
  <si>
    <t>ZŠ s MŠ Velké Losiny, Osvobození 350</t>
  </si>
  <si>
    <t>ZŠ a MŠ Vikýřovice</t>
  </si>
  <si>
    <t>Obec s rozšířenou působností: Zábřeh</t>
  </si>
  <si>
    <t xml:space="preserve">ZŠ a MŠ Brníčko </t>
  </si>
  <si>
    <t xml:space="preserve">Mateřská škola Drozdov </t>
  </si>
  <si>
    <t>ZŠ a MŠ Dubicko, Zábřežská 143</t>
  </si>
  <si>
    <t xml:space="preserve">ZŠ a MŠ Horní Studénky </t>
  </si>
  <si>
    <t>ZŠ a MŠ Hoštejn</t>
  </si>
  <si>
    <t>ZŠ a MŠ Hrabová</t>
  </si>
  <si>
    <t xml:space="preserve">ZŠ a MŠ Jedlí </t>
  </si>
  <si>
    <t>ZŠ a MŠ Jestřebí</t>
  </si>
  <si>
    <t xml:space="preserve">ZŠ a MŠ Kamenná </t>
  </si>
  <si>
    <t xml:space="preserve">ZŠ a MŠ Kolšov </t>
  </si>
  <si>
    <t xml:space="preserve">ZŠ a MŠ Lesnice </t>
  </si>
  <si>
    <t>ZŠ a MŠ Leština, 7. května 134</t>
  </si>
  <si>
    <t>ZŠ a MŠ Lukavice</t>
  </si>
  <si>
    <t xml:space="preserve">ZŠ a MŠ Nemile </t>
  </si>
  <si>
    <t>Základní škola Postřelmov</t>
  </si>
  <si>
    <t xml:space="preserve">ZŠ a MŠ Rájec </t>
  </si>
  <si>
    <t xml:space="preserve">ZŠ a MŠ Rohle </t>
  </si>
  <si>
    <t>ZŠ a MŠ Rovensko</t>
  </si>
  <si>
    <t xml:space="preserve">ZŠ a MŠ Svébohov </t>
  </si>
  <si>
    <t>Základní škola Štíty, Školní 98</t>
  </si>
  <si>
    <t>Základní škola Zábřeh, B. Němcové 15</t>
  </si>
  <si>
    <t xml:space="preserve">Základní škola Zábřeh, Školská 11 </t>
  </si>
  <si>
    <t>ZŠ a MŠ Zvole</t>
  </si>
  <si>
    <t>Celkem Zábřeh</t>
  </si>
  <si>
    <t>Soukromé školy</t>
  </si>
  <si>
    <t>Základní škola pro žáky se specifickými poruchami učení a mateřské škola logopedická Schola Viva, o.p.s., Erbenova 16, Šumperk</t>
  </si>
  <si>
    <t>Celkem</t>
  </si>
  <si>
    <t>Celkem soukromé školy Olomouckého kraje</t>
  </si>
  <si>
    <t>Podpora financování přímé pedagogické činnosti učitelů do nároku PHmax v mateřských, základních, středních školách a konzervatořích</t>
  </si>
  <si>
    <t>ÚZ 33 079</t>
  </si>
  <si>
    <t>Modul A</t>
  </si>
  <si>
    <t>Modul B</t>
  </si>
  <si>
    <t>Základní škola Uničov, Šternberská 456 </t>
  </si>
  <si>
    <t>Modul C</t>
  </si>
  <si>
    <t>Gymnázium Jana Opletala, Litovel, Opletalova 189</t>
  </si>
  <si>
    <t xml:space="preserve">Gymnázium,  Olomouc - Hejčín, Tomkova 45 </t>
  </si>
  <si>
    <t>Vyšší odborná škola a Střední průmyslová škola elektrotechnická, Olomouc, Božetěchova 3</t>
  </si>
  <si>
    <t>Střední průmyslová škola strojnická Olomouc</t>
  </si>
  <si>
    <t>Střední škola polygrafická, Olomouc, Střední novosadská  87/53</t>
  </si>
  <si>
    <t>Střední škola technická a obchodní, Olomouc, Kosinova 4</t>
  </si>
  <si>
    <t>Střední škola designu a módy, Prostějov</t>
  </si>
  <si>
    <t>Švehlova střední škola polytechnická Prostějov</t>
  </si>
  <si>
    <t xml:space="preserve">Obchodní akademie, Prostějov, Palackého 18 </t>
  </si>
  <si>
    <t xml:space="preserve">Gymnázium, Hranice, Zborovská 293 </t>
  </si>
  <si>
    <t>Gymnázium, Kojetín, Svatopluka Čecha 683</t>
  </si>
  <si>
    <t>Střední průmyslová škola Hranice</t>
  </si>
  <si>
    <t>Střední průmyslová škola, Přerov, Havlíčkova 2</t>
  </si>
  <si>
    <t>Střední škola gastronomie a služeb, Přerov, Šířava 7</t>
  </si>
  <si>
    <t xml:space="preserve">Obchodní akademie a Jazyková škola s právem státní jazykové zkoušky, Přerov, Bartošova 24 </t>
  </si>
  <si>
    <t>Gymnázium, Zábřeh, náměstí Osvobození 20</t>
  </si>
  <si>
    <t>SPŠ elektrotechnická a OA Mohelnice</t>
  </si>
  <si>
    <t>Střední škola železniční, technická a služeb, Šumperk</t>
  </si>
  <si>
    <t>Střední zdravotnická škola, Šumperk, Kladská 2</t>
  </si>
  <si>
    <t>Excelence středních škol - hodnocení žáků a škol podle výsledků v soutěžích ve školním roce 2018/2019</t>
  </si>
  <si>
    <t>ÚZ 33 038</t>
  </si>
  <si>
    <t>Gymnázium, Olomouc, Čajkovského 9</t>
  </si>
  <si>
    <t>Slovanské gymnázium, Olomouc, tř. Jiřího z Poděbrad 13</t>
  </si>
  <si>
    <t xml:space="preserve">Gymnázium, Šternberk, Horní náměstí 5 </t>
  </si>
  <si>
    <t xml:space="preserve">Gymnázium, Uničov, Gymnazijní 257 </t>
  </si>
  <si>
    <t>Obchodní akademie, Olomouc, tř. Spojenců 11</t>
  </si>
  <si>
    <t>Střední škola, Základní škola a Mateřská škola Lipník nad Bečvou, Osecká 301</t>
  </si>
  <si>
    <t>Gymnázium Jakuba Škody, Přerov, Komenského 29</t>
  </si>
  <si>
    <t>Gymnázium Jana Blahoslava a Střední pedagogická škola, Přerov, Denisova 3</t>
  </si>
  <si>
    <t>Gymnázium, Šumperk, Masarykovo náměstí 8</t>
  </si>
  <si>
    <t>Vyšší odborná škola a Střední průmyslová škola, Šumperk, Gen. Krátkého 1</t>
  </si>
  <si>
    <t>Vyšší odborná škola a Střední škola automobilní, Zábřeh, U Dráhy 6</t>
  </si>
  <si>
    <t>Obchodní akademie a Jazyková škola s právem státní jazykové zkoušky, Šumperk, Hlavní třída 31</t>
  </si>
  <si>
    <t>TRIVIS - Střední škola veřejnoprávní Prostějov, s.r.o.</t>
  </si>
  <si>
    <t>Střední odborná škola podnikání a obchodu Prostějov, spol. s r.o.</t>
  </si>
  <si>
    <t>Střední lesnická škola, Hranice, Jurikova 588</t>
  </si>
  <si>
    <t>Vybavení školských poradenských zařízení diagnostickými nástroji v roce 2020</t>
  </si>
  <si>
    <t>ÚZ 33 040</t>
  </si>
  <si>
    <t>Základní škola a Mateřská škola logopedická Olomouc</t>
  </si>
  <si>
    <t>Střední škola, Základní škola a Mateřská škola prof. V.Vejdovského Olomouc - Hejčín</t>
  </si>
  <si>
    <t xml:space="preserve">Pedagogicko - psychologická poradna a Speciálně pedagogické centrum Olomouckého kraje, Olomouc, U Sportovní haly 1a </t>
  </si>
  <si>
    <t>Střední odborná škola Hranice, školská právnická osoba</t>
  </si>
  <si>
    <t>Podpora vzdělávání cizinců ve školách</t>
  </si>
  <si>
    <t>ÚZ 33 075</t>
  </si>
  <si>
    <t>Základní škola Uničov, Pionýrů 685</t>
  </si>
  <si>
    <t>Základní škola a mateřská škola, Pavlovice u Přerova</t>
  </si>
  <si>
    <t>ZŠ Protivanov</t>
  </si>
  <si>
    <t>Waldorfská základní škola a mateřská škola Olomouc s.r.o.</t>
  </si>
  <si>
    <t>Mimořádné odměny zaměstnanců dětských domovů a dětských domovů se školou za práci po dobu nouzového stavu vyhlášeného v souvislosti s onemocněním covid-19.</t>
  </si>
  <si>
    <t>ÚZ 33 080</t>
  </si>
  <si>
    <t>Dětský domov a Školní jídelna, Černá voda 1</t>
  </si>
  <si>
    <t>Dětský domov a Školní jídelna, Jeseník, Priessnitzova 405</t>
  </si>
  <si>
    <t>Základní škola, Dětský domov a Školní jídelna Litovel</t>
  </si>
  <si>
    <t>Dětský domov Šance, Olomouc</t>
  </si>
  <si>
    <t>Dětský domov a Školní jídelna Prostějov</t>
  </si>
  <si>
    <t>Dětský domov a Školní jídelna, Plumlov, Balkán 333</t>
  </si>
  <si>
    <t>Dětský domov a Školní jídelna, Hranice, Purgešova 847</t>
  </si>
  <si>
    <t>Dětský domov a Školní jídelna, Lipník nad Bečvou, Tyršova 772</t>
  </si>
  <si>
    <t>Dětský domov a Školní jídelna, Přerov, Sušilova 25</t>
  </si>
  <si>
    <t>Střední škola, Základní škola, Mateřská škola a Dětský domov Zábřeh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</si>
</sst>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35">
    <xf numFmtId="0" fontId="0" fillId="0" borderId="0" xfId="0"/>
    <xf numFmtId="0" fontId="1" fillId="0" borderId="0" xfId="0" applyFont="1"/>
    <xf numFmtId="0" fontId="4" fillId="0" borderId="0" xfId="0" applyFont="1" applyFill="1" applyBorder="1"/>
    <xf numFmtId="49" fontId="5" fillId="0" borderId="0" xfId="0" applyNumberFormat="1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/>
    <xf numFmtId="1" fontId="5" fillId="0" borderId="2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/>
    <xf numFmtId="0" fontId="5" fillId="0" borderId="0" xfId="0" applyFont="1" applyAlignment="1">
      <alignment horizontal="right"/>
    </xf>
    <xf numFmtId="0" fontId="5" fillId="0" borderId="2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0" fontId="5" fillId="0" borderId="0" xfId="0" applyFont="1"/>
    <xf numFmtId="49" fontId="5" fillId="4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/>
    <xf numFmtId="3" fontId="1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5" fillId="0" borderId="3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/>
    <xf numFmtId="0" fontId="5" fillId="0" borderId="0" xfId="0" applyFont="1" applyFill="1" applyBorder="1"/>
    <xf numFmtId="0" fontId="7" fillId="0" borderId="0" xfId="0" applyFont="1" applyAlignment="1">
      <alignment horizontal="center" vertical="center" wrapText="1"/>
    </xf>
    <xf numFmtId="3" fontId="5" fillId="0" borderId="5" xfId="0" applyNumberFormat="1" applyFont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5" borderId="4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5" borderId="4" xfId="0" applyNumberFormat="1" applyFont="1" applyFill="1" applyBorder="1" applyAlignment="1">
      <alignment vertical="center"/>
    </xf>
    <xf numFmtId="3" fontId="5" fillId="3" borderId="4" xfId="0" applyNumberFormat="1" applyFont="1" applyFill="1" applyBorder="1"/>
    <xf numFmtId="3" fontId="5" fillId="0" borderId="5" xfId="0" applyNumberFormat="1" applyFont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3" borderId="6" xfId="0" applyNumberFormat="1" applyFont="1" applyFill="1" applyBorder="1"/>
    <xf numFmtId="3" fontId="5" fillId="3" borderId="6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5" borderId="6" xfId="0" applyNumberFormat="1" applyFont="1" applyFill="1" applyBorder="1" applyAlignment="1">
      <alignment vertical="center"/>
    </xf>
    <xf numFmtId="3" fontId="5" fillId="0" borderId="7" xfId="0" applyNumberFormat="1" applyFont="1" applyBorder="1"/>
    <xf numFmtId="3" fontId="5" fillId="5" borderId="6" xfId="0" applyNumberFormat="1" applyFont="1" applyFill="1" applyBorder="1" applyAlignment="1">
      <alignment vertical="center" wrapText="1"/>
    </xf>
    <xf numFmtId="3" fontId="5" fillId="0" borderId="7" xfId="0" applyNumberFormat="1" applyFont="1" applyBorder="1" applyAlignment="1">
      <alignment horizontal="right" vertical="center"/>
    </xf>
    <xf numFmtId="0" fontId="8" fillId="0" borderId="0" xfId="0" applyFont="1" applyFill="1" applyBorder="1"/>
    <xf numFmtId="0" fontId="5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2" borderId="6" xfId="0" applyNumberFormat="1" applyFont="1" applyFill="1" applyBorder="1"/>
    <xf numFmtId="3" fontId="5" fillId="2" borderId="4" xfId="0" applyNumberFormat="1" applyFont="1" applyFill="1" applyBorder="1"/>
    <xf numFmtId="0" fontId="8" fillId="0" borderId="0" xfId="0" applyFont="1"/>
    <xf numFmtId="3" fontId="5" fillId="0" borderId="0" xfId="0" applyNumberFormat="1" applyFont="1" applyFill="1" applyBorder="1"/>
    <xf numFmtId="1" fontId="5" fillId="0" borderId="3" xfId="0" applyNumberFormat="1" applyFont="1" applyFill="1" applyBorder="1"/>
    <xf numFmtId="1" fontId="5" fillId="0" borderId="2" xfId="0" applyNumberFormat="1" applyFont="1" applyFill="1" applyBorder="1"/>
    <xf numFmtId="1" fontId="5" fillId="0" borderId="8" xfId="0" applyNumberFormat="1" applyFont="1" applyFill="1" applyBorder="1"/>
    <xf numFmtId="0" fontId="5" fillId="0" borderId="3" xfId="1" applyFont="1" applyFill="1" applyBorder="1" applyAlignment="1"/>
    <xf numFmtId="0" fontId="5" fillId="0" borderId="2" xfId="1" applyFont="1" applyFill="1" applyBorder="1" applyAlignment="1">
      <alignment wrapText="1"/>
    </xf>
    <xf numFmtId="1" fontId="5" fillId="0" borderId="2" xfId="0" applyNumberFormat="1" applyFont="1" applyFill="1" applyBorder="1" applyAlignment="1">
      <alignment wrapText="1"/>
    </xf>
    <xf numFmtId="0" fontId="5" fillId="0" borderId="2" xfId="1" applyFont="1" applyFill="1" applyBorder="1" applyAlignment="1"/>
    <xf numFmtId="3" fontId="5" fillId="0" borderId="11" xfId="0" applyNumberFormat="1" applyFont="1" applyBorder="1"/>
    <xf numFmtId="3" fontId="5" fillId="0" borderId="12" xfId="0" applyNumberFormat="1" applyFont="1" applyBorder="1"/>
    <xf numFmtId="1" fontId="5" fillId="0" borderId="2" xfId="0" applyNumberFormat="1" applyFont="1" applyFill="1" applyBorder="1" applyAlignment="1"/>
    <xf numFmtId="0" fontId="5" fillId="0" borderId="3" xfId="0" applyFont="1" applyFill="1" applyBorder="1"/>
    <xf numFmtId="0" fontId="5" fillId="0" borderId="2" xfId="0" applyFont="1" applyFill="1" applyBorder="1"/>
    <xf numFmtId="49" fontId="5" fillId="0" borderId="3" xfId="0" applyNumberFormat="1" applyFont="1" applyFill="1" applyBorder="1"/>
    <xf numFmtId="49" fontId="5" fillId="0" borderId="2" xfId="0" applyNumberFormat="1" applyFont="1" applyFill="1" applyBorder="1"/>
    <xf numFmtId="1" fontId="5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vertical="center" wrapText="1"/>
    </xf>
    <xf numFmtId="0" fontId="5" fillId="0" borderId="8" xfId="0" applyFont="1" applyFill="1" applyBorder="1"/>
    <xf numFmtId="0" fontId="5" fillId="0" borderId="2" xfId="0" applyFont="1" applyFill="1" applyBorder="1" applyAlignment="1">
      <alignment wrapText="1"/>
    </xf>
    <xf numFmtId="0" fontId="9" fillId="0" borderId="2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8" xfId="0" applyFont="1" applyFill="1" applyBorder="1"/>
    <xf numFmtId="49" fontId="5" fillId="4" borderId="1" xfId="0" applyNumberFormat="1" applyFont="1" applyFill="1" applyBorder="1"/>
    <xf numFmtId="3" fontId="5" fillId="4" borderId="6" xfId="0" applyNumberFormat="1" applyFont="1" applyFill="1" applyBorder="1"/>
    <xf numFmtId="3" fontId="5" fillId="4" borderId="4" xfId="0" applyNumberFormat="1" applyFont="1" applyFill="1" applyBorder="1"/>
    <xf numFmtId="0" fontId="5" fillId="0" borderId="3" xfId="0" applyFont="1" applyFill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4" borderId="13" xfId="0" applyNumberFormat="1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vertical="center"/>
    </xf>
    <xf numFmtId="0" fontId="5" fillId="0" borderId="27" xfId="0" applyFont="1" applyFill="1" applyBorder="1" applyAlignment="1">
      <alignment horizontal="left" vertical="center" wrapText="1"/>
    </xf>
    <xf numFmtId="3" fontId="5" fillId="0" borderId="24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3" fontId="5" fillId="0" borderId="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" fontId="5" fillId="0" borderId="8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3" fontId="5" fillId="0" borderId="12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00FF00"/>
      <color rgb="FF00FFFF"/>
      <color rgb="FF33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"/>
  <sheetViews>
    <sheetView tabSelected="1" view="pageLayout" zoomScaleNormal="100" zoomScaleSheetLayoutView="75" workbookViewId="0">
      <selection sqref="A1:D1"/>
    </sheetView>
  </sheetViews>
  <sheetFormatPr defaultColWidth="9.140625" defaultRowHeight="12.75" x14ac:dyDescent="0.2"/>
  <cols>
    <col min="1" max="1" width="46.7109375" style="37" customWidth="1"/>
    <col min="2" max="2" width="13.7109375" style="37" customWidth="1"/>
    <col min="3" max="3" width="12.7109375" style="37" customWidth="1"/>
    <col min="4" max="4" width="13.7109375" style="1" customWidth="1"/>
    <col min="5" max="16384" width="9.140625" style="1"/>
  </cols>
  <sheetData>
    <row r="1" spans="1:4" ht="42.75" customHeight="1" x14ac:dyDescent="0.2">
      <c r="A1" s="132" t="s">
        <v>299</v>
      </c>
      <c r="B1" s="133"/>
      <c r="C1" s="133"/>
      <c r="D1" s="133"/>
    </row>
    <row r="2" spans="1:4" x14ac:dyDescent="0.2">
      <c r="A2" s="23"/>
      <c r="B2" s="24"/>
      <c r="C2" s="1"/>
    </row>
    <row r="3" spans="1:4" ht="15.75" x14ac:dyDescent="0.25">
      <c r="A3" s="2" t="s">
        <v>300</v>
      </c>
      <c r="B3" s="24"/>
      <c r="C3" s="1"/>
    </row>
    <row r="4" spans="1:4" ht="15.75" x14ac:dyDescent="0.25">
      <c r="A4" s="2"/>
      <c r="B4" s="24"/>
      <c r="C4" s="1"/>
    </row>
    <row r="5" spans="1:4" ht="15.75" x14ac:dyDescent="0.2">
      <c r="A5" s="36" t="s">
        <v>33</v>
      </c>
      <c r="B5" s="24"/>
      <c r="C5" s="1"/>
    </row>
    <row r="7" spans="1:4" x14ac:dyDescent="0.2">
      <c r="A7" s="3" t="s">
        <v>4</v>
      </c>
      <c r="B7" s="3"/>
      <c r="C7" s="3"/>
    </row>
    <row r="8" spans="1:4" x14ac:dyDescent="0.2">
      <c r="A8" s="70"/>
      <c r="B8" s="70"/>
      <c r="C8" s="70"/>
    </row>
    <row r="9" spans="1:4" ht="13.5" thickBot="1" x14ac:dyDescent="0.25">
      <c r="A9" s="3" t="s">
        <v>14</v>
      </c>
      <c r="B9" s="3"/>
      <c r="C9" s="3"/>
      <c r="D9" s="8" t="s">
        <v>32</v>
      </c>
    </row>
    <row r="10" spans="1:4" ht="36.75" thickBot="1" x14ac:dyDescent="0.25">
      <c r="A10" s="4" t="s">
        <v>26</v>
      </c>
      <c r="B10" s="49" t="s">
        <v>54</v>
      </c>
      <c r="C10" s="49" t="s">
        <v>55</v>
      </c>
      <c r="D10" s="50" t="s">
        <v>56</v>
      </c>
    </row>
    <row r="11" spans="1:4" ht="24.75" thickBot="1" x14ac:dyDescent="0.25">
      <c r="A11" s="86" t="s">
        <v>167</v>
      </c>
      <c r="B11" s="51">
        <v>0</v>
      </c>
      <c r="C11" s="60">
        <f t="shared" ref="C11" si="0">D11-B11</f>
        <v>21250</v>
      </c>
      <c r="D11" s="40">
        <v>21250</v>
      </c>
    </row>
    <row r="12" spans="1:4" ht="13.5" thickBot="1" x14ac:dyDescent="0.25">
      <c r="A12" s="5" t="s">
        <v>22</v>
      </c>
      <c r="B12" s="68">
        <f>SUM(B11:B11)</f>
        <v>0</v>
      </c>
      <c r="C12" s="68">
        <f>SUM(C11:C11)</f>
        <v>21250</v>
      </c>
      <c r="D12" s="69">
        <f>SUM(D11:D11)</f>
        <v>21250</v>
      </c>
    </row>
    <row r="13" spans="1:4" ht="13.5" thickBot="1" x14ac:dyDescent="0.25">
      <c r="A13" s="70"/>
      <c r="B13" s="70"/>
      <c r="C13" s="70"/>
    </row>
    <row r="14" spans="1:4" ht="13.5" thickBot="1" x14ac:dyDescent="0.25">
      <c r="A14" s="7" t="s">
        <v>5</v>
      </c>
      <c r="B14" s="54">
        <f>B12</f>
        <v>0</v>
      </c>
      <c r="C14" s="54">
        <f>C12</f>
        <v>21250</v>
      </c>
      <c r="D14" s="46">
        <f>D12</f>
        <v>21250</v>
      </c>
    </row>
    <row r="15" spans="1:4" x14ac:dyDescent="0.2">
      <c r="A15" s="3"/>
      <c r="B15" s="3"/>
      <c r="C15" s="3"/>
      <c r="D15" s="71"/>
    </row>
    <row r="16" spans="1:4" ht="13.5" thickBot="1" x14ac:dyDescent="0.25">
      <c r="A16" s="3"/>
      <c r="B16" s="3"/>
      <c r="C16" s="3"/>
      <c r="D16" s="71"/>
    </row>
    <row r="17" spans="1:4" ht="13.5" thickBot="1" x14ac:dyDescent="0.25">
      <c r="A17" s="94" t="s">
        <v>28</v>
      </c>
      <c r="B17" s="95">
        <f>B14</f>
        <v>0</v>
      </c>
      <c r="C17" s="95">
        <f>C14</f>
        <v>21250</v>
      </c>
      <c r="D17" s="96">
        <f>D14</f>
        <v>21250</v>
      </c>
    </row>
    <row r="20" spans="1:4" ht="15.75" x14ac:dyDescent="0.2">
      <c r="A20" s="36" t="s">
        <v>34</v>
      </c>
      <c r="B20" s="24"/>
      <c r="C20" s="24"/>
      <c r="D20" s="24"/>
    </row>
    <row r="21" spans="1:4" x14ac:dyDescent="0.2">
      <c r="B21" s="24"/>
      <c r="C21" s="24"/>
      <c r="D21" s="24"/>
    </row>
    <row r="22" spans="1:4" ht="13.5" thickBot="1" x14ac:dyDescent="0.25">
      <c r="A22" s="11" t="s">
        <v>2</v>
      </c>
      <c r="B22" s="11"/>
      <c r="C22" s="11"/>
      <c r="D22" s="8" t="s">
        <v>32</v>
      </c>
    </row>
    <row r="23" spans="1:4" ht="36.75" thickBot="1" x14ac:dyDescent="0.25">
      <c r="A23" s="4" t="s">
        <v>26</v>
      </c>
      <c r="B23" s="49" t="s">
        <v>54</v>
      </c>
      <c r="C23" s="49" t="s">
        <v>55</v>
      </c>
      <c r="D23" s="50" t="s">
        <v>56</v>
      </c>
    </row>
    <row r="24" spans="1:4" x14ac:dyDescent="0.2">
      <c r="A24" s="6" t="s">
        <v>280</v>
      </c>
      <c r="B24" s="53">
        <v>0</v>
      </c>
      <c r="C24" s="60">
        <f t="shared" ref="C24:C31" si="1">D24-B24</f>
        <v>42500</v>
      </c>
      <c r="D24" s="43">
        <v>42500</v>
      </c>
    </row>
    <row r="25" spans="1:4" x14ac:dyDescent="0.2">
      <c r="A25" s="114" t="s">
        <v>301</v>
      </c>
      <c r="B25" s="53">
        <v>0</v>
      </c>
      <c r="C25" s="60">
        <f t="shared" si="1"/>
        <v>16915</v>
      </c>
      <c r="D25" s="43">
        <v>16915</v>
      </c>
    </row>
    <row r="26" spans="1:4" ht="12.75" customHeight="1" x14ac:dyDescent="0.2">
      <c r="A26" s="6" t="s">
        <v>302</v>
      </c>
      <c r="B26" s="53">
        <v>0</v>
      </c>
      <c r="C26" s="60">
        <f>D26-B26</f>
        <v>310165</v>
      </c>
      <c r="D26" s="43">
        <v>310165</v>
      </c>
    </row>
    <row r="27" spans="1:4" x14ac:dyDescent="0.2">
      <c r="A27" s="26" t="s">
        <v>281</v>
      </c>
      <c r="B27" s="53">
        <v>0</v>
      </c>
      <c r="C27" s="60">
        <f t="shared" si="1"/>
        <v>311780</v>
      </c>
      <c r="D27" s="43">
        <v>311780</v>
      </c>
    </row>
    <row r="28" spans="1:4" x14ac:dyDescent="0.2">
      <c r="A28" s="6" t="s">
        <v>303</v>
      </c>
      <c r="B28" s="53">
        <v>0</v>
      </c>
      <c r="C28" s="60">
        <f t="shared" si="1"/>
        <v>29920</v>
      </c>
      <c r="D28" s="43">
        <v>29920</v>
      </c>
    </row>
    <row r="29" spans="1:4" x14ac:dyDescent="0.2">
      <c r="A29" s="27" t="s">
        <v>304</v>
      </c>
      <c r="B29" s="53">
        <v>0</v>
      </c>
      <c r="C29" s="60">
        <f t="shared" si="1"/>
        <v>46750</v>
      </c>
      <c r="D29" s="43">
        <v>46750</v>
      </c>
    </row>
    <row r="30" spans="1:4" ht="24" x14ac:dyDescent="0.2">
      <c r="A30" s="12" t="s">
        <v>282</v>
      </c>
      <c r="B30" s="53">
        <v>0</v>
      </c>
      <c r="C30" s="60">
        <f t="shared" si="1"/>
        <v>59500</v>
      </c>
      <c r="D30" s="43">
        <v>59500</v>
      </c>
    </row>
    <row r="31" spans="1:4" ht="13.5" thickBot="1" x14ac:dyDescent="0.25">
      <c r="A31" s="12" t="s">
        <v>305</v>
      </c>
      <c r="B31" s="53">
        <v>0</v>
      </c>
      <c r="C31" s="60">
        <f t="shared" si="1"/>
        <v>4250</v>
      </c>
      <c r="D31" s="43">
        <v>4250</v>
      </c>
    </row>
    <row r="32" spans="1:4" ht="13.5" thickBot="1" x14ac:dyDescent="0.25">
      <c r="A32" s="10" t="s">
        <v>3</v>
      </c>
      <c r="B32" s="52">
        <f>SUM(B24:B31)</f>
        <v>0</v>
      </c>
      <c r="C32" s="52">
        <f>SUM(C24:C31)</f>
        <v>821780</v>
      </c>
      <c r="D32" s="41">
        <f>SUM(D24:D31)</f>
        <v>821780</v>
      </c>
    </row>
    <row r="33" spans="1:4" x14ac:dyDescent="0.2">
      <c r="A33" s="111"/>
      <c r="B33" s="111"/>
      <c r="C33" s="111"/>
    </row>
    <row r="34" spans="1:4" ht="13.5" thickBot="1" x14ac:dyDescent="0.25">
      <c r="A34" s="11" t="s">
        <v>4</v>
      </c>
      <c r="B34" s="11"/>
      <c r="C34" s="11"/>
      <c r="D34" s="8" t="s">
        <v>32</v>
      </c>
    </row>
    <row r="35" spans="1:4" ht="36.75" thickBot="1" x14ac:dyDescent="0.25">
      <c r="A35" s="4" t="s">
        <v>26</v>
      </c>
      <c r="B35" s="49" t="s">
        <v>54</v>
      </c>
      <c r="C35" s="49" t="s">
        <v>55</v>
      </c>
      <c r="D35" s="50" t="s">
        <v>56</v>
      </c>
    </row>
    <row r="36" spans="1:4" ht="13.5" thickBot="1" x14ac:dyDescent="0.25">
      <c r="A36" s="6" t="s">
        <v>37</v>
      </c>
      <c r="B36" s="51">
        <v>0</v>
      </c>
      <c r="C36" s="60">
        <f t="shared" ref="C36" si="2">D36-B36</f>
        <v>79900</v>
      </c>
      <c r="D36" s="40">
        <v>79900</v>
      </c>
    </row>
    <row r="37" spans="1:4" ht="13.5" thickBot="1" x14ac:dyDescent="0.25">
      <c r="A37" s="10" t="s">
        <v>5</v>
      </c>
      <c r="B37" s="52">
        <f>SUM(B36:B36)</f>
        <v>0</v>
      </c>
      <c r="C37" s="52">
        <f>SUM(C36:C36)</f>
        <v>79900</v>
      </c>
      <c r="D37" s="41">
        <f>SUM(D36:D36)</f>
        <v>79900</v>
      </c>
    </row>
    <row r="38" spans="1:4" x14ac:dyDescent="0.2">
      <c r="A38" s="11"/>
      <c r="B38" s="11"/>
      <c r="C38" s="11"/>
    </row>
    <row r="39" spans="1:4" ht="13.5" thickBot="1" x14ac:dyDescent="0.25">
      <c r="A39" s="11" t="s">
        <v>6</v>
      </c>
      <c r="B39" s="11"/>
      <c r="C39" s="11"/>
      <c r="D39" s="8" t="s">
        <v>32</v>
      </c>
    </row>
    <row r="40" spans="1:4" ht="36.75" thickBot="1" x14ac:dyDescent="0.25">
      <c r="A40" s="4" t="s">
        <v>26</v>
      </c>
      <c r="B40" s="112" t="s">
        <v>54</v>
      </c>
      <c r="C40" s="49" t="s">
        <v>55</v>
      </c>
      <c r="D40" s="50" t="s">
        <v>56</v>
      </c>
    </row>
    <row r="41" spans="1:4" x14ac:dyDescent="0.2">
      <c r="A41" s="87" t="s">
        <v>307</v>
      </c>
      <c r="B41" s="51">
        <v>0</v>
      </c>
      <c r="C41" s="60">
        <f t="shared" ref="C41:C47" si="3">D41-B41</f>
        <v>229160</v>
      </c>
      <c r="D41" s="40">
        <v>229160</v>
      </c>
    </row>
    <row r="42" spans="1:4" x14ac:dyDescent="0.2">
      <c r="A42" s="13" t="s">
        <v>289</v>
      </c>
      <c r="B42" s="51">
        <v>0</v>
      </c>
      <c r="C42" s="60">
        <f t="shared" si="3"/>
        <v>46580</v>
      </c>
      <c r="D42" s="40">
        <v>46580</v>
      </c>
    </row>
    <row r="43" spans="1:4" x14ac:dyDescent="0.2">
      <c r="A43" s="13" t="s">
        <v>290</v>
      </c>
      <c r="B43" s="51">
        <v>0</v>
      </c>
      <c r="C43" s="60">
        <f t="shared" si="3"/>
        <v>42925</v>
      </c>
      <c r="D43" s="40">
        <v>42925</v>
      </c>
    </row>
    <row r="44" spans="1:4" x14ac:dyDescent="0.2">
      <c r="A44" s="113" t="s">
        <v>291</v>
      </c>
      <c r="B44" s="51">
        <v>0</v>
      </c>
      <c r="C44" s="60">
        <f t="shared" si="3"/>
        <v>20825</v>
      </c>
      <c r="D44" s="40">
        <v>20825</v>
      </c>
    </row>
    <row r="45" spans="1:4" x14ac:dyDescent="0.2">
      <c r="A45" s="13" t="s">
        <v>315</v>
      </c>
      <c r="B45" s="51">
        <v>0</v>
      </c>
      <c r="C45" s="60">
        <f t="shared" si="3"/>
        <v>4250</v>
      </c>
      <c r="D45" s="40">
        <v>4250</v>
      </c>
    </row>
    <row r="46" spans="1:4" ht="24" x14ac:dyDescent="0.2">
      <c r="A46" s="87" t="s">
        <v>308</v>
      </c>
      <c r="B46" s="51">
        <v>0</v>
      </c>
      <c r="C46" s="60">
        <f t="shared" si="3"/>
        <v>30090</v>
      </c>
      <c r="D46" s="40">
        <v>30090</v>
      </c>
    </row>
    <row r="47" spans="1:4" ht="24.75" thickBot="1" x14ac:dyDescent="0.25">
      <c r="A47" s="87" t="s">
        <v>294</v>
      </c>
      <c r="B47" s="51">
        <v>0</v>
      </c>
      <c r="C47" s="60">
        <f t="shared" si="3"/>
        <v>4590</v>
      </c>
      <c r="D47" s="40">
        <v>4590</v>
      </c>
    </row>
    <row r="48" spans="1:4" ht="13.5" thickBot="1" x14ac:dyDescent="0.25">
      <c r="A48" s="10" t="s">
        <v>7</v>
      </c>
      <c r="B48" s="52">
        <f>SUM(B41:B47)</f>
        <v>0</v>
      </c>
      <c r="C48" s="52">
        <f>SUM(C41:C47)</f>
        <v>378420</v>
      </c>
      <c r="D48" s="41">
        <f>SUM(D41:D47)</f>
        <v>378420</v>
      </c>
    </row>
    <row r="49" spans="1:4" x14ac:dyDescent="0.2">
      <c r="A49" s="11"/>
      <c r="B49" s="11"/>
      <c r="C49" s="11"/>
    </row>
    <row r="50" spans="1:4" ht="13.5" thickBot="1" x14ac:dyDescent="0.25">
      <c r="A50" s="11" t="s">
        <v>8</v>
      </c>
      <c r="B50" s="11"/>
      <c r="C50" s="11"/>
      <c r="D50" s="8" t="s">
        <v>32</v>
      </c>
    </row>
    <row r="51" spans="1:4" ht="36.75" thickBot="1" x14ac:dyDescent="0.25">
      <c r="A51" s="4" t="s">
        <v>26</v>
      </c>
      <c r="B51" s="49" t="s">
        <v>54</v>
      </c>
      <c r="C51" s="49" t="s">
        <v>55</v>
      </c>
      <c r="D51" s="50" t="s">
        <v>56</v>
      </c>
    </row>
    <row r="52" spans="1:4" x14ac:dyDescent="0.2">
      <c r="A52" s="13" t="s">
        <v>309</v>
      </c>
      <c r="B52" s="51">
        <v>0</v>
      </c>
      <c r="C52" s="60">
        <f t="shared" ref="C52:C57" si="4">D52-B52</f>
        <v>123675</v>
      </c>
      <c r="D52" s="40">
        <v>123675</v>
      </c>
    </row>
    <row r="53" spans="1:4" x14ac:dyDescent="0.2">
      <c r="A53" s="13" t="s">
        <v>295</v>
      </c>
      <c r="B53" s="51">
        <v>0</v>
      </c>
      <c r="C53" s="60">
        <f t="shared" si="4"/>
        <v>4250</v>
      </c>
      <c r="D53" s="40">
        <v>4250</v>
      </c>
    </row>
    <row r="54" spans="1:4" ht="24" x14ac:dyDescent="0.2">
      <c r="A54" s="87" t="s">
        <v>310</v>
      </c>
      <c r="B54" s="51">
        <v>0</v>
      </c>
      <c r="C54" s="60">
        <f t="shared" si="4"/>
        <v>152830</v>
      </c>
      <c r="D54" s="40">
        <v>152830</v>
      </c>
    </row>
    <row r="55" spans="1:4" ht="24" x14ac:dyDescent="0.2">
      <c r="A55" s="87" t="s">
        <v>311</v>
      </c>
      <c r="B55" s="51">
        <v>0</v>
      </c>
      <c r="C55" s="60">
        <f t="shared" si="4"/>
        <v>8500</v>
      </c>
      <c r="D55" s="40">
        <v>8500</v>
      </c>
    </row>
    <row r="56" spans="1:4" ht="24" x14ac:dyDescent="0.2">
      <c r="A56" s="87" t="s">
        <v>312</v>
      </c>
      <c r="B56" s="51">
        <v>0</v>
      </c>
      <c r="C56" s="60">
        <f t="shared" si="4"/>
        <v>4250</v>
      </c>
      <c r="D56" s="40">
        <v>4250</v>
      </c>
    </row>
    <row r="57" spans="1:4" ht="13.5" thickBot="1" x14ac:dyDescent="0.25">
      <c r="A57" s="87" t="s">
        <v>298</v>
      </c>
      <c r="B57" s="51">
        <v>0</v>
      </c>
      <c r="C57" s="60">
        <f t="shared" si="4"/>
        <v>4250</v>
      </c>
      <c r="D57" s="40">
        <v>4250</v>
      </c>
    </row>
    <row r="58" spans="1:4" ht="13.5" thickBot="1" x14ac:dyDescent="0.25">
      <c r="A58" s="10" t="s">
        <v>9</v>
      </c>
      <c r="B58" s="52">
        <f>SUM(B52:B57)</f>
        <v>0</v>
      </c>
      <c r="C58" s="52">
        <f>SUM(C52:C57)</f>
        <v>297755</v>
      </c>
      <c r="D58" s="41">
        <f>SUM(D52:D57)</f>
        <v>297755</v>
      </c>
    </row>
    <row r="59" spans="1:4" x14ac:dyDescent="0.2">
      <c r="A59" s="111"/>
      <c r="B59" s="111"/>
      <c r="C59" s="111"/>
    </row>
    <row r="60" spans="1:4" ht="13.5" thickBot="1" x14ac:dyDescent="0.25">
      <c r="A60" s="111"/>
      <c r="B60" s="111"/>
      <c r="C60" s="111"/>
    </row>
    <row r="61" spans="1:4" ht="24.75" thickBot="1" x14ac:dyDescent="0.25">
      <c r="A61" s="15" t="s">
        <v>39</v>
      </c>
      <c r="B61" s="56">
        <f>B32+B37+B48+B58</f>
        <v>0</v>
      </c>
      <c r="C61" s="56">
        <f>C32+C37+C48+C58</f>
        <v>1577855</v>
      </c>
      <c r="D61" s="29">
        <f>D32+D37+D48+D58</f>
        <v>1577855</v>
      </c>
    </row>
    <row r="64" spans="1:4" ht="15.75" x14ac:dyDescent="0.2">
      <c r="A64" s="36" t="s">
        <v>270</v>
      </c>
      <c r="B64" s="1"/>
      <c r="C64" s="1"/>
    </row>
    <row r="65" spans="1:4" ht="16.5" thickBot="1" x14ac:dyDescent="0.25">
      <c r="A65" s="36"/>
      <c r="B65" s="3"/>
      <c r="C65" s="3"/>
      <c r="D65" s="8" t="s">
        <v>32</v>
      </c>
    </row>
    <row r="66" spans="1:4" ht="36.75" thickBot="1" x14ac:dyDescent="0.25">
      <c r="A66" s="106" t="s">
        <v>26</v>
      </c>
      <c r="B66" s="49" t="s">
        <v>54</v>
      </c>
      <c r="C66" s="49" t="s">
        <v>55</v>
      </c>
      <c r="D66" s="50" t="s">
        <v>56</v>
      </c>
    </row>
    <row r="67" spans="1:4" ht="24" x14ac:dyDescent="0.2">
      <c r="A67" s="115" t="s">
        <v>314</v>
      </c>
      <c r="B67" s="116">
        <v>0</v>
      </c>
      <c r="C67" s="117">
        <f t="shared" ref="C67:C68" si="5">D67-B67</f>
        <v>12835</v>
      </c>
      <c r="D67" s="118">
        <v>12835</v>
      </c>
    </row>
    <row r="68" spans="1:4" ht="13.5" thickBot="1" x14ac:dyDescent="0.25">
      <c r="A68" s="119" t="s">
        <v>313</v>
      </c>
      <c r="B68" s="102">
        <v>0</v>
      </c>
      <c r="C68" s="120">
        <f t="shared" si="5"/>
        <v>4080</v>
      </c>
      <c r="D68" s="121">
        <v>4080</v>
      </c>
    </row>
    <row r="69" spans="1:4" ht="13.5" thickBot="1" x14ac:dyDescent="0.25">
      <c r="A69" s="10" t="s">
        <v>272</v>
      </c>
      <c r="B69" s="52">
        <f>SUM(B67:B68)</f>
        <v>0</v>
      </c>
      <c r="C69" s="52">
        <f>SUM(C67:C68)</f>
        <v>16915</v>
      </c>
      <c r="D69" s="41">
        <f>SUM(D67:D68)</f>
        <v>16915</v>
      </c>
    </row>
    <row r="70" spans="1:4" x14ac:dyDescent="0.2">
      <c r="A70" s="32"/>
      <c r="B70" s="31"/>
      <c r="C70" s="31"/>
      <c r="D70" s="31"/>
    </row>
    <row r="71" spans="1:4" ht="13.5" thickBot="1" x14ac:dyDescent="0.25">
      <c r="A71" s="32"/>
      <c r="B71" s="31"/>
      <c r="C71" s="31"/>
      <c r="D71" s="31"/>
    </row>
    <row r="72" spans="1:4" ht="13.5" thickBot="1" x14ac:dyDescent="0.25">
      <c r="A72" s="15" t="s">
        <v>273</v>
      </c>
      <c r="B72" s="56">
        <f>B69</f>
        <v>0</v>
      </c>
      <c r="C72" s="56">
        <f>C69</f>
        <v>16915</v>
      </c>
      <c r="D72" s="29">
        <f>D69</f>
        <v>16915</v>
      </c>
    </row>
    <row r="73" spans="1:4" x14ac:dyDescent="0.2">
      <c r="A73" s="32"/>
      <c r="B73" s="32"/>
      <c r="C73" s="110"/>
      <c r="D73" s="32"/>
    </row>
    <row r="74" spans="1:4" ht="13.5" thickBot="1" x14ac:dyDescent="0.25">
      <c r="A74" s="32"/>
      <c r="B74" s="32"/>
      <c r="C74" s="110"/>
      <c r="D74" s="32"/>
    </row>
    <row r="75" spans="1:4" ht="13.5" thickBot="1" x14ac:dyDescent="0.25">
      <c r="A75" s="18" t="s">
        <v>40</v>
      </c>
      <c r="B75" s="57">
        <f>B72+B61+B17</f>
        <v>0</v>
      </c>
      <c r="C75" s="57">
        <f>C72+C61+C17</f>
        <v>1616020</v>
      </c>
      <c r="D75" s="45">
        <f>D72+D61+D17</f>
        <v>1616020</v>
      </c>
    </row>
    <row r="79" spans="1:4" ht="42.75" customHeight="1" x14ac:dyDescent="0.2">
      <c r="A79" s="132" t="s">
        <v>316</v>
      </c>
      <c r="B79" s="133"/>
      <c r="C79" s="133"/>
      <c r="D79" s="133"/>
    </row>
    <row r="81" spans="1:4" ht="15.75" x14ac:dyDescent="0.25">
      <c r="A81" s="2" t="s">
        <v>317</v>
      </c>
    </row>
    <row r="83" spans="1:4" ht="15.75" x14ac:dyDescent="0.2">
      <c r="A83" s="36" t="s">
        <v>34</v>
      </c>
      <c r="B83" s="24"/>
      <c r="C83" s="24"/>
      <c r="D83" s="24"/>
    </row>
    <row r="84" spans="1:4" x14ac:dyDescent="0.2">
      <c r="B84" s="24"/>
      <c r="C84" s="24"/>
      <c r="D84" s="24"/>
    </row>
    <row r="85" spans="1:4" ht="13.5" thickBot="1" x14ac:dyDescent="0.25">
      <c r="A85" s="11" t="s">
        <v>2</v>
      </c>
      <c r="B85" s="11"/>
      <c r="C85" s="11"/>
      <c r="D85" s="8" t="s">
        <v>32</v>
      </c>
    </row>
    <row r="86" spans="1:4" ht="36.75" thickBot="1" x14ac:dyDescent="0.25">
      <c r="A86" s="4" t="s">
        <v>26</v>
      </c>
      <c r="B86" s="49" t="s">
        <v>54</v>
      </c>
      <c r="C86" s="49" t="s">
        <v>55</v>
      </c>
      <c r="D86" s="50" t="s">
        <v>56</v>
      </c>
    </row>
    <row r="87" spans="1:4" x14ac:dyDescent="0.2">
      <c r="A87" s="6" t="s">
        <v>318</v>
      </c>
      <c r="B87" s="53">
        <v>0</v>
      </c>
      <c r="C87" s="60">
        <f t="shared" ref="C87:C88" si="6">D87-B87</f>
        <v>40000</v>
      </c>
      <c r="D87" s="43">
        <v>40000</v>
      </c>
    </row>
    <row r="88" spans="1:4" ht="24" x14ac:dyDescent="0.2">
      <c r="A88" s="6" t="s">
        <v>319</v>
      </c>
      <c r="B88" s="53">
        <v>0</v>
      </c>
      <c r="C88" s="60">
        <f t="shared" si="6"/>
        <v>43099</v>
      </c>
      <c r="D88" s="43">
        <v>43099</v>
      </c>
    </row>
    <row r="89" spans="1:4" ht="36.75" thickBot="1" x14ac:dyDescent="0.25">
      <c r="A89" s="12" t="s">
        <v>320</v>
      </c>
      <c r="B89" s="53">
        <v>0</v>
      </c>
      <c r="C89" s="60">
        <f>D89-B89</f>
        <v>443800</v>
      </c>
      <c r="D89" s="43">
        <v>443800</v>
      </c>
    </row>
    <row r="90" spans="1:4" ht="13.5" thickBot="1" x14ac:dyDescent="0.25">
      <c r="A90" s="10" t="s">
        <v>3</v>
      </c>
      <c r="B90" s="52">
        <f>SUM(B87:B89)</f>
        <v>0</v>
      </c>
      <c r="C90" s="52">
        <f>SUM(C87:C89)</f>
        <v>526899</v>
      </c>
      <c r="D90" s="41">
        <f>SUM(D87:D89)</f>
        <v>526899</v>
      </c>
    </row>
    <row r="91" spans="1:4" x14ac:dyDescent="0.2">
      <c r="A91" s="111"/>
      <c r="B91" s="111"/>
      <c r="C91" s="111"/>
    </row>
    <row r="92" spans="1:4" ht="13.5" thickBot="1" x14ac:dyDescent="0.25">
      <c r="A92" s="111"/>
      <c r="B92" s="111"/>
      <c r="C92" s="111"/>
    </row>
    <row r="93" spans="1:4" ht="24.75" thickBot="1" x14ac:dyDescent="0.25">
      <c r="A93" s="15" t="s">
        <v>39</v>
      </c>
      <c r="B93" s="56">
        <f>B90</f>
        <v>0</v>
      </c>
      <c r="C93" s="56">
        <f>C90</f>
        <v>526899</v>
      </c>
      <c r="D93" s="56">
        <f>D90</f>
        <v>526899</v>
      </c>
    </row>
    <row r="96" spans="1:4" ht="15.75" x14ac:dyDescent="0.2">
      <c r="A96" s="36" t="s">
        <v>270</v>
      </c>
      <c r="B96" s="1"/>
      <c r="C96" s="1"/>
    </row>
    <row r="97" spans="1:4" ht="16.5" thickBot="1" x14ac:dyDescent="0.25">
      <c r="A97" s="36"/>
      <c r="B97" s="3"/>
      <c r="C97" s="3"/>
      <c r="D97" s="8" t="s">
        <v>32</v>
      </c>
    </row>
    <row r="98" spans="1:4" ht="36.75" thickBot="1" x14ac:dyDescent="0.25">
      <c r="A98" s="4" t="s">
        <v>26</v>
      </c>
      <c r="B98" s="49" t="s">
        <v>54</v>
      </c>
      <c r="C98" s="49" t="s">
        <v>55</v>
      </c>
      <c r="D98" s="50" t="s">
        <v>56</v>
      </c>
    </row>
    <row r="99" spans="1:4" ht="12.75" customHeight="1" thickBot="1" x14ac:dyDescent="0.25">
      <c r="A99" s="122" t="s">
        <v>321</v>
      </c>
      <c r="B99" s="123">
        <v>0</v>
      </c>
      <c r="C99" s="117">
        <f t="shared" ref="C99" si="7">D99-B99</f>
        <v>73902</v>
      </c>
      <c r="D99" s="124">
        <v>73902</v>
      </c>
    </row>
    <row r="100" spans="1:4" ht="13.5" thickBot="1" x14ac:dyDescent="0.25">
      <c r="A100" s="10" t="s">
        <v>272</v>
      </c>
      <c r="B100" s="52">
        <f>SUM(B99:B99)</f>
        <v>0</v>
      </c>
      <c r="C100" s="52">
        <f>SUM(C99:C99)</f>
        <v>73902</v>
      </c>
      <c r="D100" s="41">
        <f>SUM(D99:D99)</f>
        <v>73902</v>
      </c>
    </row>
    <row r="101" spans="1:4" x14ac:dyDescent="0.2">
      <c r="A101" s="32"/>
      <c r="B101" s="31"/>
      <c r="C101" s="31"/>
      <c r="D101" s="31"/>
    </row>
    <row r="102" spans="1:4" ht="13.5" thickBot="1" x14ac:dyDescent="0.25">
      <c r="A102" s="32"/>
      <c r="B102" s="31"/>
      <c r="C102" s="31"/>
      <c r="D102" s="31"/>
    </row>
    <row r="103" spans="1:4" ht="13.5" thickBot="1" x14ac:dyDescent="0.25">
      <c r="A103" s="15" t="s">
        <v>273</v>
      </c>
      <c r="B103" s="56">
        <f>B100</f>
        <v>0</v>
      </c>
      <c r="C103" s="56">
        <f>C100</f>
        <v>73902</v>
      </c>
      <c r="D103" s="29">
        <f>D100</f>
        <v>73902</v>
      </c>
    </row>
    <row r="104" spans="1:4" x14ac:dyDescent="0.2">
      <c r="A104" s="32"/>
      <c r="B104" s="32"/>
      <c r="C104" s="110"/>
      <c r="D104" s="32"/>
    </row>
    <row r="105" spans="1:4" ht="13.5" thickBot="1" x14ac:dyDescent="0.25">
      <c r="A105" s="32"/>
      <c r="B105" s="32"/>
      <c r="C105" s="110"/>
      <c r="D105" s="32"/>
    </row>
    <row r="106" spans="1:4" ht="13.5" thickBot="1" x14ac:dyDescent="0.25">
      <c r="A106" s="18" t="s">
        <v>40</v>
      </c>
      <c r="B106" s="57">
        <f>B103+B93+B82</f>
        <v>0</v>
      </c>
      <c r="C106" s="57">
        <f>C103+C93</f>
        <v>600801</v>
      </c>
      <c r="D106" s="45">
        <f>D103+D93</f>
        <v>600801</v>
      </c>
    </row>
    <row r="110" spans="1:4" ht="42.75" customHeight="1" x14ac:dyDescent="0.2">
      <c r="A110" s="132" t="s">
        <v>58</v>
      </c>
      <c r="B110" s="133"/>
      <c r="C110" s="133"/>
      <c r="D110" s="133"/>
    </row>
    <row r="111" spans="1:4" x14ac:dyDescent="0.2">
      <c r="A111" s="23"/>
      <c r="B111" s="24"/>
      <c r="C111" s="1"/>
    </row>
    <row r="112" spans="1:4" ht="15.75" x14ac:dyDescent="0.25">
      <c r="A112" s="2" t="s">
        <v>57</v>
      </c>
      <c r="B112" s="24"/>
      <c r="C112" s="1"/>
    </row>
    <row r="113" spans="1:4" ht="15.75" x14ac:dyDescent="0.25">
      <c r="A113" s="2"/>
      <c r="B113" s="24"/>
      <c r="C113" s="1"/>
    </row>
    <row r="114" spans="1:4" ht="15.75" x14ac:dyDescent="0.2">
      <c r="A114" s="36" t="s">
        <v>33</v>
      </c>
      <c r="B114" s="24"/>
      <c r="C114" s="1"/>
    </row>
    <row r="116" spans="1:4" x14ac:dyDescent="0.2">
      <c r="A116" s="3" t="s">
        <v>0</v>
      </c>
      <c r="B116" s="3"/>
      <c r="C116" s="3"/>
    </row>
    <row r="117" spans="1:4" x14ac:dyDescent="0.2">
      <c r="A117" s="61"/>
      <c r="B117" s="61"/>
      <c r="C117" s="61"/>
    </row>
    <row r="118" spans="1:4" ht="13.5" thickBot="1" x14ac:dyDescent="0.25">
      <c r="A118" s="3" t="s">
        <v>10</v>
      </c>
      <c r="B118" s="3"/>
      <c r="C118" s="3"/>
      <c r="D118" s="8" t="s">
        <v>32</v>
      </c>
    </row>
    <row r="119" spans="1:4" ht="36.75" thickBot="1" x14ac:dyDescent="0.25">
      <c r="A119" s="4" t="s">
        <v>26</v>
      </c>
      <c r="B119" s="49" t="s">
        <v>54</v>
      </c>
      <c r="C119" s="49" t="s">
        <v>55</v>
      </c>
      <c r="D119" s="50" t="s">
        <v>56</v>
      </c>
    </row>
    <row r="120" spans="1:4" x14ac:dyDescent="0.2">
      <c r="A120" s="62" t="s">
        <v>59</v>
      </c>
      <c r="B120" s="58">
        <v>0</v>
      </c>
      <c r="C120" s="60">
        <f t="shared" ref="C120:C123" si="8">D120-B120</f>
        <v>6000</v>
      </c>
      <c r="D120" s="47">
        <v>6000</v>
      </c>
    </row>
    <row r="121" spans="1:4" x14ac:dyDescent="0.2">
      <c r="A121" s="64" t="s">
        <v>62</v>
      </c>
      <c r="B121" s="58">
        <v>0</v>
      </c>
      <c r="C121" s="60">
        <f t="shared" si="8"/>
        <v>25000</v>
      </c>
      <c r="D121" s="47">
        <v>25000</v>
      </c>
    </row>
    <row r="122" spans="1:4" x14ac:dyDescent="0.2">
      <c r="A122" s="64" t="s">
        <v>63</v>
      </c>
      <c r="B122" s="58">
        <v>0</v>
      </c>
      <c r="C122" s="60">
        <f t="shared" si="8"/>
        <v>4914</v>
      </c>
      <c r="D122" s="47">
        <v>4914</v>
      </c>
    </row>
    <row r="123" spans="1:4" ht="13.5" thickBot="1" x14ac:dyDescent="0.25">
      <c r="A123" s="64" t="s">
        <v>65</v>
      </c>
      <c r="B123" s="58">
        <v>0</v>
      </c>
      <c r="C123" s="60">
        <f t="shared" si="8"/>
        <v>23716</v>
      </c>
      <c r="D123" s="47">
        <v>23716</v>
      </c>
    </row>
    <row r="124" spans="1:4" ht="13.5" thickBot="1" x14ac:dyDescent="0.25">
      <c r="A124" s="5" t="s">
        <v>18</v>
      </c>
      <c r="B124" s="68">
        <f>SUM(B120:B123)</f>
        <v>0</v>
      </c>
      <c r="C124" s="68">
        <f>SUM(C120:C123)</f>
        <v>59630</v>
      </c>
      <c r="D124" s="69">
        <f>SUM(D120:D123)</f>
        <v>59630</v>
      </c>
    </row>
    <row r="125" spans="1:4" ht="13.5" thickBot="1" x14ac:dyDescent="0.25">
      <c r="A125" s="70"/>
      <c r="B125" s="70"/>
      <c r="C125" s="70"/>
    </row>
    <row r="126" spans="1:4" ht="13.5" thickBot="1" x14ac:dyDescent="0.25">
      <c r="A126" s="7" t="s">
        <v>1</v>
      </c>
      <c r="B126" s="54">
        <f>B124</f>
        <v>0</v>
      </c>
      <c r="C126" s="54">
        <f>C124</f>
        <v>59630</v>
      </c>
      <c r="D126" s="46">
        <f>D124</f>
        <v>59630</v>
      </c>
    </row>
    <row r="127" spans="1:4" x14ac:dyDescent="0.2">
      <c r="A127" s="3"/>
      <c r="B127" s="3"/>
      <c r="C127" s="3"/>
      <c r="D127" s="71"/>
    </row>
    <row r="128" spans="1:4" x14ac:dyDescent="0.2">
      <c r="A128" s="3" t="s">
        <v>2</v>
      </c>
      <c r="B128" s="3"/>
      <c r="C128" s="3"/>
    </row>
    <row r="129" spans="1:4" x14ac:dyDescent="0.2">
      <c r="A129" s="70"/>
      <c r="B129" s="70"/>
      <c r="C129" s="70"/>
    </row>
    <row r="130" spans="1:4" ht="13.5" thickBot="1" x14ac:dyDescent="0.25">
      <c r="A130" s="3" t="s">
        <v>66</v>
      </c>
      <c r="B130" s="3"/>
      <c r="C130" s="3"/>
      <c r="D130" s="8" t="s">
        <v>32</v>
      </c>
    </row>
    <row r="131" spans="1:4" ht="36.75" thickBot="1" x14ac:dyDescent="0.25">
      <c r="A131" s="4" t="s">
        <v>26</v>
      </c>
      <c r="B131" s="49" t="s">
        <v>54</v>
      </c>
      <c r="C131" s="49" t="s">
        <v>55</v>
      </c>
      <c r="D131" s="50" t="s">
        <v>56</v>
      </c>
    </row>
    <row r="132" spans="1:4" x14ac:dyDescent="0.2">
      <c r="A132" s="73" t="s">
        <v>67</v>
      </c>
      <c r="B132" s="58">
        <v>0</v>
      </c>
      <c r="C132" s="60">
        <f t="shared" ref="C132:C140" si="9">D132-B132</f>
        <v>42560</v>
      </c>
      <c r="D132" s="47">
        <v>42560</v>
      </c>
    </row>
    <row r="133" spans="1:4" x14ac:dyDescent="0.2">
      <c r="A133" s="73" t="s">
        <v>68</v>
      </c>
      <c r="B133" s="58">
        <v>0</v>
      </c>
      <c r="C133" s="60">
        <f t="shared" si="9"/>
        <v>18975</v>
      </c>
      <c r="D133" s="47">
        <v>18975</v>
      </c>
    </row>
    <row r="134" spans="1:4" x14ac:dyDescent="0.2">
      <c r="A134" s="73" t="s">
        <v>69</v>
      </c>
      <c r="B134" s="58">
        <v>0</v>
      </c>
      <c r="C134" s="60">
        <f t="shared" si="9"/>
        <v>9360</v>
      </c>
      <c r="D134" s="47">
        <v>9360</v>
      </c>
    </row>
    <row r="135" spans="1:4" x14ac:dyDescent="0.2">
      <c r="A135" s="73" t="s">
        <v>72</v>
      </c>
      <c r="B135" s="58">
        <v>0</v>
      </c>
      <c r="C135" s="60">
        <f t="shared" si="9"/>
        <v>9750</v>
      </c>
      <c r="D135" s="47">
        <v>9750</v>
      </c>
    </row>
    <row r="136" spans="1:4" x14ac:dyDescent="0.2">
      <c r="A136" s="73" t="s">
        <v>73</v>
      </c>
      <c r="B136" s="58">
        <v>0</v>
      </c>
      <c r="C136" s="60">
        <f t="shared" si="9"/>
        <v>27548</v>
      </c>
      <c r="D136" s="47">
        <v>27548</v>
      </c>
    </row>
    <row r="137" spans="1:4" x14ac:dyDescent="0.2">
      <c r="A137" s="73" t="s">
        <v>74</v>
      </c>
      <c r="B137" s="58">
        <v>0</v>
      </c>
      <c r="C137" s="60">
        <f t="shared" si="9"/>
        <v>5538</v>
      </c>
      <c r="D137" s="47">
        <v>5538</v>
      </c>
    </row>
    <row r="138" spans="1:4" x14ac:dyDescent="0.2">
      <c r="A138" s="73" t="s">
        <v>75</v>
      </c>
      <c r="B138" s="58">
        <v>0</v>
      </c>
      <c r="C138" s="60">
        <f t="shared" si="9"/>
        <v>17160</v>
      </c>
      <c r="D138" s="47">
        <v>17160</v>
      </c>
    </row>
    <row r="139" spans="1:4" x14ac:dyDescent="0.2">
      <c r="A139" s="73" t="s">
        <v>76</v>
      </c>
      <c r="B139" s="58">
        <v>0</v>
      </c>
      <c r="C139" s="60">
        <f t="shared" si="9"/>
        <v>6420</v>
      </c>
      <c r="D139" s="47">
        <v>6420</v>
      </c>
    </row>
    <row r="140" spans="1:4" ht="13.5" thickBot="1" x14ac:dyDescent="0.25">
      <c r="A140" s="74" t="s">
        <v>77</v>
      </c>
      <c r="B140" s="66">
        <v>0</v>
      </c>
      <c r="C140" s="60">
        <f t="shared" si="9"/>
        <v>11400</v>
      </c>
      <c r="D140" s="67">
        <v>11400</v>
      </c>
    </row>
    <row r="141" spans="1:4" ht="13.5" thickBot="1" x14ac:dyDescent="0.25">
      <c r="A141" s="5" t="s">
        <v>78</v>
      </c>
      <c r="B141" s="68">
        <f>SUM(B132:B140)</f>
        <v>0</v>
      </c>
      <c r="C141" s="68">
        <f>SUM(C132:C140)</f>
        <v>148711</v>
      </c>
      <c r="D141" s="69">
        <f>SUM(D132:D140)</f>
        <v>148711</v>
      </c>
    </row>
    <row r="142" spans="1:4" x14ac:dyDescent="0.2">
      <c r="A142" s="70"/>
      <c r="B142" s="70"/>
      <c r="C142" s="70"/>
    </row>
    <row r="143" spans="1:4" ht="13.5" thickBot="1" x14ac:dyDescent="0.25">
      <c r="A143" s="3" t="s">
        <v>11</v>
      </c>
      <c r="B143" s="3"/>
      <c r="C143" s="3"/>
      <c r="D143" s="8" t="s">
        <v>32</v>
      </c>
    </row>
    <row r="144" spans="1:4" ht="36.75" thickBot="1" x14ac:dyDescent="0.25">
      <c r="A144" s="4" t="s">
        <v>26</v>
      </c>
      <c r="B144" s="49" t="s">
        <v>54</v>
      </c>
      <c r="C144" s="49" t="s">
        <v>55</v>
      </c>
      <c r="D144" s="50" t="s">
        <v>56</v>
      </c>
    </row>
    <row r="145" spans="1:4" x14ac:dyDescent="0.2">
      <c r="A145" s="73" t="s">
        <v>79</v>
      </c>
      <c r="B145" s="58">
        <v>0</v>
      </c>
      <c r="C145" s="60">
        <f t="shared" ref="C145:C169" si="10">D145-B145</f>
        <v>5616</v>
      </c>
      <c r="D145" s="47">
        <v>5616</v>
      </c>
    </row>
    <row r="146" spans="1:4" x14ac:dyDescent="0.2">
      <c r="A146" s="73" t="s">
        <v>80</v>
      </c>
      <c r="B146" s="58">
        <v>0</v>
      </c>
      <c r="C146" s="60">
        <f t="shared" si="10"/>
        <v>56240</v>
      </c>
      <c r="D146" s="47">
        <v>56240</v>
      </c>
    </row>
    <row r="147" spans="1:4" x14ac:dyDescent="0.2">
      <c r="A147" s="73" t="s">
        <v>81</v>
      </c>
      <c r="B147" s="58">
        <v>0</v>
      </c>
      <c r="C147" s="60">
        <f t="shared" si="10"/>
        <v>13650</v>
      </c>
      <c r="D147" s="47">
        <v>13650</v>
      </c>
    </row>
    <row r="148" spans="1:4" x14ac:dyDescent="0.2">
      <c r="A148" s="76" t="s">
        <v>83</v>
      </c>
      <c r="B148" s="58">
        <v>0</v>
      </c>
      <c r="C148" s="60">
        <f t="shared" si="10"/>
        <v>9120</v>
      </c>
      <c r="D148" s="47">
        <v>9120</v>
      </c>
    </row>
    <row r="149" spans="1:4" x14ac:dyDescent="0.2">
      <c r="A149" s="73" t="s">
        <v>84</v>
      </c>
      <c r="B149" s="58">
        <v>0</v>
      </c>
      <c r="C149" s="60">
        <f t="shared" si="10"/>
        <v>5792</v>
      </c>
      <c r="D149" s="47">
        <v>5792</v>
      </c>
    </row>
    <row r="150" spans="1:4" x14ac:dyDescent="0.2">
      <c r="A150" s="73" t="s">
        <v>85</v>
      </c>
      <c r="B150" s="58">
        <v>0</v>
      </c>
      <c r="C150" s="60">
        <f t="shared" si="10"/>
        <v>20035</v>
      </c>
      <c r="D150" s="47">
        <v>20035</v>
      </c>
    </row>
    <row r="151" spans="1:4" ht="24" x14ac:dyDescent="0.2">
      <c r="A151" s="6" t="s">
        <v>86</v>
      </c>
      <c r="B151" s="58">
        <v>0</v>
      </c>
      <c r="C151" s="60">
        <f t="shared" si="10"/>
        <v>6864</v>
      </c>
      <c r="D151" s="40">
        <v>6864</v>
      </c>
    </row>
    <row r="152" spans="1:4" x14ac:dyDescent="0.2">
      <c r="A152" s="78" t="s">
        <v>87</v>
      </c>
      <c r="B152" s="58">
        <v>0</v>
      </c>
      <c r="C152" s="60">
        <f t="shared" si="10"/>
        <v>11482</v>
      </c>
      <c r="D152" s="47">
        <v>11482</v>
      </c>
    </row>
    <row r="153" spans="1:4" x14ac:dyDescent="0.2">
      <c r="A153" s="78" t="s">
        <v>88</v>
      </c>
      <c r="B153" s="58">
        <v>0</v>
      </c>
      <c r="C153" s="60">
        <f t="shared" si="10"/>
        <v>43068</v>
      </c>
      <c r="D153" s="47">
        <v>43068</v>
      </c>
    </row>
    <row r="154" spans="1:4" x14ac:dyDescent="0.2">
      <c r="A154" s="78" t="s">
        <v>89</v>
      </c>
      <c r="B154" s="58">
        <v>0</v>
      </c>
      <c r="C154" s="60">
        <f t="shared" si="10"/>
        <v>16000</v>
      </c>
      <c r="D154" s="47">
        <v>16000</v>
      </c>
    </row>
    <row r="155" spans="1:4" x14ac:dyDescent="0.2">
      <c r="A155" s="78" t="s">
        <v>90</v>
      </c>
      <c r="B155" s="58">
        <v>0</v>
      </c>
      <c r="C155" s="60">
        <f t="shared" si="10"/>
        <v>5616</v>
      </c>
      <c r="D155" s="47">
        <v>5616</v>
      </c>
    </row>
    <row r="156" spans="1:4" x14ac:dyDescent="0.2">
      <c r="A156" s="78" t="s">
        <v>92</v>
      </c>
      <c r="B156" s="58">
        <v>0</v>
      </c>
      <c r="C156" s="60">
        <f t="shared" si="10"/>
        <v>23496</v>
      </c>
      <c r="D156" s="47">
        <v>23496</v>
      </c>
    </row>
    <row r="157" spans="1:4" x14ac:dyDescent="0.2">
      <c r="A157" s="78" t="s">
        <v>93</v>
      </c>
      <c r="B157" s="58">
        <v>0</v>
      </c>
      <c r="C157" s="60">
        <f t="shared" si="10"/>
        <v>22990</v>
      </c>
      <c r="D157" s="47">
        <v>22990</v>
      </c>
    </row>
    <row r="158" spans="1:4" x14ac:dyDescent="0.2">
      <c r="A158" s="78" t="s">
        <v>94</v>
      </c>
      <c r="B158" s="58">
        <v>0</v>
      </c>
      <c r="C158" s="60">
        <f t="shared" si="10"/>
        <v>14235</v>
      </c>
      <c r="D158" s="47">
        <v>14235</v>
      </c>
    </row>
    <row r="159" spans="1:4" x14ac:dyDescent="0.2">
      <c r="A159" s="78" t="s">
        <v>95</v>
      </c>
      <c r="B159" s="58">
        <v>0</v>
      </c>
      <c r="C159" s="60">
        <f t="shared" si="10"/>
        <v>12480</v>
      </c>
      <c r="D159" s="47">
        <v>12480</v>
      </c>
    </row>
    <row r="160" spans="1:4" x14ac:dyDescent="0.2">
      <c r="A160" s="78" t="s">
        <v>96</v>
      </c>
      <c r="B160" s="58">
        <v>0</v>
      </c>
      <c r="C160" s="60">
        <f t="shared" si="10"/>
        <v>9360</v>
      </c>
      <c r="D160" s="47">
        <v>9360</v>
      </c>
    </row>
    <row r="161" spans="1:4" x14ac:dyDescent="0.2">
      <c r="A161" s="78" t="s">
        <v>97</v>
      </c>
      <c r="B161" s="58">
        <v>0</v>
      </c>
      <c r="C161" s="60">
        <f t="shared" si="10"/>
        <v>1800</v>
      </c>
      <c r="D161" s="47">
        <v>1800</v>
      </c>
    </row>
    <row r="162" spans="1:4" x14ac:dyDescent="0.2">
      <c r="A162" s="78" t="s">
        <v>98</v>
      </c>
      <c r="B162" s="58">
        <v>0</v>
      </c>
      <c r="C162" s="60">
        <f t="shared" si="10"/>
        <v>10960</v>
      </c>
      <c r="D162" s="47">
        <v>10960</v>
      </c>
    </row>
    <row r="163" spans="1:4" x14ac:dyDescent="0.2">
      <c r="A163" s="78" t="s">
        <v>99</v>
      </c>
      <c r="B163" s="58">
        <v>0</v>
      </c>
      <c r="C163" s="60">
        <f t="shared" si="10"/>
        <v>22742</v>
      </c>
      <c r="D163" s="47">
        <v>22742</v>
      </c>
    </row>
    <row r="164" spans="1:4" x14ac:dyDescent="0.2">
      <c r="A164" s="78" t="s">
        <v>100</v>
      </c>
      <c r="B164" s="58">
        <v>0</v>
      </c>
      <c r="C164" s="60">
        <f t="shared" si="10"/>
        <v>6800</v>
      </c>
      <c r="D164" s="47">
        <v>6800</v>
      </c>
    </row>
    <row r="165" spans="1:4" x14ac:dyDescent="0.2">
      <c r="A165" s="78" t="s">
        <v>101</v>
      </c>
      <c r="B165" s="58">
        <v>0</v>
      </c>
      <c r="C165" s="60">
        <f t="shared" si="10"/>
        <v>37904</v>
      </c>
      <c r="D165" s="47">
        <v>37904</v>
      </c>
    </row>
    <row r="166" spans="1:4" x14ac:dyDescent="0.2">
      <c r="A166" s="78" t="s">
        <v>104</v>
      </c>
      <c r="B166" s="58">
        <v>0</v>
      </c>
      <c r="C166" s="60">
        <f t="shared" si="10"/>
        <v>10530</v>
      </c>
      <c r="D166" s="47">
        <v>10530</v>
      </c>
    </row>
    <row r="167" spans="1:4" x14ac:dyDescent="0.2">
      <c r="A167" s="78" t="s">
        <v>106</v>
      </c>
      <c r="B167" s="58">
        <v>0</v>
      </c>
      <c r="C167" s="60">
        <f t="shared" si="10"/>
        <v>16080</v>
      </c>
      <c r="D167" s="80">
        <v>16080</v>
      </c>
    </row>
    <row r="168" spans="1:4" x14ac:dyDescent="0.2">
      <c r="A168" s="78" t="s">
        <v>108</v>
      </c>
      <c r="B168" s="58">
        <v>0</v>
      </c>
      <c r="C168" s="60">
        <f t="shared" si="10"/>
        <v>23732</v>
      </c>
      <c r="D168" s="47">
        <v>23732</v>
      </c>
    </row>
    <row r="169" spans="1:4" x14ac:dyDescent="0.2">
      <c r="A169" s="78" t="s">
        <v>109</v>
      </c>
      <c r="B169" s="58">
        <v>0</v>
      </c>
      <c r="C169" s="60">
        <f t="shared" si="10"/>
        <v>14520</v>
      </c>
      <c r="D169" s="47">
        <v>14520</v>
      </c>
    </row>
    <row r="170" spans="1:4" x14ac:dyDescent="0.2">
      <c r="A170" s="78" t="s">
        <v>110</v>
      </c>
      <c r="B170" s="58">
        <v>0</v>
      </c>
      <c r="C170" s="60">
        <f t="shared" ref="C170:C178" si="11">D170-B170</f>
        <v>22104</v>
      </c>
      <c r="D170" s="47">
        <v>22104</v>
      </c>
    </row>
    <row r="171" spans="1:4" x14ac:dyDescent="0.2">
      <c r="A171" s="73" t="s">
        <v>111</v>
      </c>
      <c r="B171" s="58">
        <v>0</v>
      </c>
      <c r="C171" s="60">
        <f t="shared" si="11"/>
        <v>38724</v>
      </c>
      <c r="D171" s="47">
        <v>38724</v>
      </c>
    </row>
    <row r="172" spans="1:4" x14ac:dyDescent="0.2">
      <c r="A172" s="73" t="s">
        <v>112</v>
      </c>
      <c r="B172" s="58">
        <v>0</v>
      </c>
      <c r="C172" s="60">
        <f t="shared" si="11"/>
        <v>7020</v>
      </c>
      <c r="D172" s="47">
        <v>7020</v>
      </c>
    </row>
    <row r="173" spans="1:4" x14ac:dyDescent="0.2">
      <c r="A173" s="73" t="s">
        <v>113</v>
      </c>
      <c r="B173" s="58">
        <v>0</v>
      </c>
      <c r="C173" s="60">
        <f t="shared" si="11"/>
        <v>7332</v>
      </c>
      <c r="D173" s="47">
        <v>7332</v>
      </c>
    </row>
    <row r="174" spans="1:4" x14ac:dyDescent="0.2">
      <c r="A174" s="73" t="s">
        <v>114</v>
      </c>
      <c r="B174" s="58">
        <v>0</v>
      </c>
      <c r="C174" s="60">
        <f t="shared" si="11"/>
        <v>46640</v>
      </c>
      <c r="D174" s="47">
        <v>46640</v>
      </c>
    </row>
    <row r="175" spans="1:4" x14ac:dyDescent="0.2">
      <c r="A175" s="73" t="s">
        <v>115</v>
      </c>
      <c r="B175" s="58">
        <v>0</v>
      </c>
      <c r="C175" s="60">
        <f t="shared" si="11"/>
        <v>52680</v>
      </c>
      <c r="D175" s="47">
        <v>52680</v>
      </c>
    </row>
    <row r="176" spans="1:4" x14ac:dyDescent="0.2">
      <c r="A176" s="78" t="s">
        <v>116</v>
      </c>
      <c r="B176" s="58">
        <v>0</v>
      </c>
      <c r="C176" s="60">
        <f t="shared" si="11"/>
        <v>24594</v>
      </c>
      <c r="D176" s="47">
        <v>24594</v>
      </c>
    </row>
    <row r="177" spans="1:4" x14ac:dyDescent="0.2">
      <c r="A177" s="78" t="s">
        <v>117</v>
      </c>
      <c r="B177" s="58">
        <v>0</v>
      </c>
      <c r="C177" s="60">
        <f t="shared" si="11"/>
        <v>71928</v>
      </c>
      <c r="D177" s="47">
        <v>71928</v>
      </c>
    </row>
    <row r="178" spans="1:4" ht="13.5" thickBot="1" x14ac:dyDescent="0.25">
      <c r="A178" s="78" t="s">
        <v>118</v>
      </c>
      <c r="B178" s="58">
        <v>0</v>
      </c>
      <c r="C178" s="60">
        <f t="shared" si="11"/>
        <v>51072</v>
      </c>
      <c r="D178" s="47">
        <v>51072</v>
      </c>
    </row>
    <row r="179" spans="1:4" ht="13.5" thickBot="1" x14ac:dyDescent="0.25">
      <c r="A179" s="5" t="s">
        <v>19</v>
      </c>
      <c r="B179" s="68">
        <f>SUM(B145:B178)</f>
        <v>0</v>
      </c>
      <c r="C179" s="68">
        <f>SUM(C145:C178)</f>
        <v>743206</v>
      </c>
      <c r="D179" s="69">
        <f>SUM(D145:D178)</f>
        <v>743206</v>
      </c>
    </row>
    <row r="180" spans="1:4" x14ac:dyDescent="0.2">
      <c r="A180" s="70"/>
      <c r="B180" s="70"/>
      <c r="C180" s="70"/>
    </row>
    <row r="181" spans="1:4" ht="13.5" thickBot="1" x14ac:dyDescent="0.25">
      <c r="A181" s="3" t="s">
        <v>12</v>
      </c>
      <c r="B181" s="3"/>
      <c r="C181" s="3"/>
      <c r="D181" s="8" t="s">
        <v>32</v>
      </c>
    </row>
    <row r="182" spans="1:4" ht="36.75" thickBot="1" x14ac:dyDescent="0.25">
      <c r="A182" s="4" t="s">
        <v>26</v>
      </c>
      <c r="B182" s="49" t="s">
        <v>54</v>
      </c>
      <c r="C182" s="49" t="s">
        <v>55</v>
      </c>
      <c r="D182" s="50" t="s">
        <v>56</v>
      </c>
    </row>
    <row r="183" spans="1:4" x14ac:dyDescent="0.2">
      <c r="A183" s="75" t="s">
        <v>119</v>
      </c>
      <c r="B183" s="58">
        <v>0</v>
      </c>
      <c r="C183" s="60">
        <f t="shared" ref="C183:C190" si="12">D183-B183</f>
        <v>9360</v>
      </c>
      <c r="D183" s="47">
        <v>9360</v>
      </c>
    </row>
    <row r="184" spans="1:4" x14ac:dyDescent="0.2">
      <c r="A184" s="73" t="s">
        <v>120</v>
      </c>
      <c r="B184" s="58">
        <v>0</v>
      </c>
      <c r="C184" s="60">
        <f t="shared" si="12"/>
        <v>36480</v>
      </c>
      <c r="D184" s="47">
        <v>36480</v>
      </c>
    </row>
    <row r="185" spans="1:4" x14ac:dyDescent="0.2">
      <c r="A185" s="78" t="s">
        <v>121</v>
      </c>
      <c r="B185" s="58">
        <v>0</v>
      </c>
      <c r="C185" s="60">
        <f t="shared" si="12"/>
        <v>10530</v>
      </c>
      <c r="D185" s="47">
        <v>10530</v>
      </c>
    </row>
    <row r="186" spans="1:4" x14ac:dyDescent="0.2">
      <c r="A186" s="78" t="s">
        <v>45</v>
      </c>
      <c r="B186" s="58">
        <v>0</v>
      </c>
      <c r="C186" s="60">
        <f t="shared" si="12"/>
        <v>30324</v>
      </c>
      <c r="D186" s="47">
        <v>30324</v>
      </c>
    </row>
    <row r="187" spans="1:4" x14ac:dyDescent="0.2">
      <c r="A187" s="78" t="s">
        <v>123</v>
      </c>
      <c r="B187" s="58">
        <v>0</v>
      </c>
      <c r="C187" s="60">
        <f t="shared" si="12"/>
        <v>20000</v>
      </c>
      <c r="D187" s="47">
        <v>20000</v>
      </c>
    </row>
    <row r="188" spans="1:4" x14ac:dyDescent="0.2">
      <c r="A188" s="12" t="s">
        <v>124</v>
      </c>
      <c r="B188" s="51">
        <v>0</v>
      </c>
      <c r="C188" s="60">
        <f t="shared" si="12"/>
        <v>18315</v>
      </c>
      <c r="D188" s="40">
        <v>18315</v>
      </c>
    </row>
    <row r="189" spans="1:4" x14ac:dyDescent="0.2">
      <c r="A189" s="78" t="s">
        <v>125</v>
      </c>
      <c r="B189" s="58">
        <v>0</v>
      </c>
      <c r="C189" s="60">
        <f t="shared" si="12"/>
        <v>21824</v>
      </c>
      <c r="D189" s="47">
        <v>21824</v>
      </c>
    </row>
    <row r="190" spans="1:4" ht="13.5" thickBot="1" x14ac:dyDescent="0.25">
      <c r="A190" s="78" t="s">
        <v>126</v>
      </c>
      <c r="B190" s="58">
        <v>0</v>
      </c>
      <c r="C190" s="60">
        <f t="shared" si="12"/>
        <v>7722</v>
      </c>
      <c r="D190" s="47">
        <v>7722</v>
      </c>
    </row>
    <row r="191" spans="1:4" ht="13.5" thickBot="1" x14ac:dyDescent="0.25">
      <c r="A191" s="5" t="s">
        <v>20</v>
      </c>
      <c r="B191" s="68">
        <f>SUM(B183:B190)</f>
        <v>0</v>
      </c>
      <c r="C191" s="68">
        <f>SUM(C183:C190)</f>
        <v>154555</v>
      </c>
      <c r="D191" s="69">
        <f>SUM(D183:D190)</f>
        <v>154555</v>
      </c>
    </row>
    <row r="192" spans="1:4" x14ac:dyDescent="0.2">
      <c r="A192" s="70"/>
      <c r="B192" s="70"/>
      <c r="C192" s="70"/>
    </row>
    <row r="193" spans="1:4" x14ac:dyDescent="0.2">
      <c r="A193" s="70"/>
      <c r="B193" s="70"/>
      <c r="C193" s="70"/>
    </row>
    <row r="194" spans="1:4" ht="13.5" thickBot="1" x14ac:dyDescent="0.25">
      <c r="A194" s="3" t="s">
        <v>13</v>
      </c>
      <c r="B194" s="3"/>
      <c r="C194" s="3"/>
      <c r="D194" s="8" t="s">
        <v>32</v>
      </c>
    </row>
    <row r="195" spans="1:4" ht="36.75" thickBot="1" x14ac:dyDescent="0.25">
      <c r="A195" s="4" t="s">
        <v>26</v>
      </c>
      <c r="B195" s="49" t="s">
        <v>54</v>
      </c>
      <c r="C195" s="49" t="s">
        <v>55</v>
      </c>
      <c r="D195" s="50" t="s">
        <v>56</v>
      </c>
    </row>
    <row r="196" spans="1:4" x14ac:dyDescent="0.2">
      <c r="A196" s="83" t="s">
        <v>127</v>
      </c>
      <c r="B196" s="58">
        <v>0</v>
      </c>
      <c r="C196" s="60">
        <f t="shared" ref="C196:C200" si="13">D196-B196</f>
        <v>14878</v>
      </c>
      <c r="D196" s="47">
        <v>14878</v>
      </c>
    </row>
    <row r="197" spans="1:4" x14ac:dyDescent="0.2">
      <c r="A197" s="73" t="s">
        <v>128</v>
      </c>
      <c r="B197" s="58">
        <v>0</v>
      </c>
      <c r="C197" s="60">
        <f t="shared" si="13"/>
        <v>10032</v>
      </c>
      <c r="D197" s="47">
        <v>10032</v>
      </c>
    </row>
    <row r="198" spans="1:4" x14ac:dyDescent="0.2">
      <c r="A198" s="78" t="s">
        <v>130</v>
      </c>
      <c r="B198" s="58">
        <v>0</v>
      </c>
      <c r="C198" s="60">
        <f t="shared" si="13"/>
        <v>17480</v>
      </c>
      <c r="D198" s="47">
        <v>17480</v>
      </c>
    </row>
    <row r="199" spans="1:4" x14ac:dyDescent="0.2">
      <c r="A199" s="78" t="s">
        <v>131</v>
      </c>
      <c r="B199" s="58">
        <v>0</v>
      </c>
      <c r="C199" s="60">
        <f t="shared" si="13"/>
        <v>10367.279999999999</v>
      </c>
      <c r="D199" s="47">
        <v>10367.279999999999</v>
      </c>
    </row>
    <row r="200" spans="1:4" ht="13.5" thickBot="1" x14ac:dyDescent="0.25">
      <c r="A200" s="78" t="s">
        <v>132</v>
      </c>
      <c r="B200" s="58">
        <v>0</v>
      </c>
      <c r="C200" s="60">
        <f t="shared" si="13"/>
        <v>34200</v>
      </c>
      <c r="D200" s="47">
        <v>34200</v>
      </c>
    </row>
    <row r="201" spans="1:4" ht="13.5" thickBot="1" x14ac:dyDescent="0.25">
      <c r="A201" s="5" t="s">
        <v>21</v>
      </c>
      <c r="B201" s="68">
        <f>SUM(B196:B200)</f>
        <v>0</v>
      </c>
      <c r="C201" s="68">
        <f>SUM(C196:C200)</f>
        <v>86957.28</v>
      </c>
      <c r="D201" s="69">
        <f>SUM(D196:D200)</f>
        <v>86957.28</v>
      </c>
    </row>
    <row r="202" spans="1:4" ht="13.5" thickBot="1" x14ac:dyDescent="0.25">
      <c r="A202" s="70"/>
      <c r="B202" s="70"/>
      <c r="C202" s="70"/>
    </row>
    <row r="203" spans="1:4" ht="13.5" thickBot="1" x14ac:dyDescent="0.25">
      <c r="A203" s="7" t="s">
        <v>3</v>
      </c>
      <c r="B203" s="54">
        <f>B141+B179+B191+B201</f>
        <v>0</v>
      </c>
      <c r="C203" s="54">
        <f>C141+C179+C191+C201</f>
        <v>1133429.28</v>
      </c>
      <c r="D203" s="46">
        <f>D141+D179+D191+D201</f>
        <v>1133429.28</v>
      </c>
    </row>
    <row r="204" spans="1:4" x14ac:dyDescent="0.2">
      <c r="A204" s="70"/>
      <c r="B204" s="70"/>
      <c r="C204" s="70"/>
    </row>
    <row r="205" spans="1:4" x14ac:dyDescent="0.2">
      <c r="A205" s="3" t="s">
        <v>4</v>
      </c>
      <c r="B205" s="3"/>
      <c r="C205" s="3"/>
    </row>
    <row r="206" spans="1:4" x14ac:dyDescent="0.2">
      <c r="A206" s="70"/>
      <c r="B206" s="70"/>
      <c r="C206" s="70"/>
    </row>
    <row r="207" spans="1:4" ht="13.5" thickBot="1" x14ac:dyDescent="0.25">
      <c r="A207" s="3" t="s">
        <v>134</v>
      </c>
      <c r="B207" s="3"/>
      <c r="C207" s="3"/>
      <c r="D207" s="8" t="s">
        <v>32</v>
      </c>
    </row>
    <row r="208" spans="1:4" ht="36.75" thickBot="1" x14ac:dyDescent="0.25">
      <c r="A208" s="4" t="s">
        <v>26</v>
      </c>
      <c r="B208" s="49" t="s">
        <v>54</v>
      </c>
      <c r="C208" s="49" t="s">
        <v>55</v>
      </c>
      <c r="D208" s="50" t="s">
        <v>56</v>
      </c>
    </row>
    <row r="209" spans="1:4" x14ac:dyDescent="0.2">
      <c r="A209" s="72" t="s">
        <v>135</v>
      </c>
      <c r="B209" s="58">
        <v>0</v>
      </c>
      <c r="C209" s="60">
        <f t="shared" ref="C209:C212" si="14">D209-B209</f>
        <v>11400</v>
      </c>
      <c r="D209" s="47">
        <v>11400</v>
      </c>
    </row>
    <row r="210" spans="1:4" x14ac:dyDescent="0.2">
      <c r="A210" s="73" t="s">
        <v>137</v>
      </c>
      <c r="B210" s="58">
        <v>0</v>
      </c>
      <c r="C210" s="60">
        <f t="shared" si="14"/>
        <v>26950</v>
      </c>
      <c r="D210" s="47">
        <v>26950</v>
      </c>
    </row>
    <row r="211" spans="1:4" x14ac:dyDescent="0.2">
      <c r="A211" s="73" t="s">
        <v>138</v>
      </c>
      <c r="B211" s="58">
        <v>0</v>
      </c>
      <c r="C211" s="60">
        <f t="shared" si="14"/>
        <v>36190</v>
      </c>
      <c r="D211" s="47">
        <v>36190</v>
      </c>
    </row>
    <row r="212" spans="1:4" ht="13.5" thickBot="1" x14ac:dyDescent="0.25">
      <c r="A212" s="73" t="s">
        <v>139</v>
      </c>
      <c r="B212" s="58">
        <v>0</v>
      </c>
      <c r="C212" s="60">
        <f t="shared" si="14"/>
        <v>36036</v>
      </c>
      <c r="D212" s="47">
        <v>36036</v>
      </c>
    </row>
    <row r="213" spans="1:4" ht="13.5" thickBot="1" x14ac:dyDescent="0.25">
      <c r="A213" s="5" t="s">
        <v>141</v>
      </c>
      <c r="B213" s="68">
        <f>SUM(B209:B212)</f>
        <v>0</v>
      </c>
      <c r="C213" s="68">
        <f>SUM(C209:C212)</f>
        <v>110576</v>
      </c>
      <c r="D213" s="69">
        <f>SUM(D209:D212)</f>
        <v>110576</v>
      </c>
    </row>
    <row r="214" spans="1:4" x14ac:dyDescent="0.2">
      <c r="A214" s="70"/>
      <c r="B214" s="70"/>
      <c r="C214" s="70"/>
    </row>
    <row r="215" spans="1:4" ht="13.5" thickBot="1" x14ac:dyDescent="0.25">
      <c r="A215" s="3" t="s">
        <v>14</v>
      </c>
      <c r="B215" s="3"/>
      <c r="C215" s="3"/>
      <c r="D215" s="8" t="s">
        <v>32</v>
      </c>
    </row>
    <row r="216" spans="1:4" ht="36.75" thickBot="1" x14ac:dyDescent="0.25">
      <c r="A216" s="4" t="s">
        <v>26</v>
      </c>
      <c r="B216" s="49" t="s">
        <v>54</v>
      </c>
      <c r="C216" s="49" t="s">
        <v>55</v>
      </c>
      <c r="D216" s="50" t="s">
        <v>56</v>
      </c>
    </row>
    <row r="217" spans="1:4" x14ac:dyDescent="0.2">
      <c r="A217" s="84" t="s">
        <v>142</v>
      </c>
      <c r="B217" s="58">
        <v>0</v>
      </c>
      <c r="C217" s="60">
        <f t="shared" ref="C217:C238" si="15">D217-B217</f>
        <v>3744</v>
      </c>
      <c r="D217" s="47">
        <v>3744</v>
      </c>
    </row>
    <row r="218" spans="1:4" x14ac:dyDescent="0.2">
      <c r="A218" s="85" t="s">
        <v>143</v>
      </c>
      <c r="B218" s="58">
        <v>0</v>
      </c>
      <c r="C218" s="60">
        <f t="shared" si="15"/>
        <v>22626</v>
      </c>
      <c r="D218" s="47">
        <v>22626</v>
      </c>
    </row>
    <row r="219" spans="1:4" x14ac:dyDescent="0.2">
      <c r="A219" s="85" t="s">
        <v>144</v>
      </c>
      <c r="B219" s="58">
        <v>0</v>
      </c>
      <c r="C219" s="60">
        <f t="shared" si="15"/>
        <v>26136</v>
      </c>
      <c r="D219" s="47">
        <v>26136</v>
      </c>
    </row>
    <row r="220" spans="1:4" x14ac:dyDescent="0.2">
      <c r="A220" s="85" t="s">
        <v>145</v>
      </c>
      <c r="B220" s="58">
        <v>0</v>
      </c>
      <c r="C220" s="60">
        <f t="shared" si="15"/>
        <v>8580</v>
      </c>
      <c r="D220" s="47">
        <v>8580</v>
      </c>
    </row>
    <row r="221" spans="1:4" x14ac:dyDescent="0.2">
      <c r="A221" s="73" t="s">
        <v>147</v>
      </c>
      <c r="B221" s="58">
        <v>0</v>
      </c>
      <c r="C221" s="60">
        <f t="shared" si="15"/>
        <v>11704</v>
      </c>
      <c r="D221" s="47">
        <v>11704</v>
      </c>
    </row>
    <row r="222" spans="1:4" x14ac:dyDescent="0.2">
      <c r="A222" s="73" t="s">
        <v>149</v>
      </c>
      <c r="B222" s="58">
        <v>0</v>
      </c>
      <c r="C222" s="60">
        <f t="shared" si="15"/>
        <v>43248</v>
      </c>
      <c r="D222" s="47">
        <v>43248</v>
      </c>
    </row>
    <row r="223" spans="1:4" x14ac:dyDescent="0.2">
      <c r="A223" s="73" t="s">
        <v>150</v>
      </c>
      <c r="B223" s="58">
        <v>0</v>
      </c>
      <c r="C223" s="60">
        <f t="shared" si="15"/>
        <v>5460</v>
      </c>
      <c r="D223" s="47">
        <v>5460</v>
      </c>
    </row>
    <row r="224" spans="1:4" x14ac:dyDescent="0.2">
      <c r="A224" s="73" t="s">
        <v>151</v>
      </c>
      <c r="B224" s="58">
        <v>0</v>
      </c>
      <c r="C224" s="60">
        <f t="shared" si="15"/>
        <v>42804</v>
      </c>
      <c r="D224" s="47">
        <v>42804</v>
      </c>
    </row>
    <row r="225" spans="1:4" x14ac:dyDescent="0.2">
      <c r="A225" s="73" t="s">
        <v>152</v>
      </c>
      <c r="B225" s="58">
        <v>0</v>
      </c>
      <c r="C225" s="60">
        <f t="shared" si="15"/>
        <v>8424</v>
      </c>
      <c r="D225" s="47">
        <v>8424</v>
      </c>
    </row>
    <row r="226" spans="1:4" x14ac:dyDescent="0.2">
      <c r="A226" s="73" t="s">
        <v>153</v>
      </c>
      <c r="B226" s="58">
        <v>0</v>
      </c>
      <c r="C226" s="60">
        <f t="shared" si="15"/>
        <v>3432</v>
      </c>
      <c r="D226" s="47">
        <v>3432</v>
      </c>
    </row>
    <row r="227" spans="1:4" x14ac:dyDescent="0.2">
      <c r="A227" s="73" t="s">
        <v>154</v>
      </c>
      <c r="B227" s="58">
        <v>0</v>
      </c>
      <c r="C227" s="60">
        <f t="shared" si="15"/>
        <v>29600</v>
      </c>
      <c r="D227" s="47">
        <v>29600</v>
      </c>
    </row>
    <row r="228" spans="1:4" x14ac:dyDescent="0.2">
      <c r="A228" s="77" t="s">
        <v>155</v>
      </c>
      <c r="B228" s="58">
        <v>0</v>
      </c>
      <c r="C228" s="60">
        <f t="shared" si="15"/>
        <v>78928</v>
      </c>
      <c r="D228" s="40">
        <v>78928</v>
      </c>
    </row>
    <row r="229" spans="1:4" x14ac:dyDescent="0.2">
      <c r="A229" s="73" t="s">
        <v>156</v>
      </c>
      <c r="B229" s="58">
        <v>0</v>
      </c>
      <c r="C229" s="60">
        <f t="shared" si="15"/>
        <v>25970.17</v>
      </c>
      <c r="D229" s="47">
        <v>25970.17</v>
      </c>
    </row>
    <row r="230" spans="1:4" x14ac:dyDescent="0.2">
      <c r="A230" s="73" t="s">
        <v>157</v>
      </c>
      <c r="B230" s="58">
        <v>0</v>
      </c>
      <c r="C230" s="60">
        <f t="shared" si="15"/>
        <v>6011</v>
      </c>
      <c r="D230" s="47">
        <v>6011</v>
      </c>
    </row>
    <row r="231" spans="1:4" x14ac:dyDescent="0.2">
      <c r="A231" s="73" t="s">
        <v>158</v>
      </c>
      <c r="B231" s="58">
        <v>0</v>
      </c>
      <c r="C231" s="60">
        <f t="shared" si="15"/>
        <v>30560</v>
      </c>
      <c r="D231" s="47">
        <v>30560</v>
      </c>
    </row>
    <row r="232" spans="1:4" x14ac:dyDescent="0.2">
      <c r="A232" s="73" t="s">
        <v>159</v>
      </c>
      <c r="B232" s="58">
        <v>0</v>
      </c>
      <c r="C232" s="60">
        <f t="shared" si="15"/>
        <v>15240</v>
      </c>
      <c r="D232" s="47">
        <v>15240</v>
      </c>
    </row>
    <row r="233" spans="1:4" x14ac:dyDescent="0.2">
      <c r="A233" s="73" t="s">
        <v>160</v>
      </c>
      <c r="B233" s="58">
        <v>0</v>
      </c>
      <c r="C233" s="60">
        <f t="shared" si="15"/>
        <v>5530</v>
      </c>
      <c r="D233" s="47">
        <v>5530</v>
      </c>
    </row>
    <row r="234" spans="1:4" x14ac:dyDescent="0.2">
      <c r="A234" s="73" t="s">
        <v>161</v>
      </c>
      <c r="B234" s="58">
        <v>0</v>
      </c>
      <c r="C234" s="60">
        <f t="shared" si="15"/>
        <v>20331</v>
      </c>
      <c r="D234" s="47">
        <v>20331</v>
      </c>
    </row>
    <row r="235" spans="1:4" x14ac:dyDescent="0.2">
      <c r="A235" s="73" t="s">
        <v>162</v>
      </c>
      <c r="B235" s="58">
        <v>0</v>
      </c>
      <c r="C235" s="60">
        <f t="shared" si="15"/>
        <v>3120</v>
      </c>
      <c r="D235" s="47">
        <v>3120</v>
      </c>
    </row>
    <row r="236" spans="1:4" x14ac:dyDescent="0.2">
      <c r="A236" s="73" t="s">
        <v>163</v>
      </c>
      <c r="B236" s="58">
        <v>0</v>
      </c>
      <c r="C236" s="60">
        <f t="shared" si="15"/>
        <v>23706</v>
      </c>
      <c r="D236" s="47">
        <v>23706</v>
      </c>
    </row>
    <row r="237" spans="1:4" x14ac:dyDescent="0.2">
      <c r="A237" s="73" t="s">
        <v>164</v>
      </c>
      <c r="B237" s="58">
        <v>0</v>
      </c>
      <c r="C237" s="60">
        <f t="shared" si="15"/>
        <v>44613</v>
      </c>
      <c r="D237" s="47">
        <v>44613</v>
      </c>
    </row>
    <row r="238" spans="1:4" x14ac:dyDescent="0.2">
      <c r="A238" s="73" t="s">
        <v>165</v>
      </c>
      <c r="B238" s="58">
        <v>0</v>
      </c>
      <c r="C238" s="60">
        <f t="shared" si="15"/>
        <v>8250</v>
      </c>
      <c r="D238" s="47">
        <v>8250</v>
      </c>
    </row>
    <row r="239" spans="1:4" x14ac:dyDescent="0.2">
      <c r="A239" s="73" t="s">
        <v>168</v>
      </c>
      <c r="B239" s="58">
        <v>0</v>
      </c>
      <c r="C239" s="60">
        <f t="shared" ref="C239:C245" si="16">D239-B239</f>
        <v>41412</v>
      </c>
      <c r="D239" s="47">
        <v>41412</v>
      </c>
    </row>
    <row r="240" spans="1:4" x14ac:dyDescent="0.2">
      <c r="A240" s="73" t="s">
        <v>169</v>
      </c>
      <c r="B240" s="58">
        <v>0</v>
      </c>
      <c r="C240" s="60">
        <f t="shared" si="16"/>
        <v>5850</v>
      </c>
      <c r="D240" s="47">
        <v>5850</v>
      </c>
    </row>
    <row r="241" spans="1:4" x14ac:dyDescent="0.2">
      <c r="A241" s="73" t="s">
        <v>170</v>
      </c>
      <c r="B241" s="58">
        <v>0</v>
      </c>
      <c r="C241" s="60">
        <f t="shared" si="16"/>
        <v>7594</v>
      </c>
      <c r="D241" s="47">
        <v>7594</v>
      </c>
    </row>
    <row r="242" spans="1:4" x14ac:dyDescent="0.2">
      <c r="A242" s="73" t="s">
        <v>171</v>
      </c>
      <c r="B242" s="58">
        <v>0</v>
      </c>
      <c r="C242" s="60">
        <f t="shared" si="16"/>
        <v>15136</v>
      </c>
      <c r="D242" s="47">
        <v>15136</v>
      </c>
    </row>
    <row r="243" spans="1:4" x14ac:dyDescent="0.2">
      <c r="A243" s="73" t="s">
        <v>172</v>
      </c>
      <c r="B243" s="58">
        <v>0</v>
      </c>
      <c r="C243" s="60">
        <f t="shared" si="16"/>
        <v>4446</v>
      </c>
      <c r="D243" s="47">
        <v>4446</v>
      </c>
    </row>
    <row r="244" spans="1:4" x14ac:dyDescent="0.2">
      <c r="A244" s="73" t="s">
        <v>173</v>
      </c>
      <c r="B244" s="58">
        <v>0</v>
      </c>
      <c r="C244" s="60">
        <f t="shared" si="16"/>
        <v>20157</v>
      </c>
      <c r="D244" s="47">
        <v>20157</v>
      </c>
    </row>
    <row r="245" spans="1:4" ht="13.5" thickBot="1" x14ac:dyDescent="0.25">
      <c r="A245" s="73" t="s">
        <v>174</v>
      </c>
      <c r="B245" s="58">
        <v>0</v>
      </c>
      <c r="C245" s="60">
        <f t="shared" si="16"/>
        <v>5616</v>
      </c>
      <c r="D245" s="47">
        <v>5616</v>
      </c>
    </row>
    <row r="246" spans="1:4" ht="13.5" thickBot="1" x14ac:dyDescent="0.25">
      <c r="A246" s="5" t="s">
        <v>22</v>
      </c>
      <c r="B246" s="68">
        <f>SUM(B217:B245)</f>
        <v>0</v>
      </c>
      <c r="C246" s="68">
        <f>SUM(C217:C245)</f>
        <v>568228.16999999993</v>
      </c>
      <c r="D246" s="69">
        <f>SUM(D217:D245)</f>
        <v>568228.16999999993</v>
      </c>
    </row>
    <row r="247" spans="1:4" ht="13.5" thickBot="1" x14ac:dyDescent="0.25">
      <c r="A247" s="70"/>
      <c r="B247" s="70"/>
      <c r="C247" s="70"/>
    </row>
    <row r="248" spans="1:4" ht="13.5" thickBot="1" x14ac:dyDescent="0.25">
      <c r="A248" s="7" t="s">
        <v>5</v>
      </c>
      <c r="B248" s="54">
        <f>B213+B246</f>
        <v>0</v>
      </c>
      <c r="C248" s="54">
        <f>C213+C246</f>
        <v>678804.16999999993</v>
      </c>
      <c r="D248" s="46">
        <f>D213+D246</f>
        <v>678804.16999999993</v>
      </c>
    </row>
    <row r="249" spans="1:4" x14ac:dyDescent="0.2">
      <c r="A249" s="3"/>
      <c r="B249" s="3"/>
      <c r="C249" s="3"/>
      <c r="D249" s="71"/>
    </row>
    <row r="250" spans="1:4" x14ac:dyDescent="0.2">
      <c r="A250" s="3" t="s">
        <v>6</v>
      </c>
      <c r="B250" s="3"/>
      <c r="C250" s="3"/>
    </row>
    <row r="251" spans="1:4" x14ac:dyDescent="0.2">
      <c r="A251" s="70"/>
      <c r="B251" s="70"/>
      <c r="C251" s="70"/>
    </row>
    <row r="252" spans="1:4" ht="13.5" thickBot="1" x14ac:dyDescent="0.25">
      <c r="A252" s="3" t="s">
        <v>15</v>
      </c>
      <c r="B252" s="3"/>
      <c r="C252" s="3"/>
      <c r="D252" s="8" t="s">
        <v>32</v>
      </c>
    </row>
    <row r="253" spans="1:4" ht="36.75" thickBot="1" x14ac:dyDescent="0.25">
      <c r="A253" s="4" t="s">
        <v>26</v>
      </c>
      <c r="B253" s="49" t="s">
        <v>54</v>
      </c>
      <c r="C253" s="49" t="s">
        <v>55</v>
      </c>
      <c r="D253" s="50" t="s">
        <v>56</v>
      </c>
    </row>
    <row r="254" spans="1:4" x14ac:dyDescent="0.2">
      <c r="A254" s="82" t="s">
        <v>175</v>
      </c>
      <c r="B254" s="58">
        <v>0</v>
      </c>
      <c r="C254" s="60">
        <f t="shared" ref="C254:C264" si="17">D254-B254</f>
        <v>3514</v>
      </c>
      <c r="D254" s="47">
        <v>3514</v>
      </c>
    </row>
    <row r="255" spans="1:4" x14ac:dyDescent="0.2">
      <c r="A255" s="83" t="s">
        <v>176</v>
      </c>
      <c r="B255" s="58">
        <v>0</v>
      </c>
      <c r="C255" s="60">
        <f t="shared" si="17"/>
        <v>1400</v>
      </c>
      <c r="D255" s="47">
        <v>1400</v>
      </c>
    </row>
    <row r="256" spans="1:4" x14ac:dyDescent="0.2">
      <c r="A256" s="83" t="s">
        <v>177</v>
      </c>
      <c r="B256" s="58">
        <v>0</v>
      </c>
      <c r="C256" s="60">
        <f t="shared" si="17"/>
        <v>15200</v>
      </c>
      <c r="D256" s="47">
        <v>15200</v>
      </c>
    </row>
    <row r="257" spans="1:4" x14ac:dyDescent="0.2">
      <c r="A257" s="83" t="s">
        <v>178</v>
      </c>
      <c r="B257" s="58">
        <v>0</v>
      </c>
      <c r="C257" s="60">
        <f t="shared" si="17"/>
        <v>3648</v>
      </c>
      <c r="D257" s="47">
        <v>3648</v>
      </c>
    </row>
    <row r="258" spans="1:4" x14ac:dyDescent="0.2">
      <c r="A258" s="83" t="s">
        <v>179</v>
      </c>
      <c r="B258" s="58">
        <v>0</v>
      </c>
      <c r="C258" s="60">
        <f t="shared" si="17"/>
        <v>26600</v>
      </c>
      <c r="D258" s="47">
        <v>26600</v>
      </c>
    </row>
    <row r="259" spans="1:4" x14ac:dyDescent="0.2">
      <c r="A259" s="83" t="s">
        <v>180</v>
      </c>
      <c r="B259" s="58">
        <v>0</v>
      </c>
      <c r="C259" s="60">
        <f t="shared" si="17"/>
        <v>18951</v>
      </c>
      <c r="D259" s="47">
        <v>18951</v>
      </c>
    </row>
    <row r="260" spans="1:4" x14ac:dyDescent="0.2">
      <c r="A260" s="83" t="s">
        <v>181</v>
      </c>
      <c r="B260" s="58">
        <v>0</v>
      </c>
      <c r="C260" s="60">
        <f t="shared" si="17"/>
        <v>4680</v>
      </c>
      <c r="D260" s="47">
        <v>4680</v>
      </c>
    </row>
    <row r="261" spans="1:4" x14ac:dyDescent="0.2">
      <c r="A261" s="83" t="s">
        <v>182</v>
      </c>
      <c r="B261" s="58">
        <v>0</v>
      </c>
      <c r="C261" s="60">
        <f t="shared" si="17"/>
        <v>7695</v>
      </c>
      <c r="D261" s="47">
        <v>7695</v>
      </c>
    </row>
    <row r="262" spans="1:4" x14ac:dyDescent="0.2">
      <c r="A262" s="83" t="s">
        <v>183</v>
      </c>
      <c r="B262" s="58">
        <v>0</v>
      </c>
      <c r="C262" s="60">
        <f t="shared" si="17"/>
        <v>25768</v>
      </c>
      <c r="D262" s="47">
        <v>25768</v>
      </c>
    </row>
    <row r="263" spans="1:4" x14ac:dyDescent="0.2">
      <c r="A263" s="83" t="s">
        <v>185</v>
      </c>
      <c r="B263" s="58">
        <v>0</v>
      </c>
      <c r="C263" s="60">
        <f t="shared" si="17"/>
        <v>2340</v>
      </c>
      <c r="D263" s="47">
        <v>2340</v>
      </c>
    </row>
    <row r="264" spans="1:4" ht="13.5" thickBot="1" x14ac:dyDescent="0.25">
      <c r="A264" s="88" t="s">
        <v>186</v>
      </c>
      <c r="B264" s="66">
        <v>0</v>
      </c>
      <c r="C264" s="60">
        <f t="shared" si="17"/>
        <v>11930</v>
      </c>
      <c r="D264" s="67">
        <v>11930</v>
      </c>
    </row>
    <row r="265" spans="1:4" ht="13.5" thickBot="1" x14ac:dyDescent="0.25">
      <c r="A265" s="5" t="s">
        <v>23</v>
      </c>
      <c r="B265" s="68">
        <f>SUM(B254:B264)</f>
        <v>0</v>
      </c>
      <c r="C265" s="68">
        <f>SUM(C254:C264)</f>
        <v>121726</v>
      </c>
      <c r="D265" s="69">
        <f>SUM(D254:D264)</f>
        <v>121726</v>
      </c>
    </row>
    <row r="266" spans="1:4" x14ac:dyDescent="0.2">
      <c r="A266" s="3"/>
      <c r="B266" s="3"/>
      <c r="C266" s="3"/>
    </row>
    <row r="267" spans="1:4" ht="13.5" thickBot="1" x14ac:dyDescent="0.25">
      <c r="A267" s="3" t="s">
        <v>187</v>
      </c>
      <c r="B267" s="3"/>
      <c r="C267" s="3"/>
      <c r="D267" s="8" t="s">
        <v>32</v>
      </c>
    </row>
    <row r="268" spans="1:4" ht="36.75" thickBot="1" x14ac:dyDescent="0.25">
      <c r="A268" s="4" t="s">
        <v>26</v>
      </c>
      <c r="B268" s="49" t="s">
        <v>54</v>
      </c>
      <c r="C268" s="49" t="s">
        <v>55</v>
      </c>
      <c r="D268" s="50" t="s">
        <v>56</v>
      </c>
    </row>
    <row r="269" spans="1:4" ht="24" x14ac:dyDescent="0.2">
      <c r="A269" s="89" t="s">
        <v>188</v>
      </c>
      <c r="B269" s="51">
        <v>0</v>
      </c>
      <c r="C269" s="60">
        <f t="shared" ref="C269:C272" si="18">D269-B269</f>
        <v>6318</v>
      </c>
      <c r="D269" s="40">
        <v>6318</v>
      </c>
    </row>
    <row r="270" spans="1:4" x14ac:dyDescent="0.2">
      <c r="A270" s="83" t="s">
        <v>189</v>
      </c>
      <c r="B270" s="58">
        <v>0</v>
      </c>
      <c r="C270" s="60">
        <f t="shared" si="18"/>
        <v>18328</v>
      </c>
      <c r="D270" s="47">
        <v>18328</v>
      </c>
    </row>
    <row r="271" spans="1:4" x14ac:dyDescent="0.2">
      <c r="A271" s="83" t="s">
        <v>190</v>
      </c>
      <c r="B271" s="58">
        <v>0</v>
      </c>
      <c r="C271" s="60">
        <f t="shared" si="18"/>
        <v>20865</v>
      </c>
      <c r="D271" s="47">
        <v>20865</v>
      </c>
    </row>
    <row r="272" spans="1:4" ht="13.5" thickBot="1" x14ac:dyDescent="0.25">
      <c r="A272" s="83" t="s">
        <v>192</v>
      </c>
      <c r="B272" s="58">
        <v>0</v>
      </c>
      <c r="C272" s="60">
        <f t="shared" si="18"/>
        <v>18720</v>
      </c>
      <c r="D272" s="47">
        <v>18720</v>
      </c>
    </row>
    <row r="273" spans="1:4" ht="13.5" thickBot="1" x14ac:dyDescent="0.25">
      <c r="A273" s="5" t="s">
        <v>193</v>
      </c>
      <c r="B273" s="68">
        <f>SUM(B269:B272)</f>
        <v>0</v>
      </c>
      <c r="C273" s="68">
        <f>SUM(C269:C272)</f>
        <v>64231</v>
      </c>
      <c r="D273" s="69">
        <f>SUM(D269:D272)</f>
        <v>64231</v>
      </c>
    </row>
    <row r="274" spans="1:4" x14ac:dyDescent="0.2">
      <c r="A274" s="70"/>
      <c r="B274" s="70"/>
      <c r="C274" s="70"/>
    </row>
    <row r="275" spans="1:4" ht="13.5" thickBot="1" x14ac:dyDescent="0.25">
      <c r="A275" s="3" t="s">
        <v>16</v>
      </c>
      <c r="B275" s="3"/>
      <c r="C275" s="3"/>
      <c r="D275" s="8" t="s">
        <v>32</v>
      </c>
    </row>
    <row r="276" spans="1:4" ht="36.75" thickBot="1" x14ac:dyDescent="0.25">
      <c r="A276" s="4" t="s">
        <v>26</v>
      </c>
      <c r="B276" s="49" t="s">
        <v>54</v>
      </c>
      <c r="C276" s="49" t="s">
        <v>55</v>
      </c>
      <c r="D276" s="50" t="s">
        <v>56</v>
      </c>
    </row>
    <row r="277" spans="1:4" x14ac:dyDescent="0.2">
      <c r="A277" s="83" t="s">
        <v>194</v>
      </c>
      <c r="B277" s="58">
        <v>0</v>
      </c>
      <c r="C277" s="60">
        <f t="shared" ref="C277:C289" si="19">D277-B277</f>
        <v>15488</v>
      </c>
      <c r="D277" s="47">
        <v>15488</v>
      </c>
    </row>
    <row r="278" spans="1:4" x14ac:dyDescent="0.2">
      <c r="A278" s="83" t="s">
        <v>195</v>
      </c>
      <c r="B278" s="58">
        <v>0</v>
      </c>
      <c r="C278" s="60">
        <f t="shared" si="19"/>
        <v>10530</v>
      </c>
      <c r="D278" s="47">
        <v>10530</v>
      </c>
    </row>
    <row r="279" spans="1:4" x14ac:dyDescent="0.2">
      <c r="A279" s="90" t="s">
        <v>196</v>
      </c>
      <c r="B279" s="58">
        <v>0</v>
      </c>
      <c r="C279" s="60">
        <f t="shared" si="19"/>
        <v>14742</v>
      </c>
      <c r="D279" s="47">
        <v>14742</v>
      </c>
    </row>
    <row r="280" spans="1:4" x14ac:dyDescent="0.2">
      <c r="A280" s="83" t="s">
        <v>197</v>
      </c>
      <c r="B280" s="58">
        <v>0</v>
      </c>
      <c r="C280" s="60">
        <f t="shared" si="19"/>
        <v>24200</v>
      </c>
      <c r="D280" s="47">
        <v>24200</v>
      </c>
    </row>
    <row r="281" spans="1:4" x14ac:dyDescent="0.2">
      <c r="A281" s="90" t="s">
        <v>198</v>
      </c>
      <c r="B281" s="58">
        <v>0</v>
      </c>
      <c r="C281" s="60">
        <f t="shared" si="19"/>
        <v>10450</v>
      </c>
      <c r="D281" s="47">
        <v>10450</v>
      </c>
    </row>
    <row r="282" spans="1:4" x14ac:dyDescent="0.2">
      <c r="A282" s="90" t="s">
        <v>199</v>
      </c>
      <c r="B282" s="58">
        <v>0</v>
      </c>
      <c r="C282" s="60">
        <f t="shared" si="19"/>
        <v>18468</v>
      </c>
      <c r="D282" s="47">
        <v>18468</v>
      </c>
    </row>
    <row r="283" spans="1:4" x14ac:dyDescent="0.2">
      <c r="A283" s="91" t="s">
        <v>200</v>
      </c>
      <c r="B283" s="58">
        <v>0</v>
      </c>
      <c r="C283" s="60">
        <f t="shared" si="19"/>
        <v>15810</v>
      </c>
      <c r="D283" s="47">
        <v>15810</v>
      </c>
    </row>
    <row r="284" spans="1:4" x14ac:dyDescent="0.2">
      <c r="A284" s="83" t="s">
        <v>201</v>
      </c>
      <c r="B284" s="58">
        <v>0</v>
      </c>
      <c r="C284" s="60">
        <f t="shared" si="19"/>
        <v>3150</v>
      </c>
      <c r="D284" s="47">
        <v>3150</v>
      </c>
    </row>
    <row r="285" spans="1:4" ht="24" x14ac:dyDescent="0.2">
      <c r="A285" s="92" t="s">
        <v>204</v>
      </c>
      <c r="B285" s="51">
        <v>0</v>
      </c>
      <c r="C285" s="60">
        <f t="shared" si="19"/>
        <v>18368</v>
      </c>
      <c r="D285" s="40">
        <v>18368</v>
      </c>
    </row>
    <row r="286" spans="1:4" x14ac:dyDescent="0.2">
      <c r="A286" s="91" t="s">
        <v>207</v>
      </c>
      <c r="B286" s="58">
        <v>0</v>
      </c>
      <c r="C286" s="60">
        <f t="shared" si="19"/>
        <v>32164</v>
      </c>
      <c r="D286" s="47">
        <v>32164</v>
      </c>
    </row>
    <row r="287" spans="1:4" ht="24" x14ac:dyDescent="0.2">
      <c r="A287" s="92" t="s">
        <v>209</v>
      </c>
      <c r="B287" s="51">
        <v>0</v>
      </c>
      <c r="C287" s="60">
        <f t="shared" si="19"/>
        <v>13650</v>
      </c>
      <c r="D287" s="40">
        <v>13650</v>
      </c>
    </row>
    <row r="288" spans="1:4" x14ac:dyDescent="0.2">
      <c r="A288" s="91" t="s">
        <v>212</v>
      </c>
      <c r="B288" s="58">
        <v>0</v>
      </c>
      <c r="C288" s="60">
        <f t="shared" si="19"/>
        <v>3630</v>
      </c>
      <c r="D288" s="47">
        <v>3630</v>
      </c>
    </row>
    <row r="289" spans="1:4" ht="13.5" thickBot="1" x14ac:dyDescent="0.25">
      <c r="A289" s="93" t="s">
        <v>214</v>
      </c>
      <c r="B289" s="66">
        <v>0</v>
      </c>
      <c r="C289" s="60">
        <f t="shared" si="19"/>
        <v>1800</v>
      </c>
      <c r="D289" s="67">
        <v>1800</v>
      </c>
    </row>
    <row r="290" spans="1:4" ht="13.5" thickBot="1" x14ac:dyDescent="0.25">
      <c r="A290" s="5" t="s">
        <v>24</v>
      </c>
      <c r="B290" s="68">
        <f>SUM(B277:B289)</f>
        <v>0</v>
      </c>
      <c r="C290" s="68">
        <f>SUM(C277:C289)</f>
        <v>182450</v>
      </c>
      <c r="D290" s="69">
        <f>SUM(D277:D289)</f>
        <v>182450</v>
      </c>
    </row>
    <row r="291" spans="1:4" ht="13.5" thickBot="1" x14ac:dyDescent="0.25">
      <c r="A291" s="70"/>
      <c r="B291" s="70"/>
      <c r="C291" s="70"/>
    </row>
    <row r="292" spans="1:4" ht="13.5" thickBot="1" x14ac:dyDescent="0.25">
      <c r="A292" s="7" t="s">
        <v>7</v>
      </c>
      <c r="B292" s="54">
        <f>B265+B273+B290</f>
        <v>0</v>
      </c>
      <c r="C292" s="54">
        <f>C265+C273+C290</f>
        <v>368407</v>
      </c>
      <c r="D292" s="46">
        <f>D265+D273+D290</f>
        <v>368407</v>
      </c>
    </row>
    <row r="293" spans="1:4" x14ac:dyDescent="0.2">
      <c r="A293" s="3"/>
      <c r="B293" s="3"/>
      <c r="C293" s="3"/>
      <c r="D293" s="71"/>
    </row>
    <row r="294" spans="1:4" x14ac:dyDescent="0.2">
      <c r="A294" s="3" t="s">
        <v>8</v>
      </c>
      <c r="B294" s="3"/>
      <c r="C294" s="3"/>
    </row>
    <row r="295" spans="1:4" x14ac:dyDescent="0.2">
      <c r="A295" s="70"/>
      <c r="B295" s="70"/>
      <c r="C295" s="70"/>
    </row>
    <row r="296" spans="1:4" ht="13.5" thickBot="1" x14ac:dyDescent="0.25">
      <c r="A296" s="3" t="s">
        <v>215</v>
      </c>
      <c r="B296" s="3"/>
      <c r="C296" s="3"/>
      <c r="D296" s="8" t="s">
        <v>32</v>
      </c>
    </row>
    <row r="297" spans="1:4" ht="36.75" thickBot="1" x14ac:dyDescent="0.25">
      <c r="A297" s="4" t="s">
        <v>26</v>
      </c>
      <c r="B297" s="49" t="s">
        <v>54</v>
      </c>
      <c r="C297" s="49" t="s">
        <v>55</v>
      </c>
      <c r="D297" s="50" t="s">
        <v>56</v>
      </c>
    </row>
    <row r="298" spans="1:4" x14ac:dyDescent="0.2">
      <c r="A298" s="73" t="s">
        <v>216</v>
      </c>
      <c r="B298" s="58">
        <v>0</v>
      </c>
      <c r="C298" s="60">
        <f t="shared" ref="C298:C301" si="20">D298-B298</f>
        <v>6560</v>
      </c>
      <c r="D298" s="47">
        <v>6560</v>
      </c>
    </row>
    <row r="299" spans="1:4" x14ac:dyDescent="0.2">
      <c r="A299" s="73" t="s">
        <v>217</v>
      </c>
      <c r="B299" s="58">
        <v>0</v>
      </c>
      <c r="C299" s="60">
        <f t="shared" si="20"/>
        <v>8736</v>
      </c>
      <c r="D299" s="47">
        <v>8736</v>
      </c>
    </row>
    <row r="300" spans="1:4" x14ac:dyDescent="0.2">
      <c r="A300" s="83" t="s">
        <v>218</v>
      </c>
      <c r="B300" s="58">
        <v>0</v>
      </c>
      <c r="C300" s="60">
        <f t="shared" si="20"/>
        <v>14805</v>
      </c>
      <c r="D300" s="47">
        <v>14805</v>
      </c>
    </row>
    <row r="301" spans="1:4" ht="13.5" thickBot="1" x14ac:dyDescent="0.25">
      <c r="A301" s="88" t="s">
        <v>219</v>
      </c>
      <c r="B301" s="66">
        <v>0</v>
      </c>
      <c r="C301" s="60">
        <f t="shared" si="20"/>
        <v>19824</v>
      </c>
      <c r="D301" s="67">
        <v>19824</v>
      </c>
    </row>
    <row r="302" spans="1:4" ht="13.5" thickBot="1" x14ac:dyDescent="0.25">
      <c r="A302" s="5" t="s">
        <v>220</v>
      </c>
      <c r="B302" s="68">
        <f>SUM(B298:B301)</f>
        <v>0</v>
      </c>
      <c r="C302" s="68">
        <f>SUM(C298:C301)</f>
        <v>49925</v>
      </c>
      <c r="D302" s="69">
        <f>SUM(D298:D301)</f>
        <v>49925</v>
      </c>
    </row>
    <row r="303" spans="1:4" x14ac:dyDescent="0.2">
      <c r="A303" s="70"/>
      <c r="B303" s="70"/>
      <c r="C303" s="70"/>
    </row>
    <row r="304" spans="1:4" ht="13.5" thickBot="1" x14ac:dyDescent="0.25">
      <c r="A304" s="3" t="s">
        <v>17</v>
      </c>
      <c r="B304" s="3"/>
      <c r="C304" s="3"/>
      <c r="D304" s="8" t="s">
        <v>32</v>
      </c>
    </row>
    <row r="305" spans="1:4" ht="36.75" thickBot="1" x14ac:dyDescent="0.25">
      <c r="A305" s="4" t="s">
        <v>26</v>
      </c>
      <c r="B305" s="49" t="s">
        <v>54</v>
      </c>
      <c r="C305" s="49" t="s">
        <v>55</v>
      </c>
      <c r="D305" s="50" t="s">
        <v>56</v>
      </c>
    </row>
    <row r="306" spans="1:4" x14ac:dyDescent="0.2">
      <c r="A306" s="62" t="s">
        <v>221</v>
      </c>
      <c r="B306" s="58">
        <v>0</v>
      </c>
      <c r="C306" s="60">
        <f t="shared" ref="C306:C328" si="21">D306-B306</f>
        <v>7771.6</v>
      </c>
      <c r="D306" s="47">
        <v>7771.6</v>
      </c>
    </row>
    <row r="307" spans="1:4" x14ac:dyDescent="0.2">
      <c r="A307" s="62" t="s">
        <v>222</v>
      </c>
      <c r="B307" s="58">
        <v>0</v>
      </c>
      <c r="C307" s="60">
        <f t="shared" si="21"/>
        <v>10640</v>
      </c>
      <c r="D307" s="47">
        <v>10640</v>
      </c>
    </row>
    <row r="308" spans="1:4" x14ac:dyDescent="0.2">
      <c r="A308" s="64" t="s">
        <v>223</v>
      </c>
      <c r="B308" s="58">
        <v>0</v>
      </c>
      <c r="C308" s="60">
        <f t="shared" si="21"/>
        <v>4680</v>
      </c>
      <c r="D308" s="47">
        <v>4680</v>
      </c>
    </row>
    <row r="309" spans="1:4" x14ac:dyDescent="0.2">
      <c r="A309" s="64" t="s">
        <v>224</v>
      </c>
      <c r="B309" s="58">
        <v>0</v>
      </c>
      <c r="C309" s="60">
        <f t="shared" si="21"/>
        <v>10920</v>
      </c>
      <c r="D309" s="47">
        <v>10920</v>
      </c>
    </row>
    <row r="310" spans="1:4" x14ac:dyDescent="0.2">
      <c r="A310" s="64" t="s">
        <v>225</v>
      </c>
      <c r="B310" s="58">
        <v>0</v>
      </c>
      <c r="C310" s="60">
        <f t="shared" si="21"/>
        <v>42560</v>
      </c>
      <c r="D310" s="47">
        <v>42560</v>
      </c>
    </row>
    <row r="311" spans="1:4" x14ac:dyDescent="0.2">
      <c r="A311" s="64" t="s">
        <v>226</v>
      </c>
      <c r="B311" s="58">
        <v>0</v>
      </c>
      <c r="C311" s="60">
        <f t="shared" si="21"/>
        <v>9250</v>
      </c>
      <c r="D311" s="47">
        <v>9250</v>
      </c>
    </row>
    <row r="312" spans="1:4" x14ac:dyDescent="0.2">
      <c r="A312" s="64" t="s">
        <v>227</v>
      </c>
      <c r="B312" s="58">
        <v>0</v>
      </c>
      <c r="C312" s="60">
        <f t="shared" si="21"/>
        <v>19000</v>
      </c>
      <c r="D312" s="47">
        <v>19000</v>
      </c>
    </row>
    <row r="313" spans="1:4" x14ac:dyDescent="0.2">
      <c r="A313" s="64" t="s">
        <v>228</v>
      </c>
      <c r="B313" s="58">
        <v>0</v>
      </c>
      <c r="C313" s="60">
        <f t="shared" si="21"/>
        <v>9120</v>
      </c>
      <c r="D313" s="47">
        <v>9120</v>
      </c>
    </row>
    <row r="314" spans="1:4" x14ac:dyDescent="0.2">
      <c r="A314" s="64" t="s">
        <v>229</v>
      </c>
      <c r="B314" s="58">
        <v>0</v>
      </c>
      <c r="C314" s="60">
        <f t="shared" si="21"/>
        <v>22375.32</v>
      </c>
      <c r="D314" s="47">
        <v>22375.32</v>
      </c>
    </row>
    <row r="315" spans="1:4" x14ac:dyDescent="0.2">
      <c r="A315" s="64" t="s">
        <v>230</v>
      </c>
      <c r="B315" s="58">
        <v>0</v>
      </c>
      <c r="C315" s="60">
        <f t="shared" si="21"/>
        <v>8740</v>
      </c>
      <c r="D315" s="47">
        <v>8740</v>
      </c>
    </row>
    <row r="316" spans="1:4" x14ac:dyDescent="0.2">
      <c r="A316" s="64" t="s">
        <v>231</v>
      </c>
      <c r="B316" s="58">
        <v>0</v>
      </c>
      <c r="C316" s="60">
        <f t="shared" si="21"/>
        <v>25050</v>
      </c>
      <c r="D316" s="47">
        <v>25050</v>
      </c>
    </row>
    <row r="317" spans="1:4" x14ac:dyDescent="0.2">
      <c r="A317" s="64" t="s">
        <v>232</v>
      </c>
      <c r="B317" s="58">
        <v>0</v>
      </c>
      <c r="C317" s="60">
        <f t="shared" si="21"/>
        <v>17784</v>
      </c>
      <c r="D317" s="47">
        <v>17784</v>
      </c>
    </row>
    <row r="318" spans="1:4" x14ac:dyDescent="0.2">
      <c r="A318" s="64" t="s">
        <v>233</v>
      </c>
      <c r="B318" s="58">
        <v>0</v>
      </c>
      <c r="C318" s="60">
        <f t="shared" si="21"/>
        <v>9017</v>
      </c>
      <c r="D318" s="47">
        <v>9017</v>
      </c>
    </row>
    <row r="319" spans="1:4" x14ac:dyDescent="0.2">
      <c r="A319" s="64" t="s">
        <v>234</v>
      </c>
      <c r="B319" s="58">
        <v>0</v>
      </c>
      <c r="C319" s="60">
        <f t="shared" si="21"/>
        <v>28120</v>
      </c>
      <c r="D319" s="47">
        <v>28120</v>
      </c>
    </row>
    <row r="320" spans="1:4" x14ac:dyDescent="0.2">
      <c r="A320" s="64" t="s">
        <v>235</v>
      </c>
      <c r="B320" s="58">
        <v>0</v>
      </c>
      <c r="C320" s="60">
        <f t="shared" si="21"/>
        <v>27360</v>
      </c>
      <c r="D320" s="47">
        <v>27360</v>
      </c>
    </row>
    <row r="321" spans="1:4" x14ac:dyDescent="0.2">
      <c r="A321" s="64" t="s">
        <v>236</v>
      </c>
      <c r="B321" s="58">
        <v>0</v>
      </c>
      <c r="C321" s="60">
        <f t="shared" si="21"/>
        <v>23400</v>
      </c>
      <c r="D321" s="47">
        <v>23400</v>
      </c>
    </row>
    <row r="322" spans="1:4" x14ac:dyDescent="0.2">
      <c r="A322" s="64" t="s">
        <v>238</v>
      </c>
      <c r="B322" s="58">
        <v>0</v>
      </c>
      <c r="C322" s="60">
        <f t="shared" si="21"/>
        <v>4840</v>
      </c>
      <c r="D322" s="47">
        <v>4840</v>
      </c>
    </row>
    <row r="323" spans="1:4" x14ac:dyDescent="0.2">
      <c r="A323" s="64" t="s">
        <v>239</v>
      </c>
      <c r="B323" s="58">
        <v>0</v>
      </c>
      <c r="C323" s="60">
        <f t="shared" si="21"/>
        <v>30292</v>
      </c>
      <c r="D323" s="47">
        <v>30292</v>
      </c>
    </row>
    <row r="324" spans="1:4" x14ac:dyDescent="0.2">
      <c r="A324" s="64" t="s">
        <v>240</v>
      </c>
      <c r="B324" s="58">
        <v>0</v>
      </c>
      <c r="C324" s="60">
        <f t="shared" si="21"/>
        <v>28600</v>
      </c>
      <c r="D324" s="47">
        <v>28600</v>
      </c>
    </row>
    <row r="325" spans="1:4" x14ac:dyDescent="0.2">
      <c r="A325" s="64" t="s">
        <v>241</v>
      </c>
      <c r="B325" s="58">
        <v>0</v>
      </c>
      <c r="C325" s="60">
        <f t="shared" si="21"/>
        <v>13801</v>
      </c>
      <c r="D325" s="47">
        <v>13801</v>
      </c>
    </row>
    <row r="326" spans="1:4" x14ac:dyDescent="0.2">
      <c r="A326" s="64" t="s">
        <v>242</v>
      </c>
      <c r="B326" s="58">
        <v>0</v>
      </c>
      <c r="C326" s="60">
        <f t="shared" si="21"/>
        <v>12500</v>
      </c>
      <c r="D326" s="47">
        <v>12500</v>
      </c>
    </row>
    <row r="327" spans="1:4" x14ac:dyDescent="0.2">
      <c r="A327" s="64" t="s">
        <v>243</v>
      </c>
      <c r="B327" s="58">
        <v>0</v>
      </c>
      <c r="C327" s="60">
        <f t="shared" si="21"/>
        <v>15200</v>
      </c>
      <c r="D327" s="47">
        <v>15200</v>
      </c>
    </row>
    <row r="328" spans="1:4" ht="13.5" thickBot="1" x14ac:dyDescent="0.25">
      <c r="A328" s="65" t="s">
        <v>244</v>
      </c>
      <c r="B328" s="66">
        <v>0</v>
      </c>
      <c r="C328" s="60">
        <f t="shared" si="21"/>
        <v>6460</v>
      </c>
      <c r="D328" s="67">
        <v>6460</v>
      </c>
    </row>
    <row r="329" spans="1:4" ht="13.5" thickBot="1" x14ac:dyDescent="0.25">
      <c r="A329" s="5" t="s">
        <v>25</v>
      </c>
      <c r="B329" s="68">
        <f>SUM(B306:B328)</f>
        <v>0</v>
      </c>
      <c r="C329" s="68">
        <f>SUM(C306:C328)</f>
        <v>387480.92000000004</v>
      </c>
      <c r="D329" s="69">
        <f>SUM(D306:D328)</f>
        <v>387480.92000000004</v>
      </c>
    </row>
    <row r="330" spans="1:4" x14ac:dyDescent="0.2">
      <c r="A330" s="70"/>
      <c r="B330" s="70"/>
      <c r="C330" s="70"/>
    </row>
    <row r="331" spans="1:4" ht="13.5" thickBot="1" x14ac:dyDescent="0.25">
      <c r="A331" s="3" t="s">
        <v>245</v>
      </c>
      <c r="B331" s="3"/>
      <c r="C331" s="3"/>
      <c r="D331" s="8" t="s">
        <v>32</v>
      </c>
    </row>
    <row r="332" spans="1:4" ht="36.75" thickBot="1" x14ac:dyDescent="0.25">
      <c r="A332" s="4" t="s">
        <v>26</v>
      </c>
      <c r="B332" s="49" t="s">
        <v>54</v>
      </c>
      <c r="C332" s="49" t="s">
        <v>55</v>
      </c>
      <c r="D332" s="50" t="s">
        <v>56</v>
      </c>
    </row>
    <row r="333" spans="1:4" x14ac:dyDescent="0.2">
      <c r="A333" s="64" t="s">
        <v>246</v>
      </c>
      <c r="B333" s="58">
        <v>0</v>
      </c>
      <c r="C333" s="60">
        <f t="shared" ref="C333:C353" si="22">D333-B333</f>
        <v>7904</v>
      </c>
      <c r="D333" s="47">
        <v>7904</v>
      </c>
    </row>
    <row r="334" spans="1:4" x14ac:dyDescent="0.2">
      <c r="A334" s="64" t="s">
        <v>248</v>
      </c>
      <c r="B334" s="58">
        <v>0</v>
      </c>
      <c r="C334" s="60">
        <f>D334-B334</f>
        <v>22842</v>
      </c>
      <c r="D334" s="47">
        <v>22842</v>
      </c>
    </row>
    <row r="335" spans="1:4" x14ac:dyDescent="0.2">
      <c r="A335" s="64" t="s">
        <v>249</v>
      </c>
      <c r="B335" s="58">
        <v>0</v>
      </c>
      <c r="C335" s="60">
        <f t="shared" si="22"/>
        <v>15579.96</v>
      </c>
      <c r="D335" s="47">
        <v>15579.96</v>
      </c>
    </row>
    <row r="336" spans="1:4" x14ac:dyDescent="0.2">
      <c r="A336" s="64" t="s">
        <v>250</v>
      </c>
      <c r="B336" s="58">
        <v>0</v>
      </c>
      <c r="C336" s="60">
        <f t="shared" si="22"/>
        <v>5520</v>
      </c>
      <c r="D336" s="47">
        <v>5520</v>
      </c>
    </row>
    <row r="337" spans="1:4" x14ac:dyDescent="0.2">
      <c r="A337" s="64" t="s">
        <v>251</v>
      </c>
      <c r="B337" s="58">
        <v>0</v>
      </c>
      <c r="C337" s="60">
        <f t="shared" si="22"/>
        <v>12920</v>
      </c>
      <c r="D337" s="47">
        <v>12920</v>
      </c>
    </row>
    <row r="338" spans="1:4" x14ac:dyDescent="0.2">
      <c r="A338" s="64" t="s">
        <v>252</v>
      </c>
      <c r="B338" s="58">
        <v>0</v>
      </c>
      <c r="C338" s="60">
        <f t="shared" si="22"/>
        <v>21280</v>
      </c>
      <c r="D338" s="47">
        <v>21280</v>
      </c>
    </row>
    <row r="339" spans="1:4" x14ac:dyDescent="0.2">
      <c r="A339" s="64" t="s">
        <v>253</v>
      </c>
      <c r="B339" s="58">
        <v>0</v>
      </c>
      <c r="C339" s="60">
        <f t="shared" si="22"/>
        <v>5320</v>
      </c>
      <c r="D339" s="47">
        <v>5320</v>
      </c>
    </row>
    <row r="340" spans="1:4" x14ac:dyDescent="0.2">
      <c r="A340" s="64" t="s">
        <v>254</v>
      </c>
      <c r="B340" s="58">
        <v>0</v>
      </c>
      <c r="C340" s="60">
        <f t="shared" si="22"/>
        <v>9048</v>
      </c>
      <c r="D340" s="47">
        <v>9048</v>
      </c>
    </row>
    <row r="341" spans="1:4" x14ac:dyDescent="0.2">
      <c r="A341" s="64" t="s">
        <v>255</v>
      </c>
      <c r="B341" s="58">
        <v>0</v>
      </c>
      <c r="C341" s="60">
        <f t="shared" si="22"/>
        <v>9000</v>
      </c>
      <c r="D341" s="47">
        <v>9000</v>
      </c>
    </row>
    <row r="342" spans="1:4" x14ac:dyDescent="0.2">
      <c r="A342" s="64" t="s">
        <v>256</v>
      </c>
      <c r="B342" s="58">
        <v>0</v>
      </c>
      <c r="C342" s="60">
        <f>D342-B342</f>
        <v>4750</v>
      </c>
      <c r="D342" s="47">
        <v>4750</v>
      </c>
    </row>
    <row r="343" spans="1:4" x14ac:dyDescent="0.2">
      <c r="A343" s="64" t="s">
        <v>258</v>
      </c>
      <c r="B343" s="58">
        <v>0</v>
      </c>
      <c r="C343" s="60">
        <f t="shared" si="22"/>
        <v>16536</v>
      </c>
      <c r="D343" s="47">
        <v>16536</v>
      </c>
    </row>
    <row r="344" spans="1:4" x14ac:dyDescent="0.2">
      <c r="A344" s="64" t="s">
        <v>259</v>
      </c>
      <c r="B344" s="58">
        <v>0</v>
      </c>
      <c r="C344" s="60">
        <f t="shared" si="22"/>
        <v>3627</v>
      </c>
      <c r="D344" s="47">
        <v>3627</v>
      </c>
    </row>
    <row r="345" spans="1:4" x14ac:dyDescent="0.2">
      <c r="A345" s="64" t="s">
        <v>260</v>
      </c>
      <c r="B345" s="58">
        <v>0</v>
      </c>
      <c r="C345" s="60">
        <f t="shared" si="22"/>
        <v>16720</v>
      </c>
      <c r="D345" s="47">
        <v>16720</v>
      </c>
    </row>
    <row r="346" spans="1:4" x14ac:dyDescent="0.2">
      <c r="A346" s="64" t="s">
        <v>261</v>
      </c>
      <c r="B346" s="58">
        <v>0</v>
      </c>
      <c r="C346" s="60">
        <f t="shared" si="22"/>
        <v>7410</v>
      </c>
      <c r="D346" s="47">
        <v>7410</v>
      </c>
    </row>
    <row r="347" spans="1:4" x14ac:dyDescent="0.2">
      <c r="A347" s="64" t="s">
        <v>262</v>
      </c>
      <c r="B347" s="58">
        <v>0</v>
      </c>
      <c r="C347" s="60">
        <f t="shared" si="22"/>
        <v>14820</v>
      </c>
      <c r="D347" s="47">
        <v>14820</v>
      </c>
    </row>
    <row r="348" spans="1:4" x14ac:dyDescent="0.2">
      <c r="A348" s="64" t="s">
        <v>263</v>
      </c>
      <c r="B348" s="58">
        <v>0</v>
      </c>
      <c r="C348" s="60">
        <f t="shared" si="22"/>
        <v>6268</v>
      </c>
      <c r="D348" s="47">
        <v>6268</v>
      </c>
    </row>
    <row r="349" spans="1:4" x14ac:dyDescent="0.2">
      <c r="A349" s="64" t="s">
        <v>264</v>
      </c>
      <c r="B349" s="58">
        <v>0</v>
      </c>
      <c r="C349" s="60">
        <f t="shared" si="22"/>
        <v>11843</v>
      </c>
      <c r="D349" s="47">
        <v>11843</v>
      </c>
    </row>
    <row r="350" spans="1:4" x14ac:dyDescent="0.2">
      <c r="A350" s="64" t="s">
        <v>265</v>
      </c>
      <c r="B350" s="58">
        <v>0</v>
      </c>
      <c r="C350" s="60">
        <f t="shared" si="22"/>
        <v>11388</v>
      </c>
      <c r="D350" s="67">
        <v>11388</v>
      </c>
    </row>
    <row r="351" spans="1:4" x14ac:dyDescent="0.2">
      <c r="A351" s="64" t="s">
        <v>266</v>
      </c>
      <c r="B351" s="58">
        <v>0</v>
      </c>
      <c r="C351" s="60">
        <f t="shared" si="22"/>
        <v>9820</v>
      </c>
      <c r="D351" s="47">
        <v>9820</v>
      </c>
    </row>
    <row r="352" spans="1:4" x14ac:dyDescent="0.2">
      <c r="A352" s="64" t="s">
        <v>267</v>
      </c>
      <c r="B352" s="58">
        <v>0</v>
      </c>
      <c r="C352" s="60">
        <f t="shared" si="22"/>
        <v>3600</v>
      </c>
      <c r="D352" s="47">
        <v>3600</v>
      </c>
    </row>
    <row r="353" spans="1:4" ht="13.5" thickBot="1" x14ac:dyDescent="0.25">
      <c r="A353" s="65" t="s">
        <v>268</v>
      </c>
      <c r="B353" s="66">
        <v>0</v>
      </c>
      <c r="C353" s="60">
        <f t="shared" si="22"/>
        <v>8892</v>
      </c>
      <c r="D353" s="67">
        <v>8892</v>
      </c>
    </row>
    <row r="354" spans="1:4" ht="13.5" thickBot="1" x14ac:dyDescent="0.25">
      <c r="A354" s="5" t="s">
        <v>269</v>
      </c>
      <c r="B354" s="68">
        <f>SUM(B333:B353)</f>
        <v>0</v>
      </c>
      <c r="C354" s="68">
        <f>SUM(C333:C353)</f>
        <v>225087.96</v>
      </c>
      <c r="D354" s="69">
        <f>SUM(D333:D353)</f>
        <v>225087.96</v>
      </c>
    </row>
    <row r="355" spans="1:4" ht="13.5" thickBot="1" x14ac:dyDescent="0.25">
      <c r="A355" s="70"/>
      <c r="B355" s="1"/>
      <c r="C355" s="1"/>
    </row>
    <row r="356" spans="1:4" ht="13.5" thickBot="1" x14ac:dyDescent="0.25">
      <c r="A356" s="7" t="s">
        <v>9</v>
      </c>
      <c r="B356" s="54">
        <f>B302+B329+B354</f>
        <v>0</v>
      </c>
      <c r="C356" s="54">
        <f>C302+C329+C354</f>
        <v>662493.88</v>
      </c>
      <c r="D356" s="46">
        <f>D302+D329+D354</f>
        <v>662493.88</v>
      </c>
    </row>
    <row r="357" spans="1:4" ht="13.5" thickBot="1" x14ac:dyDescent="0.25">
      <c r="A357" s="70"/>
      <c r="B357" s="1"/>
      <c r="C357" s="1"/>
    </row>
    <row r="358" spans="1:4" ht="13.5" thickBot="1" x14ac:dyDescent="0.25">
      <c r="A358" s="94" t="s">
        <v>28</v>
      </c>
      <c r="B358" s="95">
        <f>B126+B203+B248+B292+B356</f>
        <v>0</v>
      </c>
      <c r="C358" s="95">
        <f>C126+C203+C248+C292+C356</f>
        <v>2902764.33</v>
      </c>
      <c r="D358" s="96">
        <f>D126+D203+D248+D292+D356</f>
        <v>2902764.33</v>
      </c>
    </row>
    <row r="361" spans="1:4" ht="15.75" x14ac:dyDescent="0.2">
      <c r="A361" s="36" t="s">
        <v>34</v>
      </c>
      <c r="B361" s="24"/>
      <c r="C361" s="24"/>
      <c r="D361" s="24"/>
    </row>
    <row r="362" spans="1:4" x14ac:dyDescent="0.2">
      <c r="B362" s="24"/>
      <c r="C362" s="24"/>
      <c r="D362" s="24"/>
    </row>
    <row r="363" spans="1:4" ht="13.5" thickBot="1" x14ac:dyDescent="0.25">
      <c r="A363" s="11" t="s">
        <v>6</v>
      </c>
      <c r="B363" s="3"/>
      <c r="C363" s="3"/>
      <c r="D363" s="8" t="s">
        <v>32</v>
      </c>
    </row>
    <row r="364" spans="1:4" ht="36.75" thickBot="1" x14ac:dyDescent="0.25">
      <c r="A364" s="4" t="s">
        <v>26</v>
      </c>
      <c r="B364" s="49" t="s">
        <v>54</v>
      </c>
      <c r="C364" s="49" t="s">
        <v>55</v>
      </c>
      <c r="D364" s="50" t="s">
        <v>56</v>
      </c>
    </row>
    <row r="365" spans="1:4" ht="24.75" thickBot="1" x14ac:dyDescent="0.25">
      <c r="A365" s="101" t="s">
        <v>306</v>
      </c>
      <c r="B365" s="102">
        <v>0</v>
      </c>
      <c r="C365" s="60">
        <f t="shared" ref="C365" si="23">D365-B365</f>
        <v>33126</v>
      </c>
      <c r="D365" s="103">
        <v>33126</v>
      </c>
    </row>
    <row r="366" spans="1:4" ht="13.5" thickBot="1" x14ac:dyDescent="0.25">
      <c r="A366" s="10" t="s">
        <v>7</v>
      </c>
      <c r="B366" s="52">
        <f>SUM(B365:B365)</f>
        <v>0</v>
      </c>
      <c r="C366" s="52">
        <f>SUM(C365:C365)</f>
        <v>33126</v>
      </c>
      <c r="D366" s="104">
        <f>SUM(D365:D365)</f>
        <v>33126</v>
      </c>
    </row>
    <row r="367" spans="1:4" ht="13.5" thickBot="1" x14ac:dyDescent="0.25">
      <c r="A367" s="11"/>
      <c r="B367" s="22"/>
      <c r="C367" s="22"/>
      <c r="D367" s="22"/>
    </row>
    <row r="368" spans="1:4" ht="24.75" thickBot="1" x14ac:dyDescent="0.25">
      <c r="A368" s="15" t="s">
        <v>39</v>
      </c>
      <c r="B368" s="56">
        <f>B366</f>
        <v>0</v>
      </c>
      <c r="C368" s="56">
        <f>C366</f>
        <v>33126</v>
      </c>
      <c r="D368" s="105">
        <f>D366</f>
        <v>33126</v>
      </c>
    </row>
    <row r="369" spans="1:4" x14ac:dyDescent="0.2">
      <c r="A369" s="23"/>
      <c r="B369" s="24"/>
      <c r="C369" s="24"/>
      <c r="D369" s="24"/>
    </row>
    <row r="370" spans="1:4" x14ac:dyDescent="0.2">
      <c r="A370" s="23"/>
      <c r="B370" s="24"/>
      <c r="C370" s="24"/>
      <c r="D370" s="24"/>
    </row>
    <row r="371" spans="1:4" ht="15.75" x14ac:dyDescent="0.2">
      <c r="A371" s="36" t="s">
        <v>270</v>
      </c>
      <c r="B371" s="1"/>
      <c r="C371" s="1"/>
    </row>
    <row r="372" spans="1:4" ht="16.5" thickBot="1" x14ac:dyDescent="0.25">
      <c r="A372" s="36"/>
      <c r="B372" s="3"/>
      <c r="C372" s="3"/>
      <c r="D372" s="8" t="s">
        <v>32</v>
      </c>
    </row>
    <row r="373" spans="1:4" ht="36.75" thickBot="1" x14ac:dyDescent="0.25">
      <c r="A373" s="106" t="s">
        <v>26</v>
      </c>
      <c r="B373" s="49" t="s">
        <v>54</v>
      </c>
      <c r="C373" s="49" t="s">
        <v>55</v>
      </c>
      <c r="D373" s="50" t="s">
        <v>56</v>
      </c>
    </row>
    <row r="374" spans="1:4" ht="36.75" thickBot="1" x14ac:dyDescent="0.25">
      <c r="A374" s="107" t="s">
        <v>271</v>
      </c>
      <c r="B374" s="108">
        <v>0</v>
      </c>
      <c r="C374" s="99">
        <f t="shared" ref="C374" si="24">D374-B374</f>
        <v>7605</v>
      </c>
      <c r="D374" s="109">
        <v>7605</v>
      </c>
    </row>
    <row r="375" spans="1:4" ht="13.5" thickBot="1" x14ac:dyDescent="0.25">
      <c r="A375" s="10" t="s">
        <v>272</v>
      </c>
      <c r="B375" s="52">
        <f>SUM(B374:B374)</f>
        <v>0</v>
      </c>
      <c r="C375" s="52">
        <f>SUM(C374:C374)</f>
        <v>7605</v>
      </c>
      <c r="D375" s="41">
        <f>SUM(D374:D374)</f>
        <v>7605</v>
      </c>
    </row>
    <row r="376" spans="1:4" x14ac:dyDescent="0.2">
      <c r="A376" s="32"/>
      <c r="B376" s="31"/>
      <c r="C376" s="31"/>
      <c r="D376" s="31"/>
    </row>
    <row r="377" spans="1:4" ht="13.5" thickBot="1" x14ac:dyDescent="0.25">
      <c r="A377" s="32"/>
      <c r="B377" s="31"/>
      <c r="C377" s="31"/>
      <c r="D377" s="31"/>
    </row>
    <row r="378" spans="1:4" ht="13.5" thickBot="1" x14ac:dyDescent="0.25">
      <c r="A378" s="15" t="s">
        <v>273</v>
      </c>
      <c r="B378" s="56">
        <f>B375</f>
        <v>0</v>
      </c>
      <c r="C378" s="56">
        <f>C375</f>
        <v>7605</v>
      </c>
      <c r="D378" s="29">
        <f>D375</f>
        <v>7605</v>
      </c>
    </row>
    <row r="379" spans="1:4" x14ac:dyDescent="0.2">
      <c r="A379" s="32"/>
      <c r="B379" s="32"/>
      <c r="C379" s="110"/>
      <c r="D379" s="32"/>
    </row>
    <row r="380" spans="1:4" ht="13.5" thickBot="1" x14ac:dyDescent="0.25">
      <c r="A380" s="32"/>
      <c r="B380" s="32"/>
      <c r="C380" s="110"/>
      <c r="D380" s="32"/>
    </row>
    <row r="381" spans="1:4" ht="13.5" thickBot="1" x14ac:dyDescent="0.25">
      <c r="A381" s="18" t="s">
        <v>40</v>
      </c>
      <c r="B381" s="57">
        <f>B378+B368+B358</f>
        <v>0</v>
      </c>
      <c r="C381" s="57">
        <f>C378+C368+C358</f>
        <v>2943495.33</v>
      </c>
      <c r="D381" s="45">
        <f>D378+D368+D358</f>
        <v>2943495.33</v>
      </c>
    </row>
    <row r="385" spans="1:5" ht="42.75" customHeight="1" x14ac:dyDescent="0.2">
      <c r="A385" s="132" t="s">
        <v>49</v>
      </c>
      <c r="B385" s="132"/>
      <c r="C385" s="132"/>
      <c r="D385" s="134"/>
    </row>
    <row r="386" spans="1:5" x14ac:dyDescent="0.2">
      <c r="A386" s="23"/>
      <c r="B386" s="23"/>
      <c r="C386" s="23"/>
    </row>
    <row r="387" spans="1:5" ht="15.75" x14ac:dyDescent="0.25">
      <c r="A387" s="2" t="s">
        <v>48</v>
      </c>
      <c r="B387" s="2"/>
      <c r="C387" s="2"/>
    </row>
    <row r="388" spans="1:5" ht="15.75" x14ac:dyDescent="0.25">
      <c r="A388" s="2"/>
      <c r="B388" s="2"/>
      <c r="C388" s="2"/>
    </row>
    <row r="389" spans="1:5" ht="15.75" x14ac:dyDescent="0.2">
      <c r="A389" s="36" t="s">
        <v>33</v>
      </c>
      <c r="B389" s="36"/>
      <c r="C389" s="36"/>
    </row>
    <row r="390" spans="1:5" x14ac:dyDescent="0.2">
      <c r="A390" s="3"/>
      <c r="B390" s="3"/>
      <c r="C390" s="3"/>
    </row>
    <row r="391" spans="1:5" x14ac:dyDescent="0.2">
      <c r="A391" s="3" t="s">
        <v>2</v>
      </c>
      <c r="B391" s="3"/>
      <c r="C391" s="3"/>
    </row>
    <row r="392" spans="1:5" x14ac:dyDescent="0.2">
      <c r="A392" s="16"/>
      <c r="B392" s="16"/>
      <c r="C392" s="16"/>
    </row>
    <row r="393" spans="1:5" ht="13.5" thickBot="1" x14ac:dyDescent="0.25">
      <c r="A393" s="3" t="s">
        <v>11</v>
      </c>
      <c r="B393" s="3"/>
      <c r="C393" s="3"/>
      <c r="D393" s="8" t="s">
        <v>32</v>
      </c>
    </row>
    <row r="394" spans="1:5" ht="45" customHeight="1" thickBot="1" x14ac:dyDescent="0.25">
      <c r="A394" s="4" t="s">
        <v>26</v>
      </c>
      <c r="B394" s="49" t="s">
        <v>54</v>
      </c>
      <c r="C394" s="49" t="s">
        <v>55</v>
      </c>
      <c r="D394" s="50" t="s">
        <v>56</v>
      </c>
    </row>
    <row r="395" spans="1:5" ht="13.5" thickBot="1" x14ac:dyDescent="0.25">
      <c r="A395" s="26" t="s">
        <v>44</v>
      </c>
      <c r="B395" s="51">
        <v>122500</v>
      </c>
      <c r="C395" s="60">
        <f t="shared" ref="C395" si="25">D395-B395</f>
        <v>-120000</v>
      </c>
      <c r="D395" s="40">
        <v>2500</v>
      </c>
    </row>
    <row r="396" spans="1:5" ht="13.5" thickBot="1" x14ac:dyDescent="0.25">
      <c r="A396" s="10" t="s">
        <v>19</v>
      </c>
      <c r="B396" s="52">
        <f>SUM(B395:B395)</f>
        <v>122500</v>
      </c>
      <c r="C396" s="52">
        <f>SUM(C395:C395)</f>
        <v>-120000</v>
      </c>
      <c r="D396" s="41">
        <f>SUM(D395:D395)</f>
        <v>2500</v>
      </c>
    </row>
    <row r="397" spans="1:5" x14ac:dyDescent="0.2">
      <c r="A397" s="16"/>
      <c r="B397" s="16"/>
      <c r="C397" s="16"/>
    </row>
    <row r="398" spans="1:5" ht="13.5" thickBot="1" x14ac:dyDescent="0.25">
      <c r="A398" s="3" t="s">
        <v>12</v>
      </c>
      <c r="B398" s="3"/>
      <c r="C398" s="3"/>
      <c r="D398" s="8" t="s">
        <v>32</v>
      </c>
    </row>
    <row r="399" spans="1:5" ht="45" customHeight="1" thickBot="1" x14ac:dyDescent="0.25">
      <c r="A399" s="4" t="s">
        <v>26</v>
      </c>
      <c r="B399" s="49" t="s">
        <v>54</v>
      </c>
      <c r="C399" s="49" t="s">
        <v>55</v>
      </c>
      <c r="D399" s="50" t="s">
        <v>56</v>
      </c>
    </row>
    <row r="400" spans="1:5" ht="13.5" thickBot="1" x14ac:dyDescent="0.25">
      <c r="A400" s="27" t="s">
        <v>45</v>
      </c>
      <c r="B400" s="53">
        <v>122500</v>
      </c>
      <c r="C400" s="60">
        <f t="shared" ref="C400" si="26">D400-B400</f>
        <v>-120000</v>
      </c>
      <c r="D400" s="40">
        <v>2500</v>
      </c>
      <c r="E400" s="22"/>
    </row>
    <row r="401" spans="1:5" ht="13.5" thickBot="1" x14ac:dyDescent="0.25">
      <c r="A401" s="10" t="s">
        <v>20</v>
      </c>
      <c r="B401" s="52">
        <f>SUM(B400:B400)</f>
        <v>122500</v>
      </c>
      <c r="C401" s="52">
        <f>SUM(C400:C400)</f>
        <v>-120000</v>
      </c>
      <c r="D401" s="41">
        <f>SUM(D400:D400)</f>
        <v>2500</v>
      </c>
      <c r="E401" s="22"/>
    </row>
    <row r="402" spans="1:5" x14ac:dyDescent="0.2">
      <c r="A402" s="16"/>
      <c r="B402" s="16"/>
      <c r="C402" s="16"/>
    </row>
    <row r="403" spans="1:5" ht="13.5" thickBot="1" x14ac:dyDescent="0.25">
      <c r="A403" s="3" t="s">
        <v>13</v>
      </c>
      <c r="B403" s="3"/>
      <c r="C403" s="3"/>
      <c r="D403" s="8" t="s">
        <v>32</v>
      </c>
    </row>
    <row r="404" spans="1:5" ht="45" customHeight="1" thickBot="1" x14ac:dyDescent="0.25">
      <c r="A404" s="4" t="s">
        <v>26</v>
      </c>
      <c r="B404" s="49" t="s">
        <v>54</v>
      </c>
      <c r="C404" s="49" t="s">
        <v>55</v>
      </c>
      <c r="D404" s="50" t="s">
        <v>56</v>
      </c>
    </row>
    <row r="405" spans="1:5" ht="13.5" thickBot="1" x14ac:dyDescent="0.25">
      <c r="A405" s="26" t="s">
        <v>46</v>
      </c>
      <c r="B405" s="53">
        <v>122500</v>
      </c>
      <c r="C405" s="60">
        <f t="shared" ref="C405" si="27">D405-B405</f>
        <v>-120000</v>
      </c>
      <c r="D405" s="40">
        <v>2500</v>
      </c>
      <c r="E405" s="22"/>
    </row>
    <row r="406" spans="1:5" ht="13.5" thickBot="1" x14ac:dyDescent="0.25">
      <c r="A406" s="10" t="s">
        <v>21</v>
      </c>
      <c r="B406" s="52">
        <f>SUM(B405:B405)</f>
        <v>122500</v>
      </c>
      <c r="C406" s="52">
        <f>SUM(C405:C405)</f>
        <v>-120000</v>
      </c>
      <c r="D406" s="41">
        <f>SUM(D405:D405)</f>
        <v>2500</v>
      </c>
      <c r="E406" s="22"/>
    </row>
    <row r="407" spans="1:5" ht="13.5" thickBot="1" x14ac:dyDescent="0.25">
      <c r="A407" s="16"/>
      <c r="B407" s="22"/>
      <c r="C407" s="22"/>
      <c r="D407" s="22"/>
      <c r="E407" s="22"/>
    </row>
    <row r="408" spans="1:5" ht="13.5" thickBot="1" x14ac:dyDescent="0.25">
      <c r="A408" s="7" t="s">
        <v>3</v>
      </c>
      <c r="B408" s="54">
        <f>B406+B401+B396</f>
        <v>367500</v>
      </c>
      <c r="C408" s="54">
        <f>C406+C401+C396</f>
        <v>-360000</v>
      </c>
      <c r="D408" s="46">
        <f>D406+D401+D396</f>
        <v>7500</v>
      </c>
      <c r="E408" s="22"/>
    </row>
    <row r="409" spans="1:5" x14ac:dyDescent="0.2">
      <c r="A409" s="16"/>
      <c r="B409" s="16"/>
      <c r="C409" s="16"/>
      <c r="E409" s="22"/>
    </row>
    <row r="410" spans="1:5" x14ac:dyDescent="0.2">
      <c r="A410" s="3" t="s">
        <v>6</v>
      </c>
      <c r="B410" s="3"/>
      <c r="C410" s="3"/>
      <c r="E410" s="22"/>
    </row>
    <row r="411" spans="1:5" x14ac:dyDescent="0.2">
      <c r="A411" s="16"/>
      <c r="B411" s="16"/>
      <c r="C411" s="16"/>
      <c r="E411" s="22"/>
    </row>
    <row r="412" spans="1:5" ht="13.5" thickBot="1" x14ac:dyDescent="0.25">
      <c r="A412" s="3" t="s">
        <v>15</v>
      </c>
      <c r="B412" s="3"/>
      <c r="C412" s="3"/>
      <c r="D412" s="8" t="s">
        <v>32</v>
      </c>
      <c r="E412" s="22"/>
    </row>
    <row r="413" spans="1:5" ht="45" customHeight="1" thickBot="1" x14ac:dyDescent="0.25">
      <c r="A413" s="4" t="s">
        <v>26</v>
      </c>
      <c r="B413" s="49" t="s">
        <v>54</v>
      </c>
      <c r="C413" s="49" t="s">
        <v>55</v>
      </c>
      <c r="D413" s="50" t="s">
        <v>56</v>
      </c>
      <c r="E413" s="22"/>
    </row>
    <row r="414" spans="1:5" x14ac:dyDescent="0.2">
      <c r="A414" s="34" t="s">
        <v>47</v>
      </c>
      <c r="B414" s="53">
        <v>122500</v>
      </c>
      <c r="C414" s="60">
        <f t="shared" ref="C414:C415" si="28">D414-B414</f>
        <v>-120000</v>
      </c>
      <c r="D414" s="40">
        <v>2500</v>
      </c>
      <c r="E414" s="22"/>
    </row>
    <row r="415" spans="1:5" ht="13.5" thickBot="1" x14ac:dyDescent="0.25">
      <c r="A415" s="13" t="s">
        <v>52</v>
      </c>
      <c r="B415" s="53">
        <v>122500</v>
      </c>
      <c r="C415" s="60">
        <f t="shared" si="28"/>
        <v>-120000</v>
      </c>
      <c r="D415" s="40">
        <v>2500</v>
      </c>
      <c r="E415" s="22"/>
    </row>
    <row r="416" spans="1:5" ht="13.5" thickBot="1" x14ac:dyDescent="0.25">
      <c r="A416" s="10" t="s">
        <v>23</v>
      </c>
      <c r="B416" s="52">
        <f>SUM(B414:B415)</f>
        <v>245000</v>
      </c>
      <c r="C416" s="52">
        <f>SUM(C414:C415)</f>
        <v>-240000</v>
      </c>
      <c r="D416" s="41">
        <f>SUM(D414:D415)</f>
        <v>5000</v>
      </c>
      <c r="E416" s="22"/>
    </row>
    <row r="417" spans="1:4" x14ac:dyDescent="0.2">
      <c r="A417" s="3"/>
      <c r="B417" s="3"/>
      <c r="C417" s="3"/>
    </row>
    <row r="418" spans="1:4" ht="13.5" thickBot="1" x14ac:dyDescent="0.25">
      <c r="A418" s="3" t="s">
        <v>16</v>
      </c>
      <c r="B418" s="3"/>
      <c r="C418" s="3"/>
      <c r="D418" s="8" t="s">
        <v>32</v>
      </c>
    </row>
    <row r="419" spans="1:4" ht="45" customHeight="1" thickBot="1" x14ac:dyDescent="0.25">
      <c r="A419" s="4" t="s">
        <v>26</v>
      </c>
      <c r="B419" s="49" t="s">
        <v>54</v>
      </c>
      <c r="C419" s="49" t="s">
        <v>55</v>
      </c>
      <c r="D419" s="50" t="s">
        <v>56</v>
      </c>
    </row>
    <row r="420" spans="1:4" ht="13.5" thickBot="1" x14ac:dyDescent="0.25">
      <c r="A420" s="28" t="s">
        <v>30</v>
      </c>
      <c r="B420" s="51">
        <v>122500</v>
      </c>
      <c r="C420" s="60">
        <f t="shared" ref="C420" si="29">D420-B420</f>
        <v>-120000</v>
      </c>
      <c r="D420" s="40">
        <v>2500</v>
      </c>
    </row>
    <row r="421" spans="1:4" ht="13.5" thickBot="1" x14ac:dyDescent="0.25">
      <c r="A421" s="10" t="s">
        <v>24</v>
      </c>
      <c r="B421" s="52">
        <f>SUM(B420:B420)</f>
        <v>122500</v>
      </c>
      <c r="C421" s="52">
        <f>SUM(C420:C420)</f>
        <v>-120000</v>
      </c>
      <c r="D421" s="41">
        <f>SUM(D420:D420)</f>
        <v>2500</v>
      </c>
    </row>
    <row r="422" spans="1:4" ht="13.5" thickBot="1" x14ac:dyDescent="0.25">
      <c r="A422" s="32"/>
      <c r="B422" s="31"/>
      <c r="C422" s="31"/>
      <c r="D422" s="31"/>
    </row>
    <row r="423" spans="1:4" ht="13.5" thickBot="1" x14ac:dyDescent="0.25">
      <c r="A423" s="25" t="s">
        <v>7</v>
      </c>
      <c r="B423" s="55">
        <f>B416+B421</f>
        <v>367500</v>
      </c>
      <c r="C423" s="55">
        <f>C416+C421</f>
        <v>-360000</v>
      </c>
      <c r="D423" s="44">
        <f>D416+D421</f>
        <v>7500</v>
      </c>
    </row>
    <row r="424" spans="1:4" x14ac:dyDescent="0.2">
      <c r="A424" s="11"/>
      <c r="B424" s="19"/>
      <c r="C424" s="19"/>
      <c r="D424" s="19"/>
    </row>
    <row r="425" spans="1:4" ht="13.5" thickBot="1" x14ac:dyDescent="0.25">
      <c r="A425" s="32"/>
      <c r="B425" s="33"/>
      <c r="C425" s="33"/>
      <c r="D425" s="33"/>
    </row>
    <row r="426" spans="1:4" ht="13.5" thickBot="1" x14ac:dyDescent="0.25">
      <c r="A426" s="17" t="s">
        <v>28</v>
      </c>
      <c r="B426" s="56">
        <f>B423+B408</f>
        <v>735000</v>
      </c>
      <c r="C426" s="56">
        <f>C423+C408</f>
        <v>-720000</v>
      </c>
      <c r="D426" s="29">
        <f>D423+D408</f>
        <v>15000</v>
      </c>
    </row>
    <row r="427" spans="1:4" x14ac:dyDescent="0.2">
      <c r="A427" s="23"/>
      <c r="B427" s="24"/>
      <c r="C427" s="24"/>
      <c r="D427" s="24"/>
    </row>
    <row r="428" spans="1:4" ht="13.5" thickBot="1" x14ac:dyDescent="0.25">
      <c r="A428" s="23"/>
      <c r="B428" s="24"/>
      <c r="C428" s="24"/>
      <c r="D428" s="24"/>
    </row>
    <row r="429" spans="1:4" ht="13.5" thickBot="1" x14ac:dyDescent="0.25">
      <c r="A429" s="18" t="s">
        <v>40</v>
      </c>
      <c r="B429" s="57">
        <f>B426</f>
        <v>735000</v>
      </c>
      <c r="C429" s="57">
        <f>C426</f>
        <v>-720000</v>
      </c>
      <c r="D429" s="45">
        <f>D426</f>
        <v>15000</v>
      </c>
    </row>
    <row r="430" spans="1:4" x14ac:dyDescent="0.2">
      <c r="A430" s="23"/>
      <c r="B430" s="23"/>
      <c r="C430" s="23"/>
      <c r="D430" s="24"/>
    </row>
    <row r="431" spans="1:4" x14ac:dyDescent="0.2">
      <c r="A431" s="23"/>
      <c r="B431" s="23"/>
      <c r="C431" s="23"/>
      <c r="D431" s="24"/>
    </row>
    <row r="432" spans="1:4" x14ac:dyDescent="0.2">
      <c r="A432" s="23"/>
      <c r="B432" s="23"/>
      <c r="C432" s="23"/>
      <c r="D432" s="24"/>
    </row>
    <row r="433" spans="1:4" ht="42.75" customHeight="1" x14ac:dyDescent="0.2">
      <c r="A433" s="132" t="s">
        <v>322</v>
      </c>
      <c r="B433" s="132"/>
      <c r="C433" s="132"/>
      <c r="D433" s="134"/>
    </row>
    <row r="434" spans="1:4" x14ac:dyDescent="0.2">
      <c r="A434" s="23"/>
      <c r="B434" s="23"/>
      <c r="C434" s="23"/>
    </row>
    <row r="435" spans="1:4" ht="15.75" x14ac:dyDescent="0.25">
      <c r="A435" s="2" t="s">
        <v>323</v>
      </c>
      <c r="B435" s="2"/>
      <c r="C435" s="2"/>
    </row>
    <row r="436" spans="1:4" ht="15.75" x14ac:dyDescent="0.25">
      <c r="A436" s="2"/>
      <c r="B436" s="2"/>
      <c r="C436" s="2"/>
    </row>
    <row r="437" spans="1:4" ht="15.75" x14ac:dyDescent="0.2">
      <c r="A437" s="36" t="s">
        <v>33</v>
      </c>
      <c r="B437" s="36"/>
      <c r="C437" s="36"/>
    </row>
    <row r="438" spans="1:4" x14ac:dyDescent="0.2">
      <c r="A438" s="3"/>
      <c r="B438" s="3"/>
      <c r="C438" s="3"/>
    </row>
    <row r="439" spans="1:4" x14ac:dyDescent="0.2">
      <c r="A439" s="3" t="s">
        <v>0</v>
      </c>
      <c r="B439" s="3"/>
      <c r="C439" s="3"/>
    </row>
    <row r="440" spans="1:4" x14ac:dyDescent="0.2">
      <c r="A440" s="61"/>
      <c r="B440" s="61"/>
      <c r="C440" s="61"/>
    </row>
    <row r="441" spans="1:4" ht="13.5" thickBot="1" x14ac:dyDescent="0.25">
      <c r="A441" s="3" t="s">
        <v>10</v>
      </c>
      <c r="B441" s="3"/>
      <c r="C441" s="3"/>
      <c r="D441" s="8" t="s">
        <v>32</v>
      </c>
    </row>
    <row r="442" spans="1:4" ht="36.75" thickBot="1" x14ac:dyDescent="0.25">
      <c r="A442" s="4" t="s">
        <v>26</v>
      </c>
      <c r="B442" s="49" t="s">
        <v>54</v>
      </c>
      <c r="C442" s="49" t="s">
        <v>55</v>
      </c>
      <c r="D442" s="50" t="s">
        <v>56</v>
      </c>
    </row>
    <row r="443" spans="1:4" ht="13.5" thickBot="1" x14ac:dyDescent="0.25">
      <c r="A443" s="64" t="s">
        <v>62</v>
      </c>
      <c r="B443" s="58">
        <v>0</v>
      </c>
      <c r="C443" s="60">
        <f t="shared" ref="C443" si="30">D443-B443</f>
        <v>41020</v>
      </c>
      <c r="D443" s="47">
        <v>41020</v>
      </c>
    </row>
    <row r="444" spans="1:4" ht="13.5" thickBot="1" x14ac:dyDescent="0.25">
      <c r="A444" s="5" t="s">
        <v>18</v>
      </c>
      <c r="B444" s="68">
        <f>SUM(B443:B443)</f>
        <v>0</v>
      </c>
      <c r="C444" s="68">
        <f>SUM(C443:C443)</f>
        <v>41020</v>
      </c>
      <c r="D444" s="69">
        <f>SUM(D443:D443)</f>
        <v>41020</v>
      </c>
    </row>
    <row r="445" spans="1:4" ht="13.5" thickBot="1" x14ac:dyDescent="0.25">
      <c r="A445" s="70"/>
      <c r="B445" s="70"/>
      <c r="C445" s="70"/>
    </row>
    <row r="446" spans="1:4" ht="13.5" thickBot="1" x14ac:dyDescent="0.25">
      <c r="A446" s="7" t="s">
        <v>1</v>
      </c>
      <c r="B446" s="54">
        <f>B444</f>
        <v>0</v>
      </c>
      <c r="C446" s="54">
        <f>C444</f>
        <v>41020</v>
      </c>
      <c r="D446" s="46">
        <f>D444</f>
        <v>41020</v>
      </c>
    </row>
    <row r="447" spans="1:4" x14ac:dyDescent="0.2">
      <c r="A447" s="3"/>
      <c r="B447" s="3"/>
      <c r="C447" s="3"/>
    </row>
    <row r="448" spans="1:4" x14ac:dyDescent="0.2">
      <c r="A448" s="3" t="s">
        <v>2</v>
      </c>
      <c r="B448" s="3"/>
      <c r="C448" s="3"/>
    </row>
    <row r="449" spans="1:4" x14ac:dyDescent="0.2">
      <c r="A449" s="16"/>
      <c r="B449" s="16"/>
      <c r="C449" s="16"/>
    </row>
    <row r="450" spans="1:4" ht="13.5" thickBot="1" x14ac:dyDescent="0.25">
      <c r="A450" s="3" t="s">
        <v>11</v>
      </c>
      <c r="B450" s="3"/>
      <c r="C450" s="3"/>
      <c r="D450" s="8" t="s">
        <v>32</v>
      </c>
    </row>
    <row r="451" spans="1:4" ht="36.75" thickBot="1" x14ac:dyDescent="0.25">
      <c r="A451" s="4" t="s">
        <v>26</v>
      </c>
      <c r="B451" s="49" t="s">
        <v>54</v>
      </c>
      <c r="C451" s="49" t="s">
        <v>55</v>
      </c>
      <c r="D451" s="50" t="s">
        <v>56</v>
      </c>
    </row>
    <row r="452" spans="1:4" ht="13.5" thickBot="1" x14ac:dyDescent="0.25">
      <c r="A452" s="78" t="s">
        <v>100</v>
      </c>
      <c r="B452" s="51">
        <v>0</v>
      </c>
      <c r="C452" s="60">
        <f t="shared" ref="C452" si="31">D452-B452</f>
        <v>56885.2</v>
      </c>
      <c r="D452" s="40">
        <v>56885.2</v>
      </c>
    </row>
    <row r="453" spans="1:4" ht="13.5" thickBot="1" x14ac:dyDescent="0.25">
      <c r="A453" s="10" t="s">
        <v>19</v>
      </c>
      <c r="B453" s="52">
        <f>SUM(B452:B452)</f>
        <v>0</v>
      </c>
      <c r="C453" s="52">
        <f>SUM(C452:C452)</f>
        <v>56885.2</v>
      </c>
      <c r="D453" s="41">
        <f>SUM(D452:D452)</f>
        <v>56885.2</v>
      </c>
    </row>
    <row r="454" spans="1:4" x14ac:dyDescent="0.2">
      <c r="A454" s="16"/>
      <c r="B454" s="16"/>
      <c r="C454" s="16"/>
    </row>
    <row r="455" spans="1:4" ht="13.5" thickBot="1" x14ac:dyDescent="0.25">
      <c r="A455" s="3" t="s">
        <v>13</v>
      </c>
      <c r="B455" s="3"/>
      <c r="C455" s="3"/>
      <c r="D455" s="8" t="s">
        <v>32</v>
      </c>
    </row>
    <row r="456" spans="1:4" ht="36.75" thickBot="1" x14ac:dyDescent="0.25">
      <c r="A456" s="4" t="s">
        <v>26</v>
      </c>
      <c r="B456" s="49" t="s">
        <v>54</v>
      </c>
      <c r="C456" s="49" t="s">
        <v>55</v>
      </c>
      <c r="D456" s="50" t="s">
        <v>56</v>
      </c>
    </row>
    <row r="457" spans="1:4" ht="13.5" thickBot="1" x14ac:dyDescent="0.25">
      <c r="A457" s="78" t="s">
        <v>324</v>
      </c>
      <c r="B457" s="53">
        <v>0</v>
      </c>
      <c r="C457" s="60">
        <f t="shared" ref="C457" si="32">D457-B457</f>
        <v>31976</v>
      </c>
      <c r="D457" s="40">
        <v>31976</v>
      </c>
    </row>
    <row r="458" spans="1:4" ht="13.5" thickBot="1" x14ac:dyDescent="0.25">
      <c r="A458" s="10" t="s">
        <v>21</v>
      </c>
      <c r="B458" s="52">
        <f>SUM(B457:B457)</f>
        <v>0</v>
      </c>
      <c r="C458" s="52">
        <f>SUM(C457:C457)</f>
        <v>31976</v>
      </c>
      <c r="D458" s="41">
        <f>SUM(D457:D457)</f>
        <v>31976</v>
      </c>
    </row>
    <row r="459" spans="1:4" ht="13.5" thickBot="1" x14ac:dyDescent="0.25">
      <c r="A459" s="16"/>
      <c r="B459" s="22"/>
      <c r="C459" s="22"/>
      <c r="D459" s="22"/>
    </row>
    <row r="460" spans="1:4" ht="13.5" thickBot="1" x14ac:dyDescent="0.25">
      <c r="A460" s="7" t="s">
        <v>3</v>
      </c>
      <c r="B460" s="54">
        <f>B458+B453</f>
        <v>0</v>
      </c>
      <c r="C460" s="54">
        <f>C458+C453</f>
        <v>88861.2</v>
      </c>
      <c r="D460" s="54">
        <f>D458+D453</f>
        <v>88861.2</v>
      </c>
    </row>
    <row r="461" spans="1:4" x14ac:dyDescent="0.2">
      <c r="A461" s="16"/>
      <c r="B461" s="16"/>
      <c r="C461" s="16"/>
    </row>
    <row r="462" spans="1:4" x14ac:dyDescent="0.2">
      <c r="A462" s="3" t="s">
        <v>4</v>
      </c>
      <c r="B462" s="16"/>
      <c r="C462" s="16"/>
    </row>
    <row r="463" spans="1:4" x14ac:dyDescent="0.2">
      <c r="A463" s="16"/>
      <c r="B463" s="16"/>
      <c r="C463" s="16"/>
    </row>
    <row r="464" spans="1:4" ht="13.5" thickBot="1" x14ac:dyDescent="0.25">
      <c r="A464" s="3" t="s">
        <v>14</v>
      </c>
      <c r="B464" s="3"/>
      <c r="C464" s="3"/>
      <c r="D464" s="8" t="s">
        <v>32</v>
      </c>
    </row>
    <row r="465" spans="1:4" ht="36.75" thickBot="1" x14ac:dyDescent="0.25">
      <c r="A465" s="4" t="s">
        <v>26</v>
      </c>
      <c r="B465" s="49" t="s">
        <v>54</v>
      </c>
      <c r="C465" s="49" t="s">
        <v>55</v>
      </c>
      <c r="D465" s="50" t="s">
        <v>56</v>
      </c>
    </row>
    <row r="466" spans="1:4" x14ac:dyDescent="0.2">
      <c r="A466" s="73" t="s">
        <v>164</v>
      </c>
      <c r="B466" s="58">
        <v>0</v>
      </c>
      <c r="C466" s="60">
        <f t="shared" ref="C466:C468" si="33">D466-B466</f>
        <v>25392</v>
      </c>
      <c r="D466" s="47">
        <v>25392</v>
      </c>
    </row>
    <row r="467" spans="1:4" x14ac:dyDescent="0.2">
      <c r="A467" s="73" t="s">
        <v>165</v>
      </c>
      <c r="B467" s="58">
        <v>0</v>
      </c>
      <c r="C467" s="60">
        <f t="shared" si="33"/>
        <v>13813</v>
      </c>
      <c r="D467" s="47">
        <v>13813</v>
      </c>
    </row>
    <row r="468" spans="1:4" ht="13.5" thickBot="1" x14ac:dyDescent="0.25">
      <c r="A468" s="73" t="s">
        <v>326</v>
      </c>
      <c r="B468" s="58">
        <v>0</v>
      </c>
      <c r="C468" s="60">
        <f t="shared" si="33"/>
        <v>6348</v>
      </c>
      <c r="D468" s="47">
        <v>6348</v>
      </c>
    </row>
    <row r="469" spans="1:4" ht="13.5" thickBot="1" x14ac:dyDescent="0.25">
      <c r="A469" s="5" t="s">
        <v>22</v>
      </c>
      <c r="B469" s="68">
        <f>SUM(B466:B468)</f>
        <v>0</v>
      </c>
      <c r="C469" s="68">
        <f>SUM(C466:C468)</f>
        <v>45553</v>
      </c>
      <c r="D469" s="69">
        <f>SUM(D466:D468)</f>
        <v>45553</v>
      </c>
    </row>
    <row r="470" spans="1:4" ht="13.5" thickBot="1" x14ac:dyDescent="0.25">
      <c r="A470" s="70"/>
      <c r="B470" s="70"/>
      <c r="C470" s="70"/>
    </row>
    <row r="471" spans="1:4" ht="13.5" thickBot="1" x14ac:dyDescent="0.25">
      <c r="A471" s="7" t="s">
        <v>5</v>
      </c>
      <c r="B471" s="54">
        <f>B469</f>
        <v>0</v>
      </c>
      <c r="C471" s="54">
        <f>C469</f>
        <v>45553</v>
      </c>
      <c r="D471" s="54">
        <f>D469</f>
        <v>45553</v>
      </c>
    </row>
    <row r="472" spans="1:4" x14ac:dyDescent="0.2">
      <c r="A472" s="16"/>
      <c r="B472" s="16"/>
      <c r="C472" s="16"/>
    </row>
    <row r="473" spans="1:4" x14ac:dyDescent="0.2">
      <c r="A473" s="3" t="s">
        <v>6</v>
      </c>
      <c r="B473" s="3"/>
      <c r="C473" s="3"/>
    </row>
    <row r="474" spans="1:4" x14ac:dyDescent="0.2">
      <c r="A474" s="3"/>
      <c r="B474" s="3"/>
      <c r="C474" s="3"/>
    </row>
    <row r="475" spans="1:4" ht="13.5" thickBot="1" x14ac:dyDescent="0.25">
      <c r="A475" s="3" t="s">
        <v>16</v>
      </c>
      <c r="B475" s="3"/>
      <c r="C475" s="3"/>
      <c r="D475" s="8" t="s">
        <v>32</v>
      </c>
    </row>
    <row r="476" spans="1:4" ht="36.75" thickBot="1" x14ac:dyDescent="0.25">
      <c r="A476" s="4" t="s">
        <v>26</v>
      </c>
      <c r="B476" s="49" t="s">
        <v>54</v>
      </c>
      <c r="C476" s="49" t="s">
        <v>55</v>
      </c>
      <c r="D476" s="50" t="s">
        <v>56</v>
      </c>
    </row>
    <row r="477" spans="1:4" x14ac:dyDescent="0.2">
      <c r="A477" s="78" t="s">
        <v>200</v>
      </c>
      <c r="B477" s="51">
        <v>0</v>
      </c>
      <c r="C477" s="60">
        <f t="shared" ref="C477" si="34">D477-B477</f>
        <v>6348</v>
      </c>
      <c r="D477" s="40">
        <v>6348</v>
      </c>
    </row>
    <row r="478" spans="1:4" ht="13.5" thickBot="1" x14ac:dyDescent="0.25">
      <c r="A478" s="78" t="s">
        <v>325</v>
      </c>
      <c r="B478" s="51">
        <v>0</v>
      </c>
      <c r="C478" s="60">
        <f t="shared" ref="C478" si="35">D478-B478</f>
        <v>12649.1</v>
      </c>
      <c r="D478" s="40">
        <v>12649.1</v>
      </c>
    </row>
    <row r="479" spans="1:4" ht="13.5" thickBot="1" x14ac:dyDescent="0.25">
      <c r="A479" s="10" t="s">
        <v>24</v>
      </c>
      <c r="B479" s="52">
        <f>SUM(B477:B478)</f>
        <v>0</v>
      </c>
      <c r="C479" s="52">
        <f>SUM(C477:C478)</f>
        <v>18997.099999999999</v>
      </c>
      <c r="D479" s="52">
        <f>SUM(D477:D478)</f>
        <v>18997.099999999999</v>
      </c>
    </row>
    <row r="480" spans="1:4" ht="13.5" thickBot="1" x14ac:dyDescent="0.25">
      <c r="A480" s="32"/>
      <c r="B480" s="31"/>
      <c r="C480" s="31"/>
      <c r="D480" s="31"/>
    </row>
    <row r="481" spans="1:4" ht="13.5" thickBot="1" x14ac:dyDescent="0.25">
      <c r="A481" s="25" t="s">
        <v>7</v>
      </c>
      <c r="B481" s="55">
        <f>B479</f>
        <v>0</v>
      </c>
      <c r="C481" s="55">
        <f>C479</f>
        <v>18997.099999999999</v>
      </c>
      <c r="D481" s="44">
        <f>D479</f>
        <v>18997.099999999999</v>
      </c>
    </row>
    <row r="482" spans="1:4" x14ac:dyDescent="0.2">
      <c r="A482" s="11"/>
      <c r="B482" s="19"/>
      <c r="C482" s="19"/>
      <c r="D482" s="19"/>
    </row>
    <row r="483" spans="1:4" x14ac:dyDescent="0.2">
      <c r="A483" s="3" t="s">
        <v>8</v>
      </c>
      <c r="B483" s="19"/>
      <c r="C483" s="19"/>
      <c r="D483" s="19"/>
    </row>
    <row r="484" spans="1:4" x14ac:dyDescent="0.2">
      <c r="A484" s="11"/>
      <c r="B484" s="19"/>
      <c r="C484" s="19"/>
      <c r="D484" s="19"/>
    </row>
    <row r="485" spans="1:4" ht="13.5" thickBot="1" x14ac:dyDescent="0.25">
      <c r="A485" s="3" t="s">
        <v>17</v>
      </c>
      <c r="B485" s="3"/>
      <c r="C485" s="3"/>
      <c r="D485" s="8" t="s">
        <v>32</v>
      </c>
    </row>
    <row r="486" spans="1:4" ht="36.75" thickBot="1" x14ac:dyDescent="0.25">
      <c r="A486" s="4" t="s">
        <v>26</v>
      </c>
      <c r="B486" s="49" t="s">
        <v>54</v>
      </c>
      <c r="C486" s="49" t="s">
        <v>55</v>
      </c>
      <c r="D486" s="50" t="s">
        <v>56</v>
      </c>
    </row>
    <row r="487" spans="1:4" ht="13.5" thickBot="1" x14ac:dyDescent="0.25">
      <c r="A487" s="64" t="s">
        <v>242</v>
      </c>
      <c r="B487" s="58">
        <v>0</v>
      </c>
      <c r="C487" s="60">
        <f t="shared" ref="C487" si="36">D487-B487</f>
        <v>61971</v>
      </c>
      <c r="D487" s="47">
        <v>61971</v>
      </c>
    </row>
    <row r="488" spans="1:4" ht="13.5" thickBot="1" x14ac:dyDescent="0.25">
      <c r="A488" s="5" t="s">
        <v>25</v>
      </c>
      <c r="B488" s="68">
        <f>SUM(B487:B487)</f>
        <v>0</v>
      </c>
      <c r="C488" s="68">
        <f>SUM(C487:C487)</f>
        <v>61971</v>
      </c>
      <c r="D488" s="69">
        <f>SUM(D487:D487)</f>
        <v>61971</v>
      </c>
    </row>
    <row r="489" spans="1:4" x14ac:dyDescent="0.2">
      <c r="A489" s="70"/>
      <c r="B489" s="70"/>
      <c r="C489" s="70"/>
    </row>
    <row r="490" spans="1:4" ht="13.5" thickBot="1" x14ac:dyDescent="0.25">
      <c r="A490" s="3" t="s">
        <v>245</v>
      </c>
      <c r="B490" s="3"/>
      <c r="C490" s="3"/>
      <c r="D490" s="8" t="s">
        <v>32</v>
      </c>
    </row>
    <row r="491" spans="1:4" ht="36.75" thickBot="1" x14ac:dyDescent="0.25">
      <c r="A491" s="4" t="s">
        <v>26</v>
      </c>
      <c r="B491" s="49" t="s">
        <v>54</v>
      </c>
      <c r="C491" s="49" t="s">
        <v>55</v>
      </c>
      <c r="D491" s="50" t="s">
        <v>56</v>
      </c>
    </row>
    <row r="492" spans="1:4" ht="13.5" thickBot="1" x14ac:dyDescent="0.25">
      <c r="A492" s="64" t="s">
        <v>248</v>
      </c>
      <c r="B492" s="58">
        <v>0</v>
      </c>
      <c r="C492" s="60">
        <f t="shared" ref="C492" si="37">D492-B492</f>
        <v>5520</v>
      </c>
      <c r="D492" s="47">
        <v>5520</v>
      </c>
    </row>
    <row r="493" spans="1:4" ht="13.5" thickBot="1" x14ac:dyDescent="0.25">
      <c r="A493" s="5" t="s">
        <v>269</v>
      </c>
      <c r="B493" s="68">
        <f>SUM(B492:B492)</f>
        <v>0</v>
      </c>
      <c r="C493" s="68">
        <f>SUM(C492:C492)</f>
        <v>5520</v>
      </c>
      <c r="D493" s="69">
        <f>SUM(D492:D492)</f>
        <v>5520</v>
      </c>
    </row>
    <row r="494" spans="1:4" ht="13.5" thickBot="1" x14ac:dyDescent="0.25">
      <c r="A494" s="70"/>
      <c r="B494" s="1"/>
      <c r="C494" s="1"/>
    </row>
    <row r="495" spans="1:4" ht="13.5" thickBot="1" x14ac:dyDescent="0.25">
      <c r="A495" s="7" t="s">
        <v>9</v>
      </c>
      <c r="B495" s="55">
        <f>B488+B493</f>
        <v>0</v>
      </c>
      <c r="C495" s="55">
        <f>C488+C493</f>
        <v>67491</v>
      </c>
      <c r="D495" s="44">
        <f>D488+D493</f>
        <v>67491</v>
      </c>
    </row>
    <row r="496" spans="1:4" x14ac:dyDescent="0.2">
      <c r="A496" s="11"/>
      <c r="B496" s="19"/>
      <c r="C496" s="19"/>
      <c r="D496" s="19"/>
    </row>
    <row r="497" spans="1:4" ht="13.5" thickBot="1" x14ac:dyDescent="0.25">
      <c r="A497" s="32"/>
      <c r="B497" s="33"/>
      <c r="C497" s="33"/>
      <c r="D497" s="33"/>
    </row>
    <row r="498" spans="1:4" ht="13.5" thickBot="1" x14ac:dyDescent="0.25">
      <c r="A498" s="17" t="s">
        <v>28</v>
      </c>
      <c r="B498" s="56">
        <f>B446+B460+B471+B481+B495</f>
        <v>0</v>
      </c>
      <c r="C498" s="56">
        <f>C446+C460+C471+C481+C495</f>
        <v>261922.30000000002</v>
      </c>
      <c r="D498" s="56">
        <f>D446+D460+D471+D481+D495</f>
        <v>261922.30000000002</v>
      </c>
    </row>
    <row r="499" spans="1:4" x14ac:dyDescent="0.2">
      <c r="A499" s="23"/>
      <c r="B499" s="24"/>
      <c r="C499" s="24"/>
      <c r="D499" s="24"/>
    </row>
    <row r="500" spans="1:4" x14ac:dyDescent="0.2">
      <c r="A500" s="23"/>
      <c r="B500" s="24"/>
      <c r="C500" s="24"/>
      <c r="D500" s="24"/>
    </row>
    <row r="501" spans="1:4" ht="15.75" x14ac:dyDescent="0.2">
      <c r="A501" s="36" t="s">
        <v>270</v>
      </c>
      <c r="B501" s="1"/>
      <c r="C501" s="1"/>
    </row>
    <row r="502" spans="1:4" ht="16.5" thickBot="1" x14ac:dyDescent="0.25">
      <c r="A502" s="36"/>
      <c r="B502" s="3"/>
      <c r="C502" s="3"/>
      <c r="D502" s="8" t="s">
        <v>32</v>
      </c>
    </row>
    <row r="503" spans="1:4" ht="36.75" thickBot="1" x14ac:dyDescent="0.25">
      <c r="A503" s="4" t="s">
        <v>26</v>
      </c>
      <c r="B503" s="49" t="s">
        <v>54</v>
      </c>
      <c r="C503" s="49" t="s">
        <v>55</v>
      </c>
      <c r="D503" s="50" t="s">
        <v>56</v>
      </c>
    </row>
    <row r="504" spans="1:4" ht="24.75" customHeight="1" thickBot="1" x14ac:dyDescent="0.25">
      <c r="A504" s="130" t="s">
        <v>327</v>
      </c>
      <c r="B504" s="98">
        <v>0</v>
      </c>
      <c r="C504" s="99">
        <f t="shared" ref="C504" si="38">D504-B504</f>
        <v>31740</v>
      </c>
      <c r="D504" s="131">
        <v>31740</v>
      </c>
    </row>
    <row r="505" spans="1:4" ht="13.5" thickBot="1" x14ac:dyDescent="0.25">
      <c r="A505" s="10" t="s">
        <v>272</v>
      </c>
      <c r="B505" s="52">
        <f>SUM(B504:B504)</f>
        <v>0</v>
      </c>
      <c r="C505" s="52">
        <f>SUM(C504:C504)</f>
        <v>31740</v>
      </c>
      <c r="D505" s="41">
        <f>SUM(D504:D504)</f>
        <v>31740</v>
      </c>
    </row>
    <row r="506" spans="1:4" x14ac:dyDescent="0.2">
      <c r="A506" s="32"/>
      <c r="B506" s="31"/>
      <c r="C506" s="31"/>
      <c r="D506" s="31"/>
    </row>
    <row r="507" spans="1:4" ht="13.5" thickBot="1" x14ac:dyDescent="0.25">
      <c r="A507" s="32"/>
      <c r="B507" s="31"/>
      <c r="C507" s="31"/>
      <c r="D507" s="31"/>
    </row>
    <row r="508" spans="1:4" ht="13.5" thickBot="1" x14ac:dyDescent="0.25">
      <c r="A508" s="15" t="s">
        <v>273</v>
      </c>
      <c r="B508" s="56">
        <f>B505</f>
        <v>0</v>
      </c>
      <c r="C508" s="56">
        <f>C505</f>
        <v>31740</v>
      </c>
      <c r="D508" s="29">
        <f>D505</f>
        <v>31740</v>
      </c>
    </row>
    <row r="509" spans="1:4" x14ac:dyDescent="0.2">
      <c r="A509" s="23"/>
      <c r="B509" s="23"/>
      <c r="C509" s="23"/>
      <c r="D509" s="24"/>
    </row>
    <row r="510" spans="1:4" ht="13.5" thickBot="1" x14ac:dyDescent="0.25">
      <c r="A510" s="23"/>
      <c r="B510" s="23"/>
      <c r="C510" s="23"/>
      <c r="D510" s="24"/>
    </row>
    <row r="511" spans="1:4" ht="13.5" thickBot="1" x14ac:dyDescent="0.25">
      <c r="A511" s="18" t="s">
        <v>40</v>
      </c>
      <c r="B511" s="57">
        <f>B498</f>
        <v>0</v>
      </c>
      <c r="C511" s="57">
        <f>C498+C508</f>
        <v>293662.30000000005</v>
      </c>
      <c r="D511" s="57">
        <f>D498+D508</f>
        <v>293662.30000000005</v>
      </c>
    </row>
    <row r="512" spans="1:4" x14ac:dyDescent="0.2">
      <c r="A512" s="23"/>
      <c r="B512" s="23"/>
      <c r="C512" s="23"/>
      <c r="D512" s="24"/>
    </row>
    <row r="513" spans="1:4" x14ac:dyDescent="0.2">
      <c r="A513" s="23"/>
      <c r="B513" s="23"/>
      <c r="C513" s="23"/>
      <c r="D513" s="24"/>
    </row>
    <row r="514" spans="1:4" x14ac:dyDescent="0.2">
      <c r="A514" s="23"/>
      <c r="B514" s="23"/>
      <c r="C514" s="23"/>
      <c r="D514" s="24"/>
    </row>
    <row r="515" spans="1:4" ht="42.75" customHeight="1" x14ac:dyDescent="0.2">
      <c r="A515" s="132" t="s">
        <v>274</v>
      </c>
      <c r="B515" s="132"/>
      <c r="C515" s="132"/>
      <c r="D515" s="133"/>
    </row>
    <row r="516" spans="1:4" x14ac:dyDescent="0.2">
      <c r="A516" s="23"/>
      <c r="B516" s="23"/>
      <c r="C516" s="23"/>
    </row>
    <row r="517" spans="1:4" ht="15.75" x14ac:dyDescent="0.25">
      <c r="A517" s="2" t="s">
        <v>275</v>
      </c>
      <c r="B517" s="2"/>
      <c r="C517" s="2"/>
    </row>
    <row r="518" spans="1:4" ht="15.75" x14ac:dyDescent="0.25">
      <c r="A518" s="2"/>
      <c r="B518" s="2"/>
      <c r="C518" s="2"/>
    </row>
    <row r="519" spans="1:4" ht="15.75" x14ac:dyDescent="0.25">
      <c r="A519" s="2" t="s">
        <v>276</v>
      </c>
      <c r="B519" s="2"/>
      <c r="C519" s="2"/>
    </row>
    <row r="520" spans="1:4" ht="15.75" x14ac:dyDescent="0.25">
      <c r="A520" s="2"/>
      <c r="B520" s="2"/>
      <c r="C520" s="2"/>
    </row>
    <row r="521" spans="1:4" ht="15.75" x14ac:dyDescent="0.2">
      <c r="A521" s="36" t="s">
        <v>33</v>
      </c>
      <c r="B521" s="36"/>
      <c r="C521" s="36"/>
    </row>
    <row r="522" spans="1:4" x14ac:dyDescent="0.2">
      <c r="A522" s="3"/>
      <c r="B522" s="3"/>
      <c r="C522" s="3"/>
    </row>
    <row r="523" spans="1:4" x14ac:dyDescent="0.2">
      <c r="A523" s="3" t="s">
        <v>2</v>
      </c>
      <c r="B523" s="3"/>
      <c r="C523" s="3"/>
    </row>
    <row r="524" spans="1:4" x14ac:dyDescent="0.2">
      <c r="A524" s="70"/>
      <c r="B524" s="70"/>
      <c r="C524" s="70"/>
    </row>
    <row r="525" spans="1:4" ht="13.5" thickBot="1" x14ac:dyDescent="0.25">
      <c r="A525" s="3" t="s">
        <v>66</v>
      </c>
      <c r="B525" s="3"/>
      <c r="C525" s="3"/>
      <c r="D525" s="8" t="s">
        <v>32</v>
      </c>
    </row>
    <row r="526" spans="1:4" ht="36.75" thickBot="1" x14ac:dyDescent="0.25">
      <c r="A526" s="4" t="s">
        <v>26</v>
      </c>
      <c r="B526" s="49" t="s">
        <v>54</v>
      </c>
      <c r="C526" s="49" t="s">
        <v>55</v>
      </c>
      <c r="D526" s="50" t="s">
        <v>56</v>
      </c>
    </row>
    <row r="527" spans="1:4" ht="13.5" thickBot="1" x14ac:dyDescent="0.25">
      <c r="A527" s="73" t="s">
        <v>68</v>
      </c>
      <c r="B527" s="58">
        <v>0</v>
      </c>
      <c r="C527" s="60">
        <f t="shared" ref="C527" si="39">D527-B527</f>
        <v>41616</v>
      </c>
      <c r="D527" s="47">
        <v>41616</v>
      </c>
    </row>
    <row r="528" spans="1:4" ht="13.5" thickBot="1" x14ac:dyDescent="0.25">
      <c r="A528" s="5" t="s">
        <v>78</v>
      </c>
      <c r="B528" s="68">
        <f>SUM(B527:B527)</f>
        <v>0</v>
      </c>
      <c r="C528" s="68">
        <f>SUM(C527:C527)</f>
        <v>41616</v>
      </c>
      <c r="D528" s="69">
        <f>SUM(D527:D527)</f>
        <v>41616</v>
      </c>
    </row>
    <row r="529" spans="1:4" x14ac:dyDescent="0.2">
      <c r="A529" s="70"/>
      <c r="B529" s="70"/>
      <c r="C529" s="70"/>
    </row>
    <row r="530" spans="1:4" ht="13.5" thickBot="1" x14ac:dyDescent="0.25">
      <c r="A530" s="3" t="s">
        <v>11</v>
      </c>
      <c r="B530" s="3"/>
      <c r="C530" s="3"/>
      <c r="D530" s="8" t="s">
        <v>32</v>
      </c>
    </row>
    <row r="531" spans="1:4" ht="36.75" thickBot="1" x14ac:dyDescent="0.25">
      <c r="A531" s="4" t="s">
        <v>26</v>
      </c>
      <c r="B531" s="49" t="s">
        <v>54</v>
      </c>
      <c r="C531" s="49" t="s">
        <v>55</v>
      </c>
      <c r="D531" s="50" t="s">
        <v>56</v>
      </c>
    </row>
    <row r="532" spans="1:4" x14ac:dyDescent="0.2">
      <c r="A532" s="73" t="s">
        <v>81</v>
      </c>
      <c r="B532" s="58">
        <v>0</v>
      </c>
      <c r="C532" s="60">
        <f t="shared" ref="C532:C533" si="40">D532-B532</f>
        <v>48396</v>
      </c>
      <c r="D532" s="47">
        <v>48396</v>
      </c>
    </row>
    <row r="533" spans="1:4" ht="13.5" thickBot="1" x14ac:dyDescent="0.25">
      <c r="A533" s="76" t="s">
        <v>82</v>
      </c>
      <c r="B533" s="58">
        <v>0</v>
      </c>
      <c r="C533" s="60">
        <f t="shared" si="40"/>
        <v>16656</v>
      </c>
      <c r="D533" s="47">
        <v>16656</v>
      </c>
    </row>
    <row r="534" spans="1:4" ht="13.5" thickBot="1" x14ac:dyDescent="0.25">
      <c r="A534" s="5" t="s">
        <v>19</v>
      </c>
      <c r="B534" s="68">
        <f>SUM(B532:B533)</f>
        <v>0</v>
      </c>
      <c r="C534" s="68">
        <f>SUM(C532:C533)</f>
        <v>65052</v>
      </c>
      <c r="D534" s="69">
        <f>SUM(D532:D533)</f>
        <v>65052</v>
      </c>
    </row>
    <row r="535" spans="1:4" x14ac:dyDescent="0.2">
      <c r="A535" s="70"/>
      <c r="B535" s="70"/>
      <c r="C535" s="70"/>
    </row>
    <row r="536" spans="1:4" ht="13.5" thickBot="1" x14ac:dyDescent="0.25">
      <c r="A536" s="3" t="s">
        <v>13</v>
      </c>
      <c r="B536" s="3"/>
      <c r="C536" s="3"/>
      <c r="D536" s="8" t="s">
        <v>32</v>
      </c>
    </row>
    <row r="537" spans="1:4" ht="36.75" thickBot="1" x14ac:dyDescent="0.25">
      <c r="A537" s="4" t="s">
        <v>26</v>
      </c>
      <c r="B537" s="49" t="s">
        <v>54</v>
      </c>
      <c r="C537" s="49" t="s">
        <v>55</v>
      </c>
      <c r="D537" s="50" t="s">
        <v>56</v>
      </c>
    </row>
    <row r="538" spans="1:4" ht="13.5" thickBot="1" x14ac:dyDescent="0.25">
      <c r="A538" s="73" t="s">
        <v>129</v>
      </c>
      <c r="B538" s="58">
        <v>0</v>
      </c>
      <c r="C538" s="60">
        <f t="shared" ref="C538" si="41">D538-B538</f>
        <v>13868</v>
      </c>
      <c r="D538" s="47">
        <v>13868</v>
      </c>
    </row>
    <row r="539" spans="1:4" ht="13.5" thickBot="1" x14ac:dyDescent="0.25">
      <c r="A539" s="5" t="s">
        <v>21</v>
      </c>
      <c r="B539" s="68">
        <f>SUM(B538:B538)</f>
        <v>0</v>
      </c>
      <c r="C539" s="68">
        <f>SUM(C538:C538)</f>
        <v>13868</v>
      </c>
      <c r="D539" s="69">
        <f>SUM(D538:D538)</f>
        <v>13868</v>
      </c>
    </row>
    <row r="540" spans="1:4" ht="13.5" thickBot="1" x14ac:dyDescent="0.25">
      <c r="A540" s="70"/>
      <c r="B540" s="70"/>
      <c r="C540" s="70"/>
    </row>
    <row r="541" spans="1:4" ht="13.5" thickBot="1" x14ac:dyDescent="0.25">
      <c r="A541" s="7" t="s">
        <v>3</v>
      </c>
      <c r="B541" s="54">
        <f>B528+B534+B539</f>
        <v>0</v>
      </c>
      <c r="C541" s="54">
        <f>C528+C534+C539</f>
        <v>120536</v>
      </c>
      <c r="D541" s="46">
        <f>D528+D534+D539</f>
        <v>120536</v>
      </c>
    </row>
    <row r="542" spans="1:4" x14ac:dyDescent="0.2">
      <c r="A542" s="70"/>
      <c r="B542" s="70"/>
      <c r="C542" s="70"/>
    </row>
    <row r="543" spans="1:4" x14ac:dyDescent="0.2">
      <c r="A543" s="3" t="s">
        <v>4</v>
      </c>
      <c r="B543" s="3"/>
      <c r="C543" s="3"/>
    </row>
    <row r="544" spans="1:4" x14ac:dyDescent="0.2">
      <c r="A544" s="70"/>
      <c r="B544" s="70"/>
      <c r="C544" s="70"/>
    </row>
    <row r="545" spans="1:4" ht="13.5" thickBot="1" x14ac:dyDescent="0.25">
      <c r="A545" s="3" t="s">
        <v>134</v>
      </c>
      <c r="B545" s="3"/>
      <c r="C545" s="3"/>
      <c r="D545" s="8" t="s">
        <v>32</v>
      </c>
    </row>
    <row r="546" spans="1:4" ht="36.75" thickBot="1" x14ac:dyDescent="0.25">
      <c r="A546" s="4" t="s">
        <v>26</v>
      </c>
      <c r="B546" s="49" t="s">
        <v>54</v>
      </c>
      <c r="C546" s="49" t="s">
        <v>55</v>
      </c>
      <c r="D546" s="50" t="s">
        <v>56</v>
      </c>
    </row>
    <row r="547" spans="1:4" x14ac:dyDescent="0.2">
      <c r="A547" s="73" t="s">
        <v>137</v>
      </c>
      <c r="B547" s="58">
        <v>0</v>
      </c>
      <c r="C547" s="60">
        <f t="shared" ref="C547:C548" si="42">D547-B547</f>
        <v>51612</v>
      </c>
      <c r="D547" s="47">
        <v>51612</v>
      </c>
    </row>
    <row r="548" spans="1:4" ht="13.5" thickBot="1" x14ac:dyDescent="0.25">
      <c r="A548" s="73" t="s">
        <v>138</v>
      </c>
      <c r="B548" s="58">
        <v>0</v>
      </c>
      <c r="C548" s="60">
        <f t="shared" si="42"/>
        <v>17204</v>
      </c>
      <c r="D548" s="47">
        <v>17204</v>
      </c>
    </row>
    <row r="549" spans="1:4" ht="13.5" thickBot="1" x14ac:dyDescent="0.25">
      <c r="A549" s="5" t="s">
        <v>141</v>
      </c>
      <c r="B549" s="68">
        <f>SUM(B547:B548)</f>
        <v>0</v>
      </c>
      <c r="C549" s="68">
        <f>SUM(C547:C548)</f>
        <v>68816</v>
      </c>
      <c r="D549" s="69">
        <f>SUM(D547:D548)</f>
        <v>68816</v>
      </c>
    </row>
    <row r="550" spans="1:4" x14ac:dyDescent="0.2">
      <c r="A550" s="70"/>
      <c r="B550" s="70"/>
      <c r="C550" s="70"/>
    </row>
    <row r="551" spans="1:4" ht="13.5" thickBot="1" x14ac:dyDescent="0.25">
      <c r="A551" s="3" t="s">
        <v>14</v>
      </c>
      <c r="B551" s="3"/>
      <c r="C551" s="3"/>
      <c r="D551" s="8" t="s">
        <v>32</v>
      </c>
    </row>
    <row r="552" spans="1:4" ht="36.75" thickBot="1" x14ac:dyDescent="0.25">
      <c r="A552" s="4" t="s">
        <v>26</v>
      </c>
      <c r="B552" s="49" t="s">
        <v>54</v>
      </c>
      <c r="C552" s="49" t="s">
        <v>55</v>
      </c>
      <c r="D552" s="50" t="s">
        <v>56</v>
      </c>
    </row>
    <row r="553" spans="1:4" x14ac:dyDescent="0.2">
      <c r="A553" s="85" t="s">
        <v>145</v>
      </c>
      <c r="B553" s="58">
        <v>0</v>
      </c>
      <c r="C553" s="60">
        <f t="shared" ref="C553" si="43">D553-B553</f>
        <v>33292</v>
      </c>
      <c r="D553" s="47">
        <v>33292</v>
      </c>
    </row>
    <row r="554" spans="1:4" ht="13.5" thickBot="1" x14ac:dyDescent="0.25">
      <c r="A554" s="73" t="s">
        <v>171</v>
      </c>
      <c r="B554" s="58">
        <v>0</v>
      </c>
      <c r="C554" s="60">
        <f t="shared" ref="C554" si="44">D554-B554</f>
        <v>208884</v>
      </c>
      <c r="D554" s="47">
        <v>208884</v>
      </c>
    </row>
    <row r="555" spans="1:4" ht="13.5" thickBot="1" x14ac:dyDescent="0.25">
      <c r="A555" s="5" t="s">
        <v>22</v>
      </c>
      <c r="B555" s="68">
        <f>SUM(B553:B554)</f>
        <v>0</v>
      </c>
      <c r="C555" s="68">
        <f>SUM(C553:C554)</f>
        <v>242176</v>
      </c>
      <c r="D555" s="69">
        <f>SUM(D553:D554)</f>
        <v>242176</v>
      </c>
    </row>
    <row r="556" spans="1:4" ht="13.5" thickBot="1" x14ac:dyDescent="0.25">
      <c r="A556" s="70"/>
      <c r="B556" s="70"/>
      <c r="C556" s="70"/>
    </row>
    <row r="557" spans="1:4" ht="13.5" thickBot="1" x14ac:dyDescent="0.25">
      <c r="A557" s="7" t="s">
        <v>5</v>
      </c>
      <c r="B557" s="54">
        <f>B549+B555</f>
        <v>0</v>
      </c>
      <c r="C557" s="54">
        <f>C549+C555</f>
        <v>310992</v>
      </c>
      <c r="D557" s="46">
        <f>D549+D555</f>
        <v>310992</v>
      </c>
    </row>
    <row r="558" spans="1:4" x14ac:dyDescent="0.2">
      <c r="A558" s="3"/>
      <c r="B558" s="3"/>
      <c r="C558" s="3"/>
      <c r="D558" s="71"/>
    </row>
    <row r="559" spans="1:4" x14ac:dyDescent="0.2">
      <c r="A559" s="3" t="s">
        <v>6</v>
      </c>
      <c r="B559" s="3"/>
      <c r="C559" s="3"/>
    </row>
    <row r="560" spans="1:4" x14ac:dyDescent="0.2">
      <c r="A560" s="70"/>
      <c r="B560" s="70"/>
      <c r="C560" s="70"/>
    </row>
    <row r="561" spans="1:4" ht="13.5" thickBot="1" x14ac:dyDescent="0.25">
      <c r="A561" s="3" t="s">
        <v>15</v>
      </c>
      <c r="B561" s="3"/>
      <c r="C561" s="3"/>
      <c r="D561" s="8" t="s">
        <v>32</v>
      </c>
    </row>
    <row r="562" spans="1:4" ht="36.75" thickBot="1" x14ac:dyDescent="0.25">
      <c r="A562" s="4" t="s">
        <v>26</v>
      </c>
      <c r="B562" s="49" t="s">
        <v>54</v>
      </c>
      <c r="C562" s="49" t="s">
        <v>55</v>
      </c>
      <c r="D562" s="50" t="s">
        <v>56</v>
      </c>
    </row>
    <row r="563" spans="1:4" x14ac:dyDescent="0.2">
      <c r="A563" s="82" t="s">
        <v>175</v>
      </c>
      <c r="B563" s="58">
        <v>0</v>
      </c>
      <c r="C563" s="60">
        <f t="shared" ref="C563:C565" si="45">D563-B563</f>
        <v>27752</v>
      </c>
      <c r="D563" s="47">
        <v>27752</v>
      </c>
    </row>
    <row r="564" spans="1:4" x14ac:dyDescent="0.2">
      <c r="A564" s="83" t="s">
        <v>184</v>
      </c>
      <c r="B564" s="58">
        <v>0</v>
      </c>
      <c r="C564" s="60">
        <f t="shared" si="45"/>
        <v>36076</v>
      </c>
      <c r="D564" s="47">
        <v>36076</v>
      </c>
    </row>
    <row r="565" spans="1:4" ht="13.5" thickBot="1" x14ac:dyDescent="0.25">
      <c r="A565" s="83" t="s">
        <v>185</v>
      </c>
      <c r="B565" s="58">
        <v>0</v>
      </c>
      <c r="C565" s="60">
        <f t="shared" si="45"/>
        <v>55500</v>
      </c>
      <c r="D565" s="47">
        <v>55500</v>
      </c>
    </row>
    <row r="566" spans="1:4" ht="13.5" thickBot="1" x14ac:dyDescent="0.25">
      <c r="A566" s="5" t="s">
        <v>23</v>
      </c>
      <c r="B566" s="68">
        <f>SUM(B563:B565)</f>
        <v>0</v>
      </c>
      <c r="C566" s="68">
        <f>SUM(C563:C565)</f>
        <v>119328</v>
      </c>
      <c r="D566" s="69">
        <f>SUM(D563:D565)</f>
        <v>119328</v>
      </c>
    </row>
    <row r="567" spans="1:4" x14ac:dyDescent="0.2">
      <c r="A567" s="3"/>
      <c r="B567" s="3"/>
      <c r="C567" s="3"/>
    </row>
    <row r="568" spans="1:4" ht="13.5" thickBot="1" x14ac:dyDescent="0.25">
      <c r="A568" s="3" t="s">
        <v>16</v>
      </c>
      <c r="B568" s="3"/>
      <c r="C568" s="3"/>
      <c r="D568" s="8" t="s">
        <v>32</v>
      </c>
    </row>
    <row r="569" spans="1:4" ht="36.75" thickBot="1" x14ac:dyDescent="0.25">
      <c r="A569" s="4" t="s">
        <v>26</v>
      </c>
      <c r="B569" s="49" t="s">
        <v>54</v>
      </c>
      <c r="C569" s="49" t="s">
        <v>55</v>
      </c>
      <c r="D569" s="50" t="s">
        <v>56</v>
      </c>
    </row>
    <row r="570" spans="1:4" x14ac:dyDescent="0.2">
      <c r="A570" s="90" t="s">
        <v>196</v>
      </c>
      <c r="B570" s="58">
        <v>0</v>
      </c>
      <c r="C570" s="60">
        <f t="shared" ref="C570:C573" si="46">D570-B570</f>
        <v>83248</v>
      </c>
      <c r="D570" s="47">
        <v>83248</v>
      </c>
    </row>
    <row r="571" spans="1:4" x14ac:dyDescent="0.2">
      <c r="A571" s="91" t="s">
        <v>202</v>
      </c>
      <c r="B571" s="58">
        <v>0</v>
      </c>
      <c r="C571" s="60">
        <f t="shared" si="46"/>
        <v>54156</v>
      </c>
      <c r="D571" s="47">
        <v>54156</v>
      </c>
    </row>
    <row r="572" spans="1:4" x14ac:dyDescent="0.2">
      <c r="A572" s="91" t="s">
        <v>210</v>
      </c>
      <c r="B572" s="58">
        <v>0</v>
      </c>
      <c r="C572" s="60">
        <f t="shared" si="46"/>
        <v>13940</v>
      </c>
      <c r="D572" s="47">
        <v>13940</v>
      </c>
    </row>
    <row r="573" spans="1:4" ht="13.5" thickBot="1" x14ac:dyDescent="0.25">
      <c r="A573" s="91" t="s">
        <v>211</v>
      </c>
      <c r="B573" s="58">
        <v>0</v>
      </c>
      <c r="C573" s="60">
        <f t="shared" si="46"/>
        <v>15536</v>
      </c>
      <c r="D573" s="47">
        <v>15536</v>
      </c>
    </row>
    <row r="574" spans="1:4" ht="13.5" thickBot="1" x14ac:dyDescent="0.25">
      <c r="A574" s="5" t="s">
        <v>24</v>
      </c>
      <c r="B574" s="68">
        <f>SUM(B570:B573)</f>
        <v>0</v>
      </c>
      <c r="C574" s="68">
        <f>SUM(C570:C573)</f>
        <v>166880</v>
      </c>
      <c r="D574" s="69">
        <f>SUM(D570:D573)</f>
        <v>166880</v>
      </c>
    </row>
    <row r="575" spans="1:4" ht="13.5" thickBot="1" x14ac:dyDescent="0.25">
      <c r="A575" s="70"/>
      <c r="B575" s="70"/>
      <c r="C575" s="70"/>
    </row>
    <row r="576" spans="1:4" ht="13.5" thickBot="1" x14ac:dyDescent="0.25">
      <c r="A576" s="7" t="s">
        <v>7</v>
      </c>
      <c r="B576" s="54">
        <f>B566+B574</f>
        <v>0</v>
      </c>
      <c r="C576" s="54">
        <f>C566+C574</f>
        <v>286208</v>
      </c>
      <c r="D576" s="46">
        <f>D566+D574</f>
        <v>286208</v>
      </c>
    </row>
    <row r="577" spans="1:4" x14ac:dyDescent="0.2">
      <c r="A577" s="3"/>
      <c r="B577" s="3"/>
      <c r="C577" s="3"/>
      <c r="D577" s="71"/>
    </row>
    <row r="578" spans="1:4" x14ac:dyDescent="0.2">
      <c r="A578" s="3" t="s">
        <v>8</v>
      </c>
      <c r="B578" s="3"/>
      <c r="C578" s="3"/>
    </row>
    <row r="579" spans="1:4" x14ac:dyDescent="0.2">
      <c r="A579" s="70"/>
      <c r="B579" s="70"/>
      <c r="C579" s="70"/>
    </row>
    <row r="580" spans="1:4" ht="13.5" thickBot="1" x14ac:dyDescent="0.25">
      <c r="A580" s="3" t="s">
        <v>245</v>
      </c>
      <c r="B580" s="3"/>
      <c r="C580" s="3"/>
      <c r="D580" s="8" t="s">
        <v>32</v>
      </c>
    </row>
    <row r="581" spans="1:4" ht="36.75" thickBot="1" x14ac:dyDescent="0.25">
      <c r="A581" s="4" t="s">
        <v>26</v>
      </c>
      <c r="B581" s="49" t="s">
        <v>54</v>
      </c>
      <c r="C581" s="49" t="s">
        <v>55</v>
      </c>
      <c r="D581" s="50" t="s">
        <v>56</v>
      </c>
    </row>
    <row r="582" spans="1:4" x14ac:dyDescent="0.2">
      <c r="A582" s="64" t="s">
        <v>247</v>
      </c>
      <c r="B582" s="58">
        <v>0</v>
      </c>
      <c r="C582" s="60">
        <f t="shared" ref="C582:C583" si="47">D582-B582</f>
        <v>6936</v>
      </c>
      <c r="D582" s="47">
        <v>6936</v>
      </c>
    </row>
    <row r="583" spans="1:4" ht="13.5" thickBot="1" x14ac:dyDescent="0.25">
      <c r="A583" s="64" t="s">
        <v>257</v>
      </c>
      <c r="B583" s="58">
        <v>0</v>
      </c>
      <c r="C583" s="60">
        <f t="shared" si="47"/>
        <v>27752</v>
      </c>
      <c r="D583" s="47">
        <v>27752</v>
      </c>
    </row>
    <row r="584" spans="1:4" ht="13.5" thickBot="1" x14ac:dyDescent="0.25">
      <c r="A584" s="5" t="s">
        <v>269</v>
      </c>
      <c r="B584" s="68">
        <f>SUM(B582:B583)</f>
        <v>0</v>
      </c>
      <c r="C584" s="68">
        <f>SUM(C582:C583)</f>
        <v>34688</v>
      </c>
      <c r="D584" s="69">
        <f>SUM(D582:D583)</f>
        <v>34688</v>
      </c>
    </row>
    <row r="585" spans="1:4" ht="13.5" thickBot="1" x14ac:dyDescent="0.25">
      <c r="A585" s="70"/>
      <c r="B585" s="1"/>
      <c r="C585" s="1"/>
    </row>
    <row r="586" spans="1:4" ht="13.5" thickBot="1" x14ac:dyDescent="0.25">
      <c r="A586" s="7" t="s">
        <v>9</v>
      </c>
      <c r="B586" s="54">
        <f>B584</f>
        <v>0</v>
      </c>
      <c r="C586" s="54">
        <f>C584</f>
        <v>34688</v>
      </c>
      <c r="D586" s="46">
        <f>D584</f>
        <v>34688</v>
      </c>
    </row>
    <row r="587" spans="1:4" ht="13.5" thickBot="1" x14ac:dyDescent="0.25">
      <c r="A587" s="70"/>
      <c r="B587" s="1"/>
      <c r="C587" s="1"/>
    </row>
    <row r="588" spans="1:4" ht="13.5" thickBot="1" x14ac:dyDescent="0.25">
      <c r="A588" s="94" t="s">
        <v>28</v>
      </c>
      <c r="B588" s="95">
        <f>B541+B557+B576+B586</f>
        <v>0</v>
      </c>
      <c r="C588" s="95">
        <f>C541+C557+C576+C586</f>
        <v>752424</v>
      </c>
      <c r="D588" s="96">
        <f>D541+D557+D576+D586</f>
        <v>752424</v>
      </c>
    </row>
    <row r="589" spans="1:4" x14ac:dyDescent="0.2">
      <c r="A589" s="23"/>
      <c r="B589" s="23"/>
      <c r="C589" s="23"/>
      <c r="D589" s="24"/>
    </row>
    <row r="590" spans="1:4" x14ac:dyDescent="0.2">
      <c r="A590" s="23"/>
      <c r="B590" s="23"/>
      <c r="C590" s="23"/>
      <c r="D590" s="24"/>
    </row>
    <row r="591" spans="1:4" ht="15.75" x14ac:dyDescent="0.25">
      <c r="A591" s="2" t="s">
        <v>277</v>
      </c>
      <c r="B591" s="23"/>
      <c r="C591" s="23"/>
      <c r="D591" s="24"/>
    </row>
    <row r="592" spans="1:4" x14ac:dyDescent="0.2">
      <c r="A592" s="23"/>
      <c r="B592" s="23"/>
      <c r="C592" s="23"/>
      <c r="D592" s="24"/>
    </row>
    <row r="593" spans="1:4" ht="15.75" x14ac:dyDescent="0.2">
      <c r="A593" s="36" t="s">
        <v>33</v>
      </c>
      <c r="B593" s="24"/>
      <c r="C593" s="1"/>
    </row>
    <row r="595" spans="1:4" x14ac:dyDescent="0.2">
      <c r="A595" s="3" t="s">
        <v>0</v>
      </c>
      <c r="B595" s="3"/>
      <c r="C595" s="3"/>
    </row>
    <row r="596" spans="1:4" x14ac:dyDescent="0.2">
      <c r="A596" s="61"/>
      <c r="B596" s="61"/>
      <c r="C596" s="61"/>
    </row>
    <row r="597" spans="1:4" ht="13.5" thickBot="1" x14ac:dyDescent="0.25">
      <c r="A597" s="3" t="s">
        <v>10</v>
      </c>
      <c r="B597" s="3"/>
      <c r="C597" s="3"/>
      <c r="D597" s="8" t="s">
        <v>32</v>
      </c>
    </row>
    <row r="598" spans="1:4" ht="36.75" thickBot="1" x14ac:dyDescent="0.25">
      <c r="A598" s="4" t="s">
        <v>26</v>
      </c>
      <c r="B598" s="49" t="s">
        <v>54</v>
      </c>
      <c r="C598" s="49" t="s">
        <v>55</v>
      </c>
      <c r="D598" s="50" t="s">
        <v>56</v>
      </c>
    </row>
    <row r="599" spans="1:4" x14ac:dyDescent="0.2">
      <c r="A599" s="62" t="s">
        <v>59</v>
      </c>
      <c r="B599" s="58">
        <v>0</v>
      </c>
      <c r="C599" s="60">
        <f t="shared" ref="C599:C604" si="48">D599-B599</f>
        <v>55276</v>
      </c>
      <c r="D599" s="47">
        <v>55276</v>
      </c>
    </row>
    <row r="600" spans="1:4" ht="24" x14ac:dyDescent="0.2">
      <c r="A600" s="63" t="s">
        <v>60</v>
      </c>
      <c r="B600" s="51">
        <v>0</v>
      </c>
      <c r="C600" s="60">
        <f t="shared" si="48"/>
        <v>17948</v>
      </c>
      <c r="D600" s="40">
        <v>17948</v>
      </c>
    </row>
    <row r="601" spans="1:4" x14ac:dyDescent="0.2">
      <c r="A601" s="64" t="s">
        <v>61</v>
      </c>
      <c r="B601" s="58">
        <v>0</v>
      </c>
      <c r="C601" s="60">
        <f t="shared" si="48"/>
        <v>98700</v>
      </c>
      <c r="D601" s="47">
        <v>98700</v>
      </c>
    </row>
    <row r="602" spans="1:4" x14ac:dyDescent="0.2">
      <c r="A602" s="64" t="s">
        <v>62</v>
      </c>
      <c r="B602" s="58">
        <v>0</v>
      </c>
      <c r="C602" s="60">
        <f t="shared" si="48"/>
        <v>80756</v>
      </c>
      <c r="D602" s="47">
        <v>80756</v>
      </c>
    </row>
    <row r="603" spans="1:4" x14ac:dyDescent="0.2">
      <c r="A603" s="64" t="s">
        <v>64</v>
      </c>
      <c r="B603" s="58">
        <v>0</v>
      </c>
      <c r="C603" s="60">
        <f t="shared" si="48"/>
        <v>189148</v>
      </c>
      <c r="D603" s="47">
        <v>189148</v>
      </c>
    </row>
    <row r="604" spans="1:4" ht="13.5" thickBot="1" x14ac:dyDescent="0.25">
      <c r="A604" s="64" t="s">
        <v>65</v>
      </c>
      <c r="B604" s="58">
        <v>0</v>
      </c>
      <c r="C604" s="60">
        <f t="shared" si="48"/>
        <v>143572</v>
      </c>
      <c r="D604" s="47">
        <v>143572</v>
      </c>
    </row>
    <row r="605" spans="1:4" ht="13.5" thickBot="1" x14ac:dyDescent="0.25">
      <c r="A605" s="5" t="s">
        <v>18</v>
      </c>
      <c r="B605" s="68">
        <f>SUM(B599:B604)</f>
        <v>0</v>
      </c>
      <c r="C605" s="68">
        <f>SUM(C599:C604)</f>
        <v>585400</v>
      </c>
      <c r="D605" s="69">
        <f>SUM(D599:D604)</f>
        <v>585400</v>
      </c>
    </row>
    <row r="606" spans="1:4" ht="13.5" thickBot="1" x14ac:dyDescent="0.25">
      <c r="A606" s="70"/>
      <c r="B606" s="70"/>
      <c r="C606" s="70"/>
    </row>
    <row r="607" spans="1:4" ht="13.5" thickBot="1" x14ac:dyDescent="0.25">
      <c r="A607" s="7" t="s">
        <v>1</v>
      </c>
      <c r="B607" s="54">
        <f>B605</f>
        <v>0</v>
      </c>
      <c r="C607" s="54">
        <f>C605</f>
        <v>585400</v>
      </c>
      <c r="D607" s="46">
        <f>D605</f>
        <v>585400</v>
      </c>
    </row>
    <row r="608" spans="1:4" x14ac:dyDescent="0.2">
      <c r="A608" s="3"/>
      <c r="B608" s="3"/>
      <c r="C608" s="3"/>
      <c r="D608" s="71"/>
    </row>
    <row r="609" spans="1:4" x14ac:dyDescent="0.2">
      <c r="A609" s="3" t="s">
        <v>2</v>
      </c>
      <c r="B609" s="3"/>
      <c r="C609" s="3"/>
    </row>
    <row r="610" spans="1:4" x14ac:dyDescent="0.2">
      <c r="A610" s="70"/>
      <c r="B610" s="70"/>
      <c r="C610" s="70"/>
    </row>
    <row r="611" spans="1:4" ht="13.5" thickBot="1" x14ac:dyDescent="0.25">
      <c r="A611" s="3" t="s">
        <v>66</v>
      </c>
      <c r="B611" s="3"/>
      <c r="C611" s="3"/>
      <c r="D611" s="8" t="s">
        <v>32</v>
      </c>
    </row>
    <row r="612" spans="1:4" ht="36.75" thickBot="1" x14ac:dyDescent="0.25">
      <c r="A612" s="4" t="s">
        <v>26</v>
      </c>
      <c r="B612" s="49" t="s">
        <v>54</v>
      </c>
      <c r="C612" s="49" t="s">
        <v>55</v>
      </c>
      <c r="D612" s="50" t="s">
        <v>56</v>
      </c>
    </row>
    <row r="613" spans="1:4" x14ac:dyDescent="0.2">
      <c r="A613" s="73" t="s">
        <v>67</v>
      </c>
      <c r="B613" s="58">
        <v>0</v>
      </c>
      <c r="C613" s="60">
        <f t="shared" ref="C613:C617" si="49">D613-B613</f>
        <v>44872</v>
      </c>
      <c r="D613" s="47">
        <v>44872</v>
      </c>
    </row>
    <row r="614" spans="1:4" x14ac:dyDescent="0.2">
      <c r="A614" s="73" t="s">
        <v>70</v>
      </c>
      <c r="B614" s="58">
        <v>0</v>
      </c>
      <c r="C614" s="60">
        <f t="shared" si="49"/>
        <v>62816</v>
      </c>
      <c r="D614" s="47">
        <v>62816</v>
      </c>
    </row>
    <row r="615" spans="1:4" x14ac:dyDescent="0.2">
      <c r="A615" s="73" t="s">
        <v>71</v>
      </c>
      <c r="B615" s="58">
        <v>0</v>
      </c>
      <c r="C615" s="60">
        <f t="shared" si="49"/>
        <v>197396</v>
      </c>
      <c r="D615" s="47">
        <v>197396</v>
      </c>
    </row>
    <row r="616" spans="1:4" x14ac:dyDescent="0.2">
      <c r="A616" s="73" t="s">
        <v>73</v>
      </c>
      <c r="B616" s="58">
        <v>0</v>
      </c>
      <c r="C616" s="60">
        <f t="shared" si="49"/>
        <v>98700</v>
      </c>
      <c r="D616" s="47">
        <v>98700</v>
      </c>
    </row>
    <row r="617" spans="1:4" ht="13.5" thickBot="1" x14ac:dyDescent="0.25">
      <c r="A617" s="73" t="s">
        <v>76</v>
      </c>
      <c r="B617" s="58">
        <v>0</v>
      </c>
      <c r="C617" s="60">
        <f t="shared" si="49"/>
        <v>17948</v>
      </c>
      <c r="D617" s="47">
        <v>17948</v>
      </c>
    </row>
    <row r="618" spans="1:4" ht="13.5" thickBot="1" x14ac:dyDescent="0.25">
      <c r="A618" s="5" t="s">
        <v>78</v>
      </c>
      <c r="B618" s="68">
        <f>SUM(B613:B617)</f>
        <v>0</v>
      </c>
      <c r="C618" s="68">
        <f>SUM(C613:C617)</f>
        <v>421732</v>
      </c>
      <c r="D618" s="69">
        <f>SUM(D613:D617)</f>
        <v>421732</v>
      </c>
    </row>
    <row r="619" spans="1:4" x14ac:dyDescent="0.2">
      <c r="A619" s="70"/>
      <c r="B619" s="70"/>
      <c r="C619" s="70"/>
    </row>
    <row r="620" spans="1:4" ht="13.5" thickBot="1" x14ac:dyDescent="0.25">
      <c r="A620" s="3" t="s">
        <v>11</v>
      </c>
      <c r="B620" s="3"/>
      <c r="C620" s="3"/>
      <c r="D620" s="8" t="s">
        <v>32</v>
      </c>
    </row>
    <row r="621" spans="1:4" ht="36.75" thickBot="1" x14ac:dyDescent="0.25">
      <c r="A621" s="4" t="s">
        <v>26</v>
      </c>
      <c r="B621" s="49" t="s">
        <v>54</v>
      </c>
      <c r="C621" s="49" t="s">
        <v>55</v>
      </c>
      <c r="D621" s="50" t="s">
        <v>56</v>
      </c>
    </row>
    <row r="622" spans="1:4" x14ac:dyDescent="0.2">
      <c r="A622" s="73" t="s">
        <v>44</v>
      </c>
      <c r="B622" s="58">
        <v>0</v>
      </c>
      <c r="C622" s="60">
        <f t="shared" ref="C622:C636" si="50">D622-B622</f>
        <v>89720</v>
      </c>
      <c r="D622" s="47">
        <v>89720</v>
      </c>
    </row>
    <row r="623" spans="1:4" ht="24" x14ac:dyDescent="0.2">
      <c r="A623" s="6" t="s">
        <v>86</v>
      </c>
      <c r="B623" s="51">
        <v>0</v>
      </c>
      <c r="C623" s="60">
        <f t="shared" si="50"/>
        <v>125704</v>
      </c>
      <c r="D623" s="40">
        <v>125704</v>
      </c>
    </row>
    <row r="624" spans="1:4" x14ac:dyDescent="0.2">
      <c r="A624" s="78" t="s">
        <v>87</v>
      </c>
      <c r="B624" s="58">
        <v>0</v>
      </c>
      <c r="C624" s="60">
        <f t="shared" si="50"/>
        <v>296100</v>
      </c>
      <c r="D624" s="47">
        <v>296100</v>
      </c>
    </row>
    <row r="625" spans="1:4" x14ac:dyDescent="0.2">
      <c r="A625" s="78" t="s">
        <v>88</v>
      </c>
      <c r="B625" s="58">
        <v>0</v>
      </c>
      <c r="C625" s="60">
        <f t="shared" si="50"/>
        <v>424508</v>
      </c>
      <c r="D625" s="47">
        <v>424508</v>
      </c>
    </row>
    <row r="626" spans="1:4" x14ac:dyDescent="0.2">
      <c r="A626" s="78" t="s">
        <v>91</v>
      </c>
      <c r="B626" s="58">
        <v>0</v>
      </c>
      <c r="C626" s="60">
        <f t="shared" si="50"/>
        <v>71780</v>
      </c>
      <c r="D626" s="47">
        <v>71780</v>
      </c>
    </row>
    <row r="627" spans="1:4" x14ac:dyDescent="0.2">
      <c r="A627" s="78" t="s">
        <v>92</v>
      </c>
      <c r="B627" s="58">
        <v>0</v>
      </c>
      <c r="C627" s="60">
        <f t="shared" si="50"/>
        <v>26016</v>
      </c>
      <c r="D627" s="47">
        <v>26016</v>
      </c>
    </row>
    <row r="628" spans="1:4" x14ac:dyDescent="0.2">
      <c r="A628" s="78" t="s">
        <v>93</v>
      </c>
      <c r="B628" s="58">
        <v>0</v>
      </c>
      <c r="C628" s="60">
        <f t="shared" si="50"/>
        <v>8984</v>
      </c>
      <c r="D628" s="47">
        <v>8984</v>
      </c>
    </row>
    <row r="629" spans="1:4" x14ac:dyDescent="0.2">
      <c r="A629" s="78" t="s">
        <v>96</v>
      </c>
      <c r="B629" s="58">
        <v>0</v>
      </c>
      <c r="C629" s="60">
        <f t="shared" si="50"/>
        <v>53832</v>
      </c>
      <c r="D629" s="47">
        <v>53832</v>
      </c>
    </row>
    <row r="630" spans="1:4" x14ac:dyDescent="0.2">
      <c r="A630" s="78" t="s">
        <v>99</v>
      </c>
      <c r="B630" s="58">
        <v>0</v>
      </c>
      <c r="C630" s="60">
        <f t="shared" si="50"/>
        <v>19036</v>
      </c>
      <c r="D630" s="47">
        <v>19036</v>
      </c>
    </row>
    <row r="631" spans="1:4" x14ac:dyDescent="0.2">
      <c r="A631" s="78" t="s">
        <v>101</v>
      </c>
      <c r="B631" s="58">
        <v>0</v>
      </c>
      <c r="C631" s="60">
        <f t="shared" si="50"/>
        <v>26928</v>
      </c>
      <c r="D631" s="47">
        <v>26928</v>
      </c>
    </row>
    <row r="632" spans="1:4" x14ac:dyDescent="0.2">
      <c r="A632" s="78" t="s">
        <v>102</v>
      </c>
      <c r="B632" s="58">
        <v>0</v>
      </c>
      <c r="C632" s="60">
        <f t="shared" si="50"/>
        <v>592196</v>
      </c>
      <c r="D632" s="47">
        <v>592196</v>
      </c>
    </row>
    <row r="633" spans="1:4" x14ac:dyDescent="0.2">
      <c r="A633" s="78" t="s">
        <v>103</v>
      </c>
      <c r="B633" s="58">
        <v>0</v>
      </c>
      <c r="C633" s="60">
        <f t="shared" si="50"/>
        <v>80756</v>
      </c>
      <c r="D633" s="47">
        <v>80756</v>
      </c>
    </row>
    <row r="634" spans="1:4" x14ac:dyDescent="0.2">
      <c r="A634" s="78" t="s">
        <v>105</v>
      </c>
      <c r="B634" s="58">
        <v>0</v>
      </c>
      <c r="C634" s="60">
        <f t="shared" si="50"/>
        <v>286940</v>
      </c>
      <c r="D634" s="47">
        <v>286940</v>
      </c>
    </row>
    <row r="635" spans="1:4" x14ac:dyDescent="0.2">
      <c r="A635" s="78" t="s">
        <v>106</v>
      </c>
      <c r="B635" s="79">
        <v>0</v>
      </c>
      <c r="C635" s="60">
        <f t="shared" si="50"/>
        <v>26928</v>
      </c>
      <c r="D635" s="80">
        <v>26928</v>
      </c>
    </row>
    <row r="636" spans="1:4" x14ac:dyDescent="0.2">
      <c r="A636" s="78" t="s">
        <v>107</v>
      </c>
      <c r="B636" s="58">
        <v>0</v>
      </c>
      <c r="C636" s="60">
        <f t="shared" si="50"/>
        <v>314044</v>
      </c>
      <c r="D636" s="47">
        <v>314044</v>
      </c>
    </row>
    <row r="637" spans="1:4" x14ac:dyDescent="0.2">
      <c r="A637" s="73" t="s">
        <v>112</v>
      </c>
      <c r="B637" s="58">
        <v>0</v>
      </c>
      <c r="C637" s="60">
        <f t="shared" ref="C637:C643" si="51">D637-B637</f>
        <v>35892</v>
      </c>
      <c r="D637" s="47">
        <v>35892</v>
      </c>
    </row>
    <row r="638" spans="1:4" x14ac:dyDescent="0.2">
      <c r="A638" s="73" t="s">
        <v>113</v>
      </c>
      <c r="B638" s="58">
        <v>0</v>
      </c>
      <c r="C638" s="60">
        <f t="shared" si="51"/>
        <v>179456</v>
      </c>
      <c r="D638" s="47">
        <v>179456</v>
      </c>
    </row>
    <row r="639" spans="1:4" x14ac:dyDescent="0.2">
      <c r="A639" s="73" t="s">
        <v>114</v>
      </c>
      <c r="B639" s="58">
        <v>0</v>
      </c>
      <c r="C639" s="60">
        <f t="shared" si="51"/>
        <v>89720</v>
      </c>
      <c r="D639" s="47">
        <v>89720</v>
      </c>
    </row>
    <row r="640" spans="1:4" x14ac:dyDescent="0.2">
      <c r="A640" s="73" t="s">
        <v>115</v>
      </c>
      <c r="B640" s="58">
        <v>0</v>
      </c>
      <c r="C640" s="60">
        <f t="shared" si="51"/>
        <v>44872</v>
      </c>
      <c r="D640" s="47">
        <v>44872</v>
      </c>
    </row>
    <row r="641" spans="1:4" x14ac:dyDescent="0.2">
      <c r="A641" s="78" t="s">
        <v>116</v>
      </c>
      <c r="B641" s="58">
        <v>0</v>
      </c>
      <c r="C641" s="60">
        <f t="shared" si="51"/>
        <v>152532</v>
      </c>
      <c r="D641" s="47">
        <v>152532</v>
      </c>
    </row>
    <row r="642" spans="1:4" x14ac:dyDescent="0.2">
      <c r="A642" s="78" t="s">
        <v>117</v>
      </c>
      <c r="B642" s="58">
        <v>0</v>
      </c>
      <c r="C642" s="60">
        <f t="shared" si="51"/>
        <v>108568</v>
      </c>
      <c r="D642" s="47">
        <v>108568</v>
      </c>
    </row>
    <row r="643" spans="1:4" ht="13.5" thickBot="1" x14ac:dyDescent="0.25">
      <c r="A643" s="78" t="s">
        <v>118</v>
      </c>
      <c r="B643" s="58">
        <v>0</v>
      </c>
      <c r="C643" s="60">
        <f t="shared" si="51"/>
        <v>26928</v>
      </c>
      <c r="D643" s="47">
        <v>26928</v>
      </c>
    </row>
    <row r="644" spans="1:4" ht="13.5" thickBot="1" x14ac:dyDescent="0.25">
      <c r="A644" s="5" t="s">
        <v>19</v>
      </c>
      <c r="B644" s="68">
        <f>SUM(B622:B643)</f>
        <v>0</v>
      </c>
      <c r="C644" s="68">
        <f>SUM(C622:C643)</f>
        <v>3081440</v>
      </c>
      <c r="D644" s="69">
        <f>SUM(D622:D643)</f>
        <v>3081440</v>
      </c>
    </row>
    <row r="645" spans="1:4" x14ac:dyDescent="0.2">
      <c r="A645" s="70"/>
      <c r="B645" s="70"/>
      <c r="C645" s="70"/>
    </row>
    <row r="646" spans="1:4" ht="13.5" thickBot="1" x14ac:dyDescent="0.25">
      <c r="A646" s="3" t="s">
        <v>12</v>
      </c>
      <c r="B646" s="3"/>
      <c r="C646" s="3"/>
      <c r="D646" s="8" t="s">
        <v>32</v>
      </c>
    </row>
    <row r="647" spans="1:4" ht="36.75" thickBot="1" x14ac:dyDescent="0.25">
      <c r="A647" s="4" t="s">
        <v>26</v>
      </c>
      <c r="B647" s="49" t="s">
        <v>54</v>
      </c>
      <c r="C647" s="49" t="s">
        <v>55</v>
      </c>
      <c r="D647" s="50" t="s">
        <v>56</v>
      </c>
    </row>
    <row r="648" spans="1:4" ht="13.5" thickBot="1" x14ac:dyDescent="0.25">
      <c r="A648" s="78" t="s">
        <v>122</v>
      </c>
      <c r="B648" s="58">
        <v>0</v>
      </c>
      <c r="C648" s="60">
        <f t="shared" ref="C648" si="52">D648-B648</f>
        <v>63700</v>
      </c>
      <c r="D648" s="47">
        <v>63700</v>
      </c>
    </row>
    <row r="649" spans="1:4" ht="13.5" thickBot="1" x14ac:dyDescent="0.25">
      <c r="A649" s="5" t="s">
        <v>20</v>
      </c>
      <c r="B649" s="68">
        <f>SUM(B648:B648)</f>
        <v>0</v>
      </c>
      <c r="C649" s="68">
        <f>SUM(C648:C648)</f>
        <v>63700</v>
      </c>
      <c r="D649" s="69">
        <f>SUM(D648:D648)</f>
        <v>63700</v>
      </c>
    </row>
    <row r="650" spans="1:4" x14ac:dyDescent="0.2">
      <c r="A650" s="70"/>
      <c r="B650" s="70"/>
      <c r="C650" s="70"/>
    </row>
    <row r="651" spans="1:4" x14ac:dyDescent="0.2">
      <c r="A651" s="70"/>
      <c r="B651" s="70"/>
      <c r="C651" s="70"/>
    </row>
    <row r="652" spans="1:4" ht="13.5" thickBot="1" x14ac:dyDescent="0.25">
      <c r="A652" s="3" t="s">
        <v>13</v>
      </c>
      <c r="B652" s="3"/>
      <c r="C652" s="3"/>
      <c r="D652" s="8" t="s">
        <v>32</v>
      </c>
    </row>
    <row r="653" spans="1:4" ht="36.75" thickBot="1" x14ac:dyDescent="0.25">
      <c r="A653" s="4" t="s">
        <v>26</v>
      </c>
      <c r="B653" s="49" t="s">
        <v>54</v>
      </c>
      <c r="C653" s="49" t="s">
        <v>55</v>
      </c>
      <c r="D653" s="50" t="s">
        <v>56</v>
      </c>
    </row>
    <row r="654" spans="1:4" x14ac:dyDescent="0.2">
      <c r="A654" s="83" t="s">
        <v>127</v>
      </c>
      <c r="B654" s="58">
        <v>0</v>
      </c>
      <c r="C654" s="60">
        <f t="shared" ref="C654:C657" si="53">D654-B654</f>
        <v>8984</v>
      </c>
      <c r="D654" s="47">
        <v>8984</v>
      </c>
    </row>
    <row r="655" spans="1:4" x14ac:dyDescent="0.2">
      <c r="A655" s="78" t="s">
        <v>131</v>
      </c>
      <c r="B655" s="58">
        <v>0</v>
      </c>
      <c r="C655" s="60">
        <f t="shared" si="53"/>
        <v>44872</v>
      </c>
      <c r="D655" s="47">
        <v>44872</v>
      </c>
    </row>
    <row r="656" spans="1:4" x14ac:dyDescent="0.2">
      <c r="A656" s="78" t="s">
        <v>132</v>
      </c>
      <c r="B656" s="58">
        <v>0</v>
      </c>
      <c r="C656" s="60">
        <f t="shared" si="53"/>
        <v>26928</v>
      </c>
      <c r="D656" s="47">
        <v>26928</v>
      </c>
    </row>
    <row r="657" spans="1:4" ht="13.5" thickBot="1" x14ac:dyDescent="0.25">
      <c r="A657" s="81" t="s">
        <v>133</v>
      </c>
      <c r="B657" s="58">
        <v>0</v>
      </c>
      <c r="C657" s="60">
        <f t="shared" si="53"/>
        <v>35892</v>
      </c>
      <c r="D657" s="47">
        <v>35892</v>
      </c>
    </row>
    <row r="658" spans="1:4" ht="13.5" thickBot="1" x14ac:dyDescent="0.25">
      <c r="A658" s="5" t="s">
        <v>21</v>
      </c>
      <c r="B658" s="68">
        <f>SUM(B654:B657)</f>
        <v>0</v>
      </c>
      <c r="C658" s="68">
        <f>SUM(C654:C657)</f>
        <v>116676</v>
      </c>
      <c r="D658" s="69">
        <f>SUM(D654:D657)</f>
        <v>116676</v>
      </c>
    </row>
    <row r="659" spans="1:4" ht="13.5" thickBot="1" x14ac:dyDescent="0.25">
      <c r="A659" s="70"/>
      <c r="B659" s="70"/>
      <c r="C659" s="70"/>
    </row>
    <row r="660" spans="1:4" ht="13.5" thickBot="1" x14ac:dyDescent="0.25">
      <c r="A660" s="7" t="s">
        <v>3</v>
      </c>
      <c r="B660" s="54">
        <f>B618+B644+B649+B658</f>
        <v>0</v>
      </c>
      <c r="C660" s="54">
        <f>C618+C644+C649+C658</f>
        <v>3683548</v>
      </c>
      <c r="D660" s="46">
        <f>D618+D644+D649+D658</f>
        <v>3683548</v>
      </c>
    </row>
    <row r="661" spans="1:4" x14ac:dyDescent="0.2">
      <c r="A661" s="70"/>
      <c r="B661" s="70"/>
      <c r="C661" s="70"/>
    </row>
    <row r="662" spans="1:4" x14ac:dyDescent="0.2">
      <c r="A662" s="3" t="s">
        <v>4</v>
      </c>
      <c r="B662" s="3"/>
      <c r="C662" s="3"/>
    </row>
    <row r="663" spans="1:4" x14ac:dyDescent="0.2">
      <c r="A663" s="70"/>
      <c r="B663" s="70"/>
      <c r="C663" s="70"/>
    </row>
    <row r="664" spans="1:4" ht="13.5" thickBot="1" x14ac:dyDescent="0.25">
      <c r="A664" s="3" t="s">
        <v>134</v>
      </c>
      <c r="B664" s="3"/>
      <c r="C664" s="3"/>
      <c r="D664" s="8" t="s">
        <v>32</v>
      </c>
    </row>
    <row r="665" spans="1:4" ht="36.75" thickBot="1" x14ac:dyDescent="0.25">
      <c r="A665" s="4" t="s">
        <v>26</v>
      </c>
      <c r="B665" s="49" t="s">
        <v>54</v>
      </c>
      <c r="C665" s="49" t="s">
        <v>55</v>
      </c>
      <c r="D665" s="50" t="s">
        <v>56</v>
      </c>
    </row>
    <row r="666" spans="1:4" x14ac:dyDescent="0.2">
      <c r="A666" s="73" t="s">
        <v>136</v>
      </c>
      <c r="B666" s="58">
        <v>0</v>
      </c>
      <c r="C666" s="60">
        <f t="shared" ref="C666:C670" si="54">D666-B666</f>
        <v>197676</v>
      </c>
      <c r="D666" s="47">
        <v>197676</v>
      </c>
    </row>
    <row r="667" spans="1:4" x14ac:dyDescent="0.2">
      <c r="A667" s="73" t="s">
        <v>137</v>
      </c>
      <c r="B667" s="58">
        <v>0</v>
      </c>
      <c r="C667" s="60">
        <f t="shared" si="54"/>
        <v>17948</v>
      </c>
      <c r="D667" s="47">
        <v>17948</v>
      </c>
    </row>
    <row r="668" spans="1:4" x14ac:dyDescent="0.2">
      <c r="A668" s="73" t="s">
        <v>138</v>
      </c>
      <c r="B668" s="58">
        <v>0</v>
      </c>
      <c r="C668" s="60">
        <f t="shared" si="54"/>
        <v>8984</v>
      </c>
      <c r="D668" s="47">
        <v>8984</v>
      </c>
    </row>
    <row r="669" spans="1:4" x14ac:dyDescent="0.2">
      <c r="A669" s="73" t="s">
        <v>139</v>
      </c>
      <c r="B669" s="58">
        <v>0</v>
      </c>
      <c r="C669" s="60">
        <f t="shared" si="54"/>
        <v>125624</v>
      </c>
      <c r="D669" s="47">
        <v>125624</v>
      </c>
    </row>
    <row r="670" spans="1:4" ht="13.5" thickBot="1" x14ac:dyDescent="0.25">
      <c r="A670" s="73" t="s">
        <v>140</v>
      </c>
      <c r="B670" s="58">
        <v>0</v>
      </c>
      <c r="C670" s="60">
        <f t="shared" si="54"/>
        <v>8984</v>
      </c>
      <c r="D670" s="47">
        <v>8984</v>
      </c>
    </row>
    <row r="671" spans="1:4" ht="13.5" thickBot="1" x14ac:dyDescent="0.25">
      <c r="A671" s="5" t="s">
        <v>141</v>
      </c>
      <c r="B671" s="68">
        <f>SUM(B666:B670)</f>
        <v>0</v>
      </c>
      <c r="C671" s="68">
        <f>SUM(C666:C670)</f>
        <v>359216</v>
      </c>
      <c r="D671" s="69">
        <f>SUM(D666:D670)</f>
        <v>359216</v>
      </c>
    </row>
    <row r="672" spans="1:4" x14ac:dyDescent="0.2">
      <c r="A672" s="70"/>
      <c r="B672" s="70"/>
      <c r="C672" s="70"/>
    </row>
    <row r="673" spans="1:4" ht="13.5" thickBot="1" x14ac:dyDescent="0.25">
      <c r="A673" s="3" t="s">
        <v>14</v>
      </c>
      <c r="B673" s="3"/>
      <c r="C673" s="3"/>
      <c r="D673" s="8" t="s">
        <v>32</v>
      </c>
    </row>
    <row r="674" spans="1:4" ht="36.75" thickBot="1" x14ac:dyDescent="0.25">
      <c r="A674" s="4" t="s">
        <v>26</v>
      </c>
      <c r="B674" s="49" t="s">
        <v>54</v>
      </c>
      <c r="C674" s="49" t="s">
        <v>55</v>
      </c>
      <c r="D674" s="50" t="s">
        <v>56</v>
      </c>
    </row>
    <row r="675" spans="1:4" x14ac:dyDescent="0.2">
      <c r="A675" s="84" t="s">
        <v>142</v>
      </c>
      <c r="B675" s="58">
        <v>0</v>
      </c>
      <c r="C675" s="60">
        <f t="shared" ref="C675:C691" si="55">D675-B675</f>
        <v>26928</v>
      </c>
      <c r="D675" s="47">
        <v>26928</v>
      </c>
    </row>
    <row r="676" spans="1:4" x14ac:dyDescent="0.2">
      <c r="A676" s="85" t="s">
        <v>145</v>
      </c>
      <c r="B676" s="58">
        <v>0</v>
      </c>
      <c r="C676" s="60">
        <f t="shared" si="55"/>
        <v>98700</v>
      </c>
      <c r="D676" s="47">
        <v>98700</v>
      </c>
    </row>
    <row r="677" spans="1:4" x14ac:dyDescent="0.2">
      <c r="A677" s="85" t="s">
        <v>146</v>
      </c>
      <c r="B677" s="58">
        <v>0</v>
      </c>
      <c r="C677" s="60">
        <f t="shared" si="55"/>
        <v>45580</v>
      </c>
      <c r="D677" s="47">
        <v>45580</v>
      </c>
    </row>
    <row r="678" spans="1:4" x14ac:dyDescent="0.2">
      <c r="A678" s="73" t="s">
        <v>148</v>
      </c>
      <c r="B678" s="58">
        <v>0</v>
      </c>
      <c r="C678" s="60">
        <f t="shared" si="55"/>
        <v>80756</v>
      </c>
      <c r="D678" s="47">
        <v>80756</v>
      </c>
    </row>
    <row r="679" spans="1:4" x14ac:dyDescent="0.2">
      <c r="A679" s="73" t="s">
        <v>149</v>
      </c>
      <c r="B679" s="58">
        <v>0</v>
      </c>
      <c r="C679" s="60">
        <f t="shared" si="55"/>
        <v>233284</v>
      </c>
      <c r="D679" s="47">
        <v>233284</v>
      </c>
    </row>
    <row r="680" spans="1:4" x14ac:dyDescent="0.2">
      <c r="A680" s="73" t="s">
        <v>152</v>
      </c>
      <c r="B680" s="58">
        <v>0</v>
      </c>
      <c r="C680" s="60">
        <f t="shared" si="55"/>
        <v>26928</v>
      </c>
      <c r="D680" s="47">
        <v>26928</v>
      </c>
    </row>
    <row r="681" spans="1:4" x14ac:dyDescent="0.2">
      <c r="A681" s="73" t="s">
        <v>153</v>
      </c>
      <c r="B681" s="58">
        <v>0</v>
      </c>
      <c r="C681" s="60">
        <f t="shared" si="55"/>
        <v>35892</v>
      </c>
      <c r="D681" s="47">
        <v>35892</v>
      </c>
    </row>
    <row r="682" spans="1:4" x14ac:dyDescent="0.2">
      <c r="A682" s="73" t="s">
        <v>154</v>
      </c>
      <c r="B682" s="58">
        <v>0</v>
      </c>
      <c r="C682" s="60">
        <f t="shared" si="55"/>
        <v>412744</v>
      </c>
      <c r="D682" s="47">
        <v>412744</v>
      </c>
    </row>
    <row r="683" spans="1:4" x14ac:dyDescent="0.2">
      <c r="A683" s="77" t="s">
        <v>155</v>
      </c>
      <c r="B683" s="58">
        <v>0</v>
      </c>
      <c r="C683" s="60">
        <f t="shared" si="55"/>
        <v>179456</v>
      </c>
      <c r="D683" s="40">
        <v>179456</v>
      </c>
    </row>
    <row r="684" spans="1:4" x14ac:dyDescent="0.2">
      <c r="A684" s="73" t="s">
        <v>157</v>
      </c>
      <c r="B684" s="58">
        <v>0</v>
      </c>
      <c r="C684" s="60">
        <f t="shared" si="55"/>
        <v>27816</v>
      </c>
      <c r="D684" s="47">
        <v>27816</v>
      </c>
    </row>
    <row r="685" spans="1:4" x14ac:dyDescent="0.2">
      <c r="A685" s="73" t="s">
        <v>159</v>
      </c>
      <c r="B685" s="58">
        <v>0</v>
      </c>
      <c r="C685" s="60">
        <f t="shared" si="55"/>
        <v>98700</v>
      </c>
      <c r="D685" s="47">
        <v>98700</v>
      </c>
    </row>
    <row r="686" spans="1:4" x14ac:dyDescent="0.2">
      <c r="A686" s="73" t="s">
        <v>161</v>
      </c>
      <c r="B686" s="58">
        <v>0</v>
      </c>
      <c r="C686" s="60">
        <f t="shared" si="55"/>
        <v>152532</v>
      </c>
      <c r="D686" s="47">
        <v>152532</v>
      </c>
    </row>
    <row r="687" spans="1:4" x14ac:dyDescent="0.2">
      <c r="A687" s="73" t="s">
        <v>163</v>
      </c>
      <c r="B687" s="58">
        <v>0</v>
      </c>
      <c r="C687" s="60">
        <f t="shared" si="55"/>
        <v>26928</v>
      </c>
      <c r="D687" s="47">
        <v>26928</v>
      </c>
    </row>
    <row r="688" spans="1:4" x14ac:dyDescent="0.2">
      <c r="A688" s="73" t="s">
        <v>164</v>
      </c>
      <c r="B688" s="58">
        <v>0</v>
      </c>
      <c r="C688" s="60">
        <f t="shared" si="55"/>
        <v>17948</v>
      </c>
      <c r="D688" s="47">
        <v>17948</v>
      </c>
    </row>
    <row r="689" spans="1:4" x14ac:dyDescent="0.2">
      <c r="A689" s="73" t="s">
        <v>165</v>
      </c>
      <c r="B689" s="58">
        <v>0</v>
      </c>
      <c r="C689" s="60">
        <f t="shared" si="55"/>
        <v>282560</v>
      </c>
      <c r="D689" s="47">
        <v>282560</v>
      </c>
    </row>
    <row r="690" spans="1:4" ht="24" x14ac:dyDescent="0.2">
      <c r="A690" s="86" t="s">
        <v>166</v>
      </c>
      <c r="B690" s="58">
        <v>0</v>
      </c>
      <c r="C690" s="60">
        <f t="shared" si="55"/>
        <v>206380</v>
      </c>
      <c r="D690" s="40">
        <v>206380</v>
      </c>
    </row>
    <row r="691" spans="1:4" ht="24" x14ac:dyDescent="0.2">
      <c r="A691" s="86" t="s">
        <v>167</v>
      </c>
      <c r="B691" s="58">
        <v>0</v>
      </c>
      <c r="C691" s="60">
        <f t="shared" si="55"/>
        <v>278156</v>
      </c>
      <c r="D691" s="40">
        <v>278156</v>
      </c>
    </row>
    <row r="692" spans="1:4" x14ac:dyDescent="0.2">
      <c r="A692" s="73" t="s">
        <v>168</v>
      </c>
      <c r="B692" s="58">
        <v>0</v>
      </c>
      <c r="C692" s="60">
        <f t="shared" ref="C692:C694" si="56">D692-B692</f>
        <v>152532</v>
      </c>
      <c r="D692" s="47">
        <v>152532</v>
      </c>
    </row>
    <row r="693" spans="1:4" x14ac:dyDescent="0.2">
      <c r="A693" s="73" t="s">
        <v>172</v>
      </c>
      <c r="B693" s="58">
        <v>0</v>
      </c>
      <c r="C693" s="60">
        <f t="shared" si="56"/>
        <v>197396</v>
      </c>
      <c r="D693" s="47">
        <v>197396</v>
      </c>
    </row>
    <row r="694" spans="1:4" ht="13.5" thickBot="1" x14ac:dyDescent="0.25">
      <c r="A694" s="73" t="s">
        <v>174</v>
      </c>
      <c r="B694" s="58">
        <v>0</v>
      </c>
      <c r="C694" s="60">
        <f t="shared" si="56"/>
        <v>35892</v>
      </c>
      <c r="D694" s="47">
        <v>35892</v>
      </c>
    </row>
    <row r="695" spans="1:4" ht="13.5" thickBot="1" x14ac:dyDescent="0.25">
      <c r="A695" s="5" t="s">
        <v>22</v>
      </c>
      <c r="B695" s="68">
        <f>SUM(B675:B694)</f>
        <v>0</v>
      </c>
      <c r="C695" s="68">
        <f>SUM(C675:C694)</f>
        <v>2617108</v>
      </c>
      <c r="D695" s="69">
        <f>SUM(D675:D694)</f>
        <v>2617108</v>
      </c>
    </row>
    <row r="696" spans="1:4" ht="13.5" thickBot="1" x14ac:dyDescent="0.25">
      <c r="A696" s="70"/>
      <c r="B696" s="70"/>
      <c r="C696" s="70"/>
    </row>
    <row r="697" spans="1:4" ht="13.5" thickBot="1" x14ac:dyDescent="0.25">
      <c r="A697" s="7" t="s">
        <v>5</v>
      </c>
      <c r="B697" s="54">
        <f>B671+B695</f>
        <v>0</v>
      </c>
      <c r="C697" s="54">
        <f>C671+C695</f>
        <v>2976324</v>
      </c>
      <c r="D697" s="46">
        <f>D671+D695</f>
        <v>2976324</v>
      </c>
    </row>
    <row r="698" spans="1:4" x14ac:dyDescent="0.2">
      <c r="A698" s="3"/>
      <c r="B698" s="3"/>
      <c r="C698" s="3"/>
      <c r="D698" s="71"/>
    </row>
    <row r="699" spans="1:4" x14ac:dyDescent="0.2">
      <c r="A699" s="3" t="s">
        <v>6</v>
      </c>
      <c r="B699" s="3"/>
      <c r="C699" s="3"/>
    </row>
    <row r="700" spans="1:4" x14ac:dyDescent="0.2">
      <c r="A700" s="70"/>
      <c r="B700" s="70"/>
      <c r="C700" s="70"/>
    </row>
    <row r="701" spans="1:4" ht="13.5" thickBot="1" x14ac:dyDescent="0.25">
      <c r="A701" s="3" t="s">
        <v>15</v>
      </c>
      <c r="B701" s="3"/>
      <c r="C701" s="3"/>
      <c r="D701" s="8" t="s">
        <v>32</v>
      </c>
    </row>
    <row r="702" spans="1:4" ht="36.75" thickBot="1" x14ac:dyDescent="0.25">
      <c r="A702" s="4" t="s">
        <v>26</v>
      </c>
      <c r="B702" s="49" t="s">
        <v>54</v>
      </c>
      <c r="C702" s="49" t="s">
        <v>55</v>
      </c>
      <c r="D702" s="50" t="s">
        <v>56</v>
      </c>
    </row>
    <row r="703" spans="1:4" x14ac:dyDescent="0.2">
      <c r="A703" s="82" t="s">
        <v>175</v>
      </c>
      <c r="B703" s="58">
        <v>0</v>
      </c>
      <c r="C703" s="60">
        <f t="shared" ref="C703:C705" si="57">D703-B703</f>
        <v>53832</v>
      </c>
      <c r="D703" s="47">
        <v>53832</v>
      </c>
    </row>
    <row r="704" spans="1:4" x14ac:dyDescent="0.2">
      <c r="A704" s="83" t="s">
        <v>178</v>
      </c>
      <c r="B704" s="58">
        <v>0</v>
      </c>
      <c r="C704" s="60">
        <f t="shared" si="57"/>
        <v>430684</v>
      </c>
      <c r="D704" s="47">
        <v>430684</v>
      </c>
    </row>
    <row r="705" spans="1:4" ht="13.5" thickBot="1" x14ac:dyDescent="0.25">
      <c r="A705" s="83" t="s">
        <v>185</v>
      </c>
      <c r="B705" s="58">
        <v>0</v>
      </c>
      <c r="C705" s="60">
        <f t="shared" si="57"/>
        <v>53832</v>
      </c>
      <c r="D705" s="47">
        <v>53832</v>
      </c>
    </row>
    <row r="706" spans="1:4" ht="13.5" thickBot="1" x14ac:dyDescent="0.25">
      <c r="A706" s="5" t="s">
        <v>23</v>
      </c>
      <c r="B706" s="68">
        <f>SUM(B703:B705)</f>
        <v>0</v>
      </c>
      <c r="C706" s="68">
        <f>SUM(C703:C705)</f>
        <v>538348</v>
      </c>
      <c r="D706" s="69">
        <f>SUM(D703:D705)</f>
        <v>538348</v>
      </c>
    </row>
    <row r="707" spans="1:4" x14ac:dyDescent="0.2">
      <c r="A707" s="3"/>
      <c r="B707" s="3"/>
      <c r="C707" s="3"/>
    </row>
    <row r="708" spans="1:4" ht="13.5" thickBot="1" x14ac:dyDescent="0.25">
      <c r="A708" s="3" t="s">
        <v>187</v>
      </c>
      <c r="B708" s="3"/>
      <c r="C708" s="3"/>
      <c r="D708" s="8" t="s">
        <v>32</v>
      </c>
    </row>
    <row r="709" spans="1:4" ht="36.75" thickBot="1" x14ac:dyDescent="0.25">
      <c r="A709" s="4" t="s">
        <v>26</v>
      </c>
      <c r="B709" s="49" t="s">
        <v>54</v>
      </c>
      <c r="C709" s="49" t="s">
        <v>55</v>
      </c>
      <c r="D709" s="50" t="s">
        <v>56</v>
      </c>
    </row>
    <row r="710" spans="1:4" ht="24" x14ac:dyDescent="0.2">
      <c r="A710" s="89" t="s">
        <v>188</v>
      </c>
      <c r="B710" s="51">
        <v>0</v>
      </c>
      <c r="C710" s="60">
        <f t="shared" ref="C710:C711" si="58">D710-B710</f>
        <v>35892</v>
      </c>
      <c r="D710" s="40">
        <v>35892</v>
      </c>
    </row>
    <row r="711" spans="1:4" ht="13.5" thickBot="1" x14ac:dyDescent="0.25">
      <c r="A711" s="83" t="s">
        <v>191</v>
      </c>
      <c r="B711" s="58">
        <v>0</v>
      </c>
      <c r="C711" s="60">
        <f t="shared" si="58"/>
        <v>8984</v>
      </c>
      <c r="D711" s="47">
        <v>8984</v>
      </c>
    </row>
    <row r="712" spans="1:4" ht="13.5" thickBot="1" x14ac:dyDescent="0.25">
      <c r="A712" s="5" t="s">
        <v>193</v>
      </c>
      <c r="B712" s="68">
        <f>SUM(B710:B711)</f>
        <v>0</v>
      </c>
      <c r="C712" s="68">
        <f>SUM(C710:C711)</f>
        <v>44876</v>
      </c>
      <c r="D712" s="69">
        <f>SUM(D710:D711)</f>
        <v>44876</v>
      </c>
    </row>
    <row r="713" spans="1:4" x14ac:dyDescent="0.2">
      <c r="A713" s="70"/>
      <c r="B713" s="70"/>
      <c r="C713" s="70"/>
    </row>
    <row r="714" spans="1:4" ht="13.5" thickBot="1" x14ac:dyDescent="0.25">
      <c r="A714" s="3" t="s">
        <v>16</v>
      </c>
      <c r="B714" s="3"/>
      <c r="C714" s="3"/>
      <c r="D714" s="8" t="s">
        <v>32</v>
      </c>
    </row>
    <row r="715" spans="1:4" ht="36.75" thickBot="1" x14ac:dyDescent="0.25">
      <c r="A715" s="4" t="s">
        <v>26</v>
      </c>
      <c r="B715" s="49" t="s">
        <v>54</v>
      </c>
      <c r="C715" s="49" t="s">
        <v>55</v>
      </c>
      <c r="D715" s="50" t="s">
        <v>56</v>
      </c>
    </row>
    <row r="716" spans="1:4" x14ac:dyDescent="0.2">
      <c r="A716" s="83" t="s">
        <v>197</v>
      </c>
      <c r="B716" s="58">
        <v>0</v>
      </c>
      <c r="C716" s="60">
        <f t="shared" ref="C716:C724" si="59">D716-B716</f>
        <v>116644</v>
      </c>
      <c r="D716" s="47">
        <v>116644</v>
      </c>
    </row>
    <row r="717" spans="1:4" x14ac:dyDescent="0.2">
      <c r="A717" s="91" t="s">
        <v>203</v>
      </c>
      <c r="B717" s="58">
        <v>0</v>
      </c>
      <c r="C717" s="60">
        <f t="shared" si="59"/>
        <v>107684</v>
      </c>
      <c r="D717" s="47">
        <v>107684</v>
      </c>
    </row>
    <row r="718" spans="1:4" ht="24" x14ac:dyDescent="0.2">
      <c r="A718" s="92" t="s">
        <v>204</v>
      </c>
      <c r="B718" s="51">
        <v>0</v>
      </c>
      <c r="C718" s="60">
        <f t="shared" si="59"/>
        <v>197396</v>
      </c>
      <c r="D718" s="40">
        <v>197396</v>
      </c>
    </row>
    <row r="719" spans="1:4" x14ac:dyDescent="0.2">
      <c r="A719" s="91" t="s">
        <v>205</v>
      </c>
      <c r="B719" s="58">
        <v>0</v>
      </c>
      <c r="C719" s="60">
        <f t="shared" si="59"/>
        <v>143572</v>
      </c>
      <c r="D719" s="47">
        <v>143572</v>
      </c>
    </row>
    <row r="720" spans="1:4" x14ac:dyDescent="0.2">
      <c r="A720" s="91" t="s">
        <v>206</v>
      </c>
      <c r="B720" s="58">
        <v>0</v>
      </c>
      <c r="C720" s="60">
        <f t="shared" si="59"/>
        <v>89720</v>
      </c>
      <c r="D720" s="47">
        <v>89720</v>
      </c>
    </row>
    <row r="721" spans="1:4" x14ac:dyDescent="0.2">
      <c r="A721" s="91" t="s">
        <v>207</v>
      </c>
      <c r="B721" s="58">
        <v>0</v>
      </c>
      <c r="C721" s="60">
        <f t="shared" si="59"/>
        <v>143572</v>
      </c>
      <c r="D721" s="47">
        <v>143572</v>
      </c>
    </row>
    <row r="722" spans="1:4" x14ac:dyDescent="0.2">
      <c r="A722" s="91" t="s">
        <v>208</v>
      </c>
      <c r="B722" s="58">
        <v>0</v>
      </c>
      <c r="C722" s="60">
        <f t="shared" si="59"/>
        <v>215344</v>
      </c>
      <c r="D722" s="47">
        <v>215344</v>
      </c>
    </row>
    <row r="723" spans="1:4" x14ac:dyDescent="0.2">
      <c r="A723" s="91" t="s">
        <v>212</v>
      </c>
      <c r="B723" s="58">
        <v>0</v>
      </c>
      <c r="C723" s="60">
        <f t="shared" si="59"/>
        <v>80756</v>
      </c>
      <c r="D723" s="47">
        <v>80756</v>
      </c>
    </row>
    <row r="724" spans="1:4" ht="13.5" thickBot="1" x14ac:dyDescent="0.25">
      <c r="A724" s="91" t="s">
        <v>213</v>
      </c>
      <c r="B724" s="58">
        <v>0</v>
      </c>
      <c r="C724" s="60">
        <f t="shared" si="59"/>
        <v>107684</v>
      </c>
      <c r="D724" s="47">
        <v>107684</v>
      </c>
    </row>
    <row r="725" spans="1:4" ht="13.5" thickBot="1" x14ac:dyDescent="0.25">
      <c r="A725" s="5" t="s">
        <v>24</v>
      </c>
      <c r="B725" s="68">
        <f>SUM(B716:B724)</f>
        <v>0</v>
      </c>
      <c r="C725" s="68">
        <f>SUM(C716:C724)</f>
        <v>1202372</v>
      </c>
      <c r="D725" s="69">
        <f>SUM(D716:D724)</f>
        <v>1202372</v>
      </c>
    </row>
    <row r="726" spans="1:4" ht="13.5" thickBot="1" x14ac:dyDescent="0.25">
      <c r="A726" s="70"/>
      <c r="B726" s="70"/>
      <c r="C726" s="70"/>
    </row>
    <row r="727" spans="1:4" ht="13.5" thickBot="1" x14ac:dyDescent="0.25">
      <c r="A727" s="7" t="s">
        <v>7</v>
      </c>
      <c r="B727" s="54">
        <f>B706+B712+B725</f>
        <v>0</v>
      </c>
      <c r="C727" s="54">
        <f>C706+C712+C725</f>
        <v>1785596</v>
      </c>
      <c r="D727" s="46">
        <f>D706+D712+D725</f>
        <v>1785596</v>
      </c>
    </row>
    <row r="728" spans="1:4" x14ac:dyDescent="0.2">
      <c r="A728" s="3"/>
      <c r="B728" s="3"/>
      <c r="C728" s="3"/>
      <c r="D728" s="71"/>
    </row>
    <row r="729" spans="1:4" x14ac:dyDescent="0.2">
      <c r="A729" s="3" t="s">
        <v>8</v>
      </c>
      <c r="B729" s="3"/>
      <c r="C729" s="3"/>
    </row>
    <row r="730" spans="1:4" x14ac:dyDescent="0.2">
      <c r="A730" s="70"/>
      <c r="B730" s="70"/>
      <c r="C730" s="70"/>
    </row>
    <row r="731" spans="1:4" ht="13.5" thickBot="1" x14ac:dyDescent="0.25">
      <c r="A731" s="3" t="s">
        <v>17</v>
      </c>
      <c r="B731" s="3"/>
      <c r="C731" s="3"/>
      <c r="D731" s="8" t="s">
        <v>32</v>
      </c>
    </row>
    <row r="732" spans="1:4" ht="36.75" thickBot="1" x14ac:dyDescent="0.25">
      <c r="A732" s="4" t="s">
        <v>26</v>
      </c>
      <c r="B732" s="49" t="s">
        <v>54</v>
      </c>
      <c r="C732" s="49" t="s">
        <v>55</v>
      </c>
      <c r="D732" s="50" t="s">
        <v>56</v>
      </c>
    </row>
    <row r="733" spans="1:4" x14ac:dyDescent="0.2">
      <c r="A733" s="62" t="s">
        <v>221</v>
      </c>
      <c r="B733" s="58">
        <v>0</v>
      </c>
      <c r="C733" s="60">
        <f t="shared" ref="C733:C743" si="60">D733-B733</f>
        <v>71780</v>
      </c>
      <c r="D733" s="47">
        <v>71780</v>
      </c>
    </row>
    <row r="734" spans="1:4" x14ac:dyDescent="0.2">
      <c r="A734" s="64" t="s">
        <v>225</v>
      </c>
      <c r="B734" s="58">
        <v>0</v>
      </c>
      <c r="C734" s="60">
        <f t="shared" si="60"/>
        <v>44872</v>
      </c>
      <c r="D734" s="47">
        <v>44872</v>
      </c>
    </row>
    <row r="735" spans="1:4" x14ac:dyDescent="0.2">
      <c r="A735" s="64" t="s">
        <v>227</v>
      </c>
      <c r="B735" s="58">
        <v>0</v>
      </c>
      <c r="C735" s="60">
        <f t="shared" si="60"/>
        <v>71780</v>
      </c>
      <c r="D735" s="47">
        <v>71780</v>
      </c>
    </row>
    <row r="736" spans="1:4" x14ac:dyDescent="0.2">
      <c r="A736" s="64" t="s">
        <v>229</v>
      </c>
      <c r="B736" s="58">
        <v>0</v>
      </c>
      <c r="C736" s="60">
        <f t="shared" si="60"/>
        <v>44872</v>
      </c>
      <c r="D736" s="47">
        <v>44872</v>
      </c>
    </row>
    <row r="737" spans="1:4" x14ac:dyDescent="0.2">
      <c r="A737" s="64" t="s">
        <v>231</v>
      </c>
      <c r="B737" s="58">
        <v>0</v>
      </c>
      <c r="C737" s="60">
        <f t="shared" si="60"/>
        <v>8984</v>
      </c>
      <c r="D737" s="47">
        <v>8984</v>
      </c>
    </row>
    <row r="738" spans="1:4" x14ac:dyDescent="0.2">
      <c r="A738" s="64" t="s">
        <v>234</v>
      </c>
      <c r="B738" s="58">
        <v>0</v>
      </c>
      <c r="C738" s="60">
        <f t="shared" si="60"/>
        <v>125624</v>
      </c>
      <c r="D738" s="47">
        <v>125624</v>
      </c>
    </row>
    <row r="739" spans="1:4" x14ac:dyDescent="0.2">
      <c r="A739" s="64" t="s">
        <v>237</v>
      </c>
      <c r="B739" s="58">
        <v>0</v>
      </c>
      <c r="C739" s="60">
        <f t="shared" si="60"/>
        <v>17948</v>
      </c>
      <c r="D739" s="47">
        <v>17948</v>
      </c>
    </row>
    <row r="740" spans="1:4" x14ac:dyDescent="0.2">
      <c r="A740" s="64" t="s">
        <v>239</v>
      </c>
      <c r="B740" s="58">
        <v>0</v>
      </c>
      <c r="C740" s="60">
        <f t="shared" si="60"/>
        <v>448628</v>
      </c>
      <c r="D740" s="47">
        <v>448628</v>
      </c>
    </row>
    <row r="741" spans="1:4" x14ac:dyDescent="0.2">
      <c r="A741" s="64" t="s">
        <v>240</v>
      </c>
      <c r="B741" s="58">
        <v>0</v>
      </c>
      <c r="C741" s="60">
        <f t="shared" si="60"/>
        <v>269176</v>
      </c>
      <c r="D741" s="47">
        <v>269176</v>
      </c>
    </row>
    <row r="742" spans="1:4" x14ac:dyDescent="0.2">
      <c r="A742" s="64" t="s">
        <v>241</v>
      </c>
      <c r="B742" s="58">
        <v>0</v>
      </c>
      <c r="C742" s="60">
        <f t="shared" si="60"/>
        <v>457612</v>
      </c>
      <c r="D742" s="47">
        <v>457612</v>
      </c>
    </row>
    <row r="743" spans="1:4" ht="13.5" thickBot="1" x14ac:dyDescent="0.25">
      <c r="A743" s="64" t="s">
        <v>242</v>
      </c>
      <c r="B743" s="58">
        <v>0</v>
      </c>
      <c r="C743" s="60">
        <f t="shared" si="60"/>
        <v>179456</v>
      </c>
      <c r="D743" s="47">
        <v>179456</v>
      </c>
    </row>
    <row r="744" spans="1:4" ht="13.5" thickBot="1" x14ac:dyDescent="0.25">
      <c r="A744" s="5" t="s">
        <v>25</v>
      </c>
      <c r="B744" s="68">
        <f>SUM(B733:B743)</f>
        <v>0</v>
      </c>
      <c r="C744" s="68">
        <f>SUM(C733:C743)</f>
        <v>1740732</v>
      </c>
      <c r="D744" s="69">
        <f>SUM(D733:D743)</f>
        <v>1740732</v>
      </c>
    </row>
    <row r="745" spans="1:4" x14ac:dyDescent="0.2">
      <c r="A745" s="70"/>
      <c r="B745" s="70"/>
      <c r="C745" s="70"/>
    </row>
    <row r="746" spans="1:4" ht="13.5" thickBot="1" x14ac:dyDescent="0.25">
      <c r="A746" s="3" t="s">
        <v>245</v>
      </c>
      <c r="B746" s="3"/>
      <c r="C746" s="3"/>
      <c r="D746" s="8" t="s">
        <v>32</v>
      </c>
    </row>
    <row r="747" spans="1:4" ht="36.75" thickBot="1" x14ac:dyDescent="0.25">
      <c r="A747" s="4" t="s">
        <v>26</v>
      </c>
      <c r="B747" s="49" t="s">
        <v>54</v>
      </c>
      <c r="C747" s="49" t="s">
        <v>55</v>
      </c>
      <c r="D747" s="50" t="s">
        <v>56</v>
      </c>
    </row>
    <row r="748" spans="1:4" x14ac:dyDescent="0.2">
      <c r="A748" s="64" t="s">
        <v>248</v>
      </c>
      <c r="B748" s="58">
        <v>0</v>
      </c>
      <c r="C748" s="60">
        <f t="shared" ref="C748:C750" si="61">D748-B748</f>
        <v>62816</v>
      </c>
      <c r="D748" s="47">
        <v>62816</v>
      </c>
    </row>
    <row r="749" spans="1:4" x14ac:dyDescent="0.2">
      <c r="A749" s="64" t="s">
        <v>257</v>
      </c>
      <c r="B749" s="58">
        <v>0</v>
      </c>
      <c r="C749" s="60">
        <f t="shared" si="61"/>
        <v>89720</v>
      </c>
      <c r="D749" s="47">
        <v>89720</v>
      </c>
    </row>
    <row r="750" spans="1:4" ht="13.5" thickBot="1" x14ac:dyDescent="0.25">
      <c r="A750" s="64" t="s">
        <v>265</v>
      </c>
      <c r="B750" s="66">
        <v>0</v>
      </c>
      <c r="C750" s="60">
        <f t="shared" si="61"/>
        <v>89720</v>
      </c>
      <c r="D750" s="67">
        <v>89720</v>
      </c>
    </row>
    <row r="751" spans="1:4" ht="13.5" thickBot="1" x14ac:dyDescent="0.25">
      <c r="A751" s="5" t="s">
        <v>269</v>
      </c>
      <c r="B751" s="68">
        <f>SUM(B748:B750)</f>
        <v>0</v>
      </c>
      <c r="C751" s="68">
        <f>SUM(C748:C750)</f>
        <v>242256</v>
      </c>
      <c r="D751" s="69">
        <f>SUM(D748:D750)</f>
        <v>242256</v>
      </c>
    </row>
    <row r="752" spans="1:4" ht="13.5" thickBot="1" x14ac:dyDescent="0.25">
      <c r="A752" s="70"/>
      <c r="B752" s="1"/>
      <c r="C752" s="1"/>
    </row>
    <row r="753" spans="1:4" ht="13.5" thickBot="1" x14ac:dyDescent="0.25">
      <c r="A753" s="7" t="s">
        <v>9</v>
      </c>
      <c r="B753" s="54">
        <f>B744+B751</f>
        <v>0</v>
      </c>
      <c r="C753" s="54">
        <f>C744+C751</f>
        <v>1982988</v>
      </c>
      <c r="D753" s="46">
        <f>D744+D751</f>
        <v>1982988</v>
      </c>
    </row>
    <row r="754" spans="1:4" ht="13.5" thickBot="1" x14ac:dyDescent="0.25">
      <c r="A754" s="70"/>
      <c r="B754" s="1"/>
      <c r="C754" s="1"/>
    </row>
    <row r="755" spans="1:4" ht="13.5" thickBot="1" x14ac:dyDescent="0.25">
      <c r="A755" s="94" t="s">
        <v>28</v>
      </c>
      <c r="B755" s="95">
        <f>B607+B660+B697+B727+B753</f>
        <v>0</v>
      </c>
      <c r="C755" s="95">
        <f>C607+C660+C697+C727+C753</f>
        <v>11013856</v>
      </c>
      <c r="D755" s="96">
        <f>D607+D660+D697+D727+D753</f>
        <v>11013856</v>
      </c>
    </row>
    <row r="758" spans="1:4" ht="15.75" x14ac:dyDescent="0.2">
      <c r="A758" s="36" t="s">
        <v>34</v>
      </c>
      <c r="B758" s="24"/>
      <c r="C758" s="24"/>
      <c r="D758" s="24"/>
    </row>
    <row r="759" spans="1:4" x14ac:dyDescent="0.2">
      <c r="B759" s="24"/>
      <c r="C759" s="24"/>
      <c r="D759" s="24"/>
    </row>
    <row r="760" spans="1:4" ht="13.5" thickBot="1" x14ac:dyDescent="0.25">
      <c r="A760" s="11" t="s">
        <v>2</v>
      </c>
      <c r="B760" s="3"/>
      <c r="C760" s="3"/>
      <c r="D760" s="8" t="s">
        <v>32</v>
      </c>
    </row>
    <row r="761" spans="1:4" ht="36.75" thickBot="1" x14ac:dyDescent="0.25">
      <c r="A761" s="4" t="s">
        <v>26</v>
      </c>
      <c r="B761" s="49" t="s">
        <v>54</v>
      </c>
      <c r="C761" s="49" t="s">
        <v>55</v>
      </c>
      <c r="D761" s="50" t="s">
        <v>56</v>
      </c>
    </row>
    <row r="762" spans="1:4" ht="13.5" thickBot="1" x14ac:dyDescent="0.25">
      <c r="A762" s="97" t="s">
        <v>278</v>
      </c>
      <c r="B762" s="98">
        <v>0</v>
      </c>
      <c r="C762" s="99">
        <f t="shared" ref="C762" si="62">D762-B762</f>
        <v>107684</v>
      </c>
      <c r="D762" s="100">
        <v>107684</v>
      </c>
    </row>
    <row r="763" spans="1:4" ht="13.5" thickBot="1" x14ac:dyDescent="0.25">
      <c r="A763" s="10" t="s">
        <v>1</v>
      </c>
      <c r="B763" s="52">
        <f>SUM(B762:B762)</f>
        <v>0</v>
      </c>
      <c r="C763" s="52">
        <f>SUM(C762:C762)</f>
        <v>107684</v>
      </c>
      <c r="D763" s="104">
        <f>SUM(D762:D762)</f>
        <v>107684</v>
      </c>
    </row>
    <row r="764" spans="1:4" ht="13.5" thickBot="1" x14ac:dyDescent="0.25">
      <c r="A764" s="32"/>
      <c r="B764" s="1"/>
      <c r="C764" s="1"/>
    </row>
    <row r="765" spans="1:4" ht="24.75" thickBot="1" x14ac:dyDescent="0.25">
      <c r="A765" s="15" t="s">
        <v>39</v>
      </c>
      <c r="B765" s="56">
        <f>B763</f>
        <v>0</v>
      </c>
      <c r="C765" s="56">
        <f>C763</f>
        <v>107684</v>
      </c>
      <c r="D765" s="105">
        <f>D763</f>
        <v>107684</v>
      </c>
    </row>
    <row r="766" spans="1:4" x14ac:dyDescent="0.2">
      <c r="A766" s="32"/>
      <c r="B766" s="32"/>
      <c r="C766" s="110"/>
      <c r="D766" s="32"/>
    </row>
    <row r="767" spans="1:4" ht="13.5" thickBot="1" x14ac:dyDescent="0.25">
      <c r="A767" s="32"/>
      <c r="B767" s="32"/>
      <c r="C767" s="110"/>
      <c r="D767" s="32"/>
    </row>
    <row r="768" spans="1:4" ht="13.5" thickBot="1" x14ac:dyDescent="0.25">
      <c r="A768" s="18" t="s">
        <v>40</v>
      </c>
      <c r="B768" s="57">
        <f>B765+B755</f>
        <v>0</v>
      </c>
      <c r="C768" s="57">
        <f>C765+C755</f>
        <v>11121540</v>
      </c>
      <c r="D768" s="45">
        <f>D765+D755</f>
        <v>11121540</v>
      </c>
    </row>
    <row r="769" spans="1:4" x14ac:dyDescent="0.2">
      <c r="A769" s="23"/>
      <c r="B769" s="23"/>
      <c r="C769" s="23"/>
      <c r="D769" s="24"/>
    </row>
    <row r="770" spans="1:4" x14ac:dyDescent="0.2">
      <c r="A770" s="23"/>
      <c r="B770" s="23"/>
      <c r="C770" s="23"/>
      <c r="D770" s="24"/>
    </row>
    <row r="771" spans="1:4" ht="15.75" x14ac:dyDescent="0.25">
      <c r="A771" s="2" t="s">
        <v>279</v>
      </c>
      <c r="B771" s="23"/>
      <c r="C771" s="23"/>
      <c r="D771" s="24"/>
    </row>
    <row r="772" spans="1:4" x14ac:dyDescent="0.2">
      <c r="A772" s="23"/>
      <c r="B772" s="23"/>
      <c r="C772" s="23"/>
      <c r="D772" s="24"/>
    </row>
    <row r="773" spans="1:4" ht="15.75" x14ac:dyDescent="0.2">
      <c r="A773" s="36" t="s">
        <v>33</v>
      </c>
      <c r="B773" s="24"/>
      <c r="C773" s="1"/>
    </row>
    <row r="775" spans="1:4" x14ac:dyDescent="0.2">
      <c r="A775" s="3" t="s">
        <v>4</v>
      </c>
      <c r="B775" s="3"/>
      <c r="C775" s="3"/>
    </row>
    <row r="776" spans="1:4" x14ac:dyDescent="0.2">
      <c r="A776" s="70"/>
      <c r="B776" s="70"/>
      <c r="C776" s="70"/>
    </row>
    <row r="777" spans="1:4" ht="13.5" thickBot="1" x14ac:dyDescent="0.25">
      <c r="A777" s="3" t="s">
        <v>134</v>
      </c>
      <c r="B777" s="3"/>
      <c r="C777" s="3"/>
      <c r="D777" s="8" t="s">
        <v>32</v>
      </c>
    </row>
    <row r="778" spans="1:4" ht="36.75" thickBot="1" x14ac:dyDescent="0.25">
      <c r="A778" s="4" t="s">
        <v>26</v>
      </c>
      <c r="B778" s="49" t="s">
        <v>54</v>
      </c>
      <c r="C778" s="49" t="s">
        <v>55</v>
      </c>
      <c r="D778" s="50" t="s">
        <v>56</v>
      </c>
    </row>
    <row r="779" spans="1:4" ht="13.5" thickBot="1" x14ac:dyDescent="0.25">
      <c r="A779" s="73" t="s">
        <v>139</v>
      </c>
      <c r="B779" s="58">
        <v>0</v>
      </c>
      <c r="C779" s="60">
        <f t="shared" ref="C779" si="63">D779-B779</f>
        <v>94002</v>
      </c>
      <c r="D779" s="47">
        <v>94002</v>
      </c>
    </row>
    <row r="780" spans="1:4" ht="13.5" thickBot="1" x14ac:dyDescent="0.25">
      <c r="A780" s="5" t="s">
        <v>141</v>
      </c>
      <c r="B780" s="68">
        <f>SUM(B779:B779)</f>
        <v>0</v>
      </c>
      <c r="C780" s="68">
        <f>SUM(C779:C779)</f>
        <v>94002</v>
      </c>
      <c r="D780" s="69">
        <f>SUM(D779:D779)</f>
        <v>94002</v>
      </c>
    </row>
    <row r="781" spans="1:4" x14ac:dyDescent="0.2">
      <c r="A781" s="70"/>
      <c r="B781" s="70"/>
      <c r="C781" s="70"/>
    </row>
    <row r="782" spans="1:4" ht="13.5" thickBot="1" x14ac:dyDescent="0.25">
      <c r="A782" s="3" t="s">
        <v>14</v>
      </c>
      <c r="B782" s="3"/>
      <c r="C782" s="3"/>
      <c r="D782" s="8" t="s">
        <v>32</v>
      </c>
    </row>
    <row r="783" spans="1:4" ht="36.75" thickBot="1" x14ac:dyDescent="0.25">
      <c r="A783" s="4" t="s">
        <v>26</v>
      </c>
      <c r="B783" s="49" t="s">
        <v>54</v>
      </c>
      <c r="C783" s="49" t="s">
        <v>55</v>
      </c>
      <c r="D783" s="50" t="s">
        <v>56</v>
      </c>
    </row>
    <row r="784" spans="1:4" ht="24.75" thickBot="1" x14ac:dyDescent="0.25">
      <c r="A784" s="86" t="s">
        <v>167</v>
      </c>
      <c r="B784" s="51">
        <v>0</v>
      </c>
      <c r="C784" s="60">
        <f t="shared" ref="C784" si="64">D784-B784</f>
        <v>178607</v>
      </c>
      <c r="D784" s="40">
        <v>178607</v>
      </c>
    </row>
    <row r="785" spans="1:4" ht="13.5" thickBot="1" x14ac:dyDescent="0.25">
      <c r="A785" s="5" t="s">
        <v>22</v>
      </c>
      <c r="B785" s="68">
        <f>SUM(B784:B784)</f>
        <v>0</v>
      </c>
      <c r="C785" s="68">
        <f>SUM(C784:C784)</f>
        <v>178607</v>
      </c>
      <c r="D785" s="69">
        <f>SUM(D784:D784)</f>
        <v>178607</v>
      </c>
    </row>
    <row r="786" spans="1:4" ht="13.5" thickBot="1" x14ac:dyDescent="0.25">
      <c r="A786" s="70"/>
      <c r="B786" s="70"/>
      <c r="C786" s="70"/>
    </row>
    <row r="787" spans="1:4" ht="13.5" thickBot="1" x14ac:dyDescent="0.25">
      <c r="A787" s="7" t="s">
        <v>5</v>
      </c>
      <c r="B787" s="54">
        <f>B780+B785</f>
        <v>0</v>
      </c>
      <c r="C787" s="54">
        <f>C780+C785</f>
        <v>272609</v>
      </c>
      <c r="D787" s="46">
        <f>D780+D785</f>
        <v>272609</v>
      </c>
    </row>
    <row r="788" spans="1:4" x14ac:dyDescent="0.2">
      <c r="A788" s="3"/>
      <c r="B788" s="3"/>
      <c r="C788" s="3"/>
      <c r="D788" s="71"/>
    </row>
    <row r="789" spans="1:4" ht="13.5" thickBot="1" x14ac:dyDescent="0.25">
      <c r="A789" s="3"/>
      <c r="B789" s="3"/>
      <c r="C789" s="3"/>
      <c r="D789" s="71"/>
    </row>
    <row r="790" spans="1:4" ht="13.5" thickBot="1" x14ac:dyDescent="0.25">
      <c r="A790" s="94" t="s">
        <v>28</v>
      </c>
      <c r="B790" s="95">
        <f>B787</f>
        <v>0</v>
      </c>
      <c r="C790" s="95">
        <f>C787</f>
        <v>272609</v>
      </c>
      <c r="D790" s="96">
        <f>D787</f>
        <v>272609</v>
      </c>
    </row>
    <row r="791" spans="1:4" x14ac:dyDescent="0.2">
      <c r="A791" s="23"/>
      <c r="B791" s="23"/>
      <c r="C791" s="23"/>
      <c r="D791" s="24"/>
    </row>
    <row r="792" spans="1:4" x14ac:dyDescent="0.2">
      <c r="A792" s="23"/>
      <c r="B792" s="23"/>
      <c r="C792" s="23"/>
      <c r="D792" s="24"/>
    </row>
    <row r="793" spans="1:4" ht="15.75" x14ac:dyDescent="0.2">
      <c r="A793" s="36" t="s">
        <v>34</v>
      </c>
      <c r="B793" s="23"/>
      <c r="C793" s="23"/>
      <c r="D793" s="24"/>
    </row>
    <row r="794" spans="1:4" x14ac:dyDescent="0.2">
      <c r="A794" s="23"/>
      <c r="B794" s="23"/>
      <c r="C794" s="23"/>
      <c r="D794" s="24"/>
    </row>
    <row r="795" spans="1:4" ht="13.5" thickBot="1" x14ac:dyDescent="0.25">
      <c r="A795" s="11" t="s">
        <v>2</v>
      </c>
      <c r="B795" s="11"/>
      <c r="C795" s="11"/>
      <c r="D795" s="8" t="s">
        <v>32</v>
      </c>
    </row>
    <row r="796" spans="1:4" ht="36.75" thickBot="1" x14ac:dyDescent="0.25">
      <c r="A796" s="4" t="s">
        <v>26</v>
      </c>
      <c r="B796" s="49" t="s">
        <v>54</v>
      </c>
      <c r="C796" s="49" t="s">
        <v>55</v>
      </c>
      <c r="D796" s="50" t="s">
        <v>56</v>
      </c>
    </row>
    <row r="797" spans="1:4" x14ac:dyDescent="0.2">
      <c r="A797" s="6" t="s">
        <v>280</v>
      </c>
      <c r="B797" s="53">
        <v>0</v>
      </c>
      <c r="C797" s="60">
        <f t="shared" ref="C797:C802" si="65">D797-B797</f>
        <v>432404</v>
      </c>
      <c r="D797" s="43">
        <v>432404</v>
      </c>
    </row>
    <row r="798" spans="1:4" x14ac:dyDescent="0.2">
      <c r="A798" s="26" t="s">
        <v>281</v>
      </c>
      <c r="B798" s="53">
        <v>0</v>
      </c>
      <c r="C798" s="60">
        <f t="shared" si="65"/>
        <v>291401</v>
      </c>
      <c r="D798" s="43">
        <v>291401</v>
      </c>
    </row>
    <row r="799" spans="1:4" ht="24" x14ac:dyDescent="0.2">
      <c r="A799" s="12" t="s">
        <v>282</v>
      </c>
      <c r="B799" s="53">
        <v>0</v>
      </c>
      <c r="C799" s="60">
        <f t="shared" si="65"/>
        <v>352318</v>
      </c>
      <c r="D799" s="43">
        <v>352318</v>
      </c>
    </row>
    <row r="800" spans="1:4" x14ac:dyDescent="0.2">
      <c r="A800" s="12" t="s">
        <v>283</v>
      </c>
      <c r="B800" s="53">
        <v>0</v>
      </c>
      <c r="C800" s="60">
        <f t="shared" si="65"/>
        <v>413591</v>
      </c>
      <c r="D800" s="43">
        <v>413591</v>
      </c>
    </row>
    <row r="801" spans="1:4" ht="24" x14ac:dyDescent="0.2">
      <c r="A801" s="12" t="s">
        <v>284</v>
      </c>
      <c r="B801" s="51">
        <v>0</v>
      </c>
      <c r="C801" s="60">
        <f t="shared" si="65"/>
        <v>131607</v>
      </c>
      <c r="D801" s="40">
        <v>131607</v>
      </c>
    </row>
    <row r="802" spans="1:4" ht="24.75" thickBot="1" x14ac:dyDescent="0.25">
      <c r="A802" s="12" t="s">
        <v>285</v>
      </c>
      <c r="B802" s="51">
        <v>0</v>
      </c>
      <c r="C802" s="60">
        <f t="shared" si="65"/>
        <v>75210</v>
      </c>
      <c r="D802" s="40">
        <v>75210</v>
      </c>
    </row>
    <row r="803" spans="1:4" ht="13.5" thickBot="1" x14ac:dyDescent="0.25">
      <c r="A803" s="10" t="s">
        <v>3</v>
      </c>
      <c r="B803" s="52">
        <f>SUM(B797:B802)</f>
        <v>0</v>
      </c>
      <c r="C803" s="52">
        <f>SUM(C797:C802)</f>
        <v>1696531</v>
      </c>
      <c r="D803" s="41">
        <f>SUM(D797:D802)</f>
        <v>1696531</v>
      </c>
    </row>
    <row r="804" spans="1:4" x14ac:dyDescent="0.2">
      <c r="A804" s="111"/>
      <c r="B804" s="111"/>
      <c r="C804" s="111"/>
    </row>
    <row r="805" spans="1:4" ht="13.5" thickBot="1" x14ac:dyDescent="0.25">
      <c r="A805" s="11" t="s">
        <v>4</v>
      </c>
      <c r="B805" s="11"/>
      <c r="C805" s="11"/>
      <c r="D805" s="8" t="s">
        <v>32</v>
      </c>
    </row>
    <row r="806" spans="1:4" ht="36.75" thickBot="1" x14ac:dyDescent="0.25">
      <c r="A806" s="4" t="s">
        <v>26</v>
      </c>
      <c r="B806" s="49" t="s">
        <v>54</v>
      </c>
      <c r="C806" s="49" t="s">
        <v>55</v>
      </c>
      <c r="D806" s="50" t="s">
        <v>56</v>
      </c>
    </row>
    <row r="807" spans="1:4" x14ac:dyDescent="0.2">
      <c r="A807" s="6" t="s">
        <v>37</v>
      </c>
      <c r="B807" s="51">
        <v>0</v>
      </c>
      <c r="C807" s="60">
        <f t="shared" ref="C807:C810" si="66">D807-B807</f>
        <v>131607</v>
      </c>
      <c r="D807" s="40">
        <v>131607</v>
      </c>
    </row>
    <row r="808" spans="1:4" x14ac:dyDescent="0.2">
      <c r="A808" s="6" t="s">
        <v>286</v>
      </c>
      <c r="B808" s="51">
        <v>0</v>
      </c>
      <c r="C808" s="60">
        <f t="shared" si="66"/>
        <v>150399</v>
      </c>
      <c r="D808" s="40">
        <v>150399</v>
      </c>
    </row>
    <row r="809" spans="1:4" x14ac:dyDescent="0.2">
      <c r="A809" s="6" t="s">
        <v>287</v>
      </c>
      <c r="B809" s="51">
        <v>0</v>
      </c>
      <c r="C809" s="60">
        <f t="shared" si="66"/>
        <v>141002</v>
      </c>
      <c r="D809" s="40">
        <v>141002</v>
      </c>
    </row>
    <row r="810" spans="1:4" ht="13.5" thickBot="1" x14ac:dyDescent="0.25">
      <c r="A810" s="6" t="s">
        <v>288</v>
      </c>
      <c r="B810" s="51">
        <v>0</v>
      </c>
      <c r="C810" s="60">
        <f t="shared" si="66"/>
        <v>178607</v>
      </c>
      <c r="D810" s="40">
        <v>178607</v>
      </c>
    </row>
    <row r="811" spans="1:4" ht="13.5" thickBot="1" x14ac:dyDescent="0.25">
      <c r="A811" s="10" t="s">
        <v>5</v>
      </c>
      <c r="B811" s="52">
        <f>SUM(B807:B810)</f>
        <v>0</v>
      </c>
      <c r="C811" s="52">
        <f>SUM(C807:C810)</f>
        <v>601615</v>
      </c>
      <c r="D811" s="41">
        <f>SUM(D807:D810)</f>
        <v>601615</v>
      </c>
    </row>
    <row r="812" spans="1:4" x14ac:dyDescent="0.2">
      <c r="A812" s="11"/>
      <c r="B812" s="11"/>
      <c r="C812" s="11"/>
    </row>
    <row r="813" spans="1:4" ht="13.5" thickBot="1" x14ac:dyDescent="0.25">
      <c r="A813" s="11" t="s">
        <v>6</v>
      </c>
      <c r="B813" s="11"/>
      <c r="C813" s="11"/>
      <c r="D813" s="8" t="s">
        <v>32</v>
      </c>
    </row>
    <row r="814" spans="1:4" ht="36.75" thickBot="1" x14ac:dyDescent="0.25">
      <c r="A814" s="4" t="s">
        <v>26</v>
      </c>
      <c r="B814" s="112" t="s">
        <v>54</v>
      </c>
      <c r="C814" s="49" t="s">
        <v>55</v>
      </c>
      <c r="D814" s="50" t="s">
        <v>56</v>
      </c>
    </row>
    <row r="815" spans="1:4" x14ac:dyDescent="0.2">
      <c r="A815" s="13" t="s">
        <v>289</v>
      </c>
      <c r="B815" s="51">
        <v>0</v>
      </c>
      <c r="C815" s="60">
        <f t="shared" ref="C815:C820" si="67">D815-B815</f>
        <v>84607</v>
      </c>
      <c r="D815" s="40">
        <v>84607</v>
      </c>
    </row>
    <row r="816" spans="1:4" x14ac:dyDescent="0.2">
      <c r="A816" s="13" t="s">
        <v>290</v>
      </c>
      <c r="B816" s="51">
        <v>0</v>
      </c>
      <c r="C816" s="60">
        <f t="shared" si="67"/>
        <v>103398</v>
      </c>
      <c r="D816" s="40">
        <v>103398</v>
      </c>
    </row>
    <row r="817" spans="1:4" x14ac:dyDescent="0.2">
      <c r="A817" s="113" t="s">
        <v>291</v>
      </c>
      <c r="B817" s="51">
        <v>0</v>
      </c>
      <c r="C817" s="60">
        <f t="shared" si="67"/>
        <v>141002</v>
      </c>
      <c r="D817" s="40">
        <v>141002</v>
      </c>
    </row>
    <row r="818" spans="1:4" x14ac:dyDescent="0.2">
      <c r="A818" s="14" t="s">
        <v>292</v>
      </c>
      <c r="B818" s="51">
        <v>0</v>
      </c>
      <c r="C818" s="60">
        <f t="shared" si="67"/>
        <v>347798</v>
      </c>
      <c r="D818" s="40">
        <v>347798</v>
      </c>
    </row>
    <row r="819" spans="1:4" x14ac:dyDescent="0.2">
      <c r="A819" s="87" t="s">
        <v>293</v>
      </c>
      <c r="B819" s="51">
        <v>0</v>
      </c>
      <c r="C819" s="60">
        <f t="shared" si="67"/>
        <v>105748</v>
      </c>
      <c r="D819" s="40">
        <v>105748</v>
      </c>
    </row>
    <row r="820" spans="1:4" ht="24.75" thickBot="1" x14ac:dyDescent="0.25">
      <c r="A820" s="87" t="s">
        <v>294</v>
      </c>
      <c r="B820" s="51">
        <v>0</v>
      </c>
      <c r="C820" s="60">
        <f t="shared" si="67"/>
        <v>300797</v>
      </c>
      <c r="D820" s="40">
        <v>300797</v>
      </c>
    </row>
    <row r="821" spans="1:4" ht="13.5" thickBot="1" x14ac:dyDescent="0.25">
      <c r="A821" s="10" t="s">
        <v>7</v>
      </c>
      <c r="B821" s="52">
        <f>SUM(B815:B820)</f>
        <v>0</v>
      </c>
      <c r="C821" s="52">
        <f>SUM(C815:C820)</f>
        <v>1083350</v>
      </c>
      <c r="D821" s="41">
        <f>SUM(D815:D820)</f>
        <v>1083350</v>
      </c>
    </row>
    <row r="822" spans="1:4" x14ac:dyDescent="0.2">
      <c r="A822" s="11"/>
      <c r="B822" s="11"/>
      <c r="C822" s="11"/>
    </row>
    <row r="823" spans="1:4" ht="13.5" thickBot="1" x14ac:dyDescent="0.25">
      <c r="A823" s="11" t="s">
        <v>8</v>
      </c>
      <c r="B823" s="11"/>
      <c r="C823" s="11"/>
      <c r="D823" s="8" t="s">
        <v>32</v>
      </c>
    </row>
    <row r="824" spans="1:4" ht="36.75" thickBot="1" x14ac:dyDescent="0.25">
      <c r="A824" s="4" t="s">
        <v>26</v>
      </c>
      <c r="B824" s="49" t="s">
        <v>54</v>
      </c>
      <c r="C824" s="49" t="s">
        <v>55</v>
      </c>
      <c r="D824" s="50" t="s">
        <v>56</v>
      </c>
    </row>
    <row r="825" spans="1:4" x14ac:dyDescent="0.2">
      <c r="A825" s="13" t="s">
        <v>295</v>
      </c>
      <c r="B825" s="51">
        <v>0</v>
      </c>
      <c r="C825" s="60">
        <f t="shared" ref="C825:C828" si="68">D825-B825</f>
        <v>84607</v>
      </c>
      <c r="D825" s="40">
        <v>84607</v>
      </c>
    </row>
    <row r="826" spans="1:4" x14ac:dyDescent="0.2">
      <c r="A826" s="87" t="s">
        <v>296</v>
      </c>
      <c r="B826" s="51">
        <v>0</v>
      </c>
      <c r="C826" s="60">
        <f t="shared" si="68"/>
        <v>169192</v>
      </c>
      <c r="D826" s="40">
        <v>169192</v>
      </c>
    </row>
    <row r="827" spans="1:4" x14ac:dyDescent="0.2">
      <c r="A827" s="87" t="s">
        <v>297</v>
      </c>
      <c r="B827" s="51">
        <v>0</v>
      </c>
      <c r="C827" s="60">
        <f t="shared" si="68"/>
        <v>310193</v>
      </c>
      <c r="D827" s="40">
        <v>310193</v>
      </c>
    </row>
    <row r="828" spans="1:4" ht="13.5" thickBot="1" x14ac:dyDescent="0.25">
      <c r="A828" s="87" t="s">
        <v>298</v>
      </c>
      <c r="B828" s="51">
        <v>0</v>
      </c>
      <c r="C828" s="60">
        <f t="shared" si="68"/>
        <v>338401</v>
      </c>
      <c r="D828" s="40">
        <v>338401</v>
      </c>
    </row>
    <row r="829" spans="1:4" ht="13.5" thickBot="1" x14ac:dyDescent="0.25">
      <c r="A829" s="10" t="s">
        <v>9</v>
      </c>
      <c r="B829" s="52">
        <f>SUM(B825:B828)</f>
        <v>0</v>
      </c>
      <c r="C829" s="52">
        <f>SUM(C825:C828)</f>
        <v>902393</v>
      </c>
      <c r="D829" s="41">
        <f>SUM(D825:D828)</f>
        <v>902393</v>
      </c>
    </row>
    <row r="830" spans="1:4" x14ac:dyDescent="0.2">
      <c r="A830" s="111"/>
      <c r="B830" s="111"/>
      <c r="C830" s="111"/>
    </row>
    <row r="831" spans="1:4" ht="13.5" thickBot="1" x14ac:dyDescent="0.25">
      <c r="A831" s="111"/>
      <c r="B831" s="111"/>
      <c r="C831" s="111"/>
    </row>
    <row r="832" spans="1:4" ht="24.75" thickBot="1" x14ac:dyDescent="0.25">
      <c r="A832" s="15" t="s">
        <v>39</v>
      </c>
      <c r="B832" s="56">
        <f>B803+B811+B821+B829</f>
        <v>0</v>
      </c>
      <c r="C832" s="56">
        <f>C803+C811+C821+C829</f>
        <v>4283889</v>
      </c>
      <c r="D832" s="29">
        <f>D803+D811+D821+D829</f>
        <v>4283889</v>
      </c>
    </row>
    <row r="833" spans="1:4" x14ac:dyDescent="0.2">
      <c r="A833" s="23"/>
      <c r="B833" s="23"/>
      <c r="C833" s="23"/>
      <c r="D833" s="24"/>
    </row>
    <row r="834" spans="1:4" ht="13.5" thickBot="1" x14ac:dyDescent="0.25">
      <c r="A834" s="23"/>
      <c r="B834" s="23"/>
      <c r="C834" s="23"/>
      <c r="D834" s="24"/>
    </row>
    <row r="835" spans="1:4" ht="13.5" thickBot="1" x14ac:dyDescent="0.25">
      <c r="A835" s="18" t="s">
        <v>40</v>
      </c>
      <c r="B835" s="57">
        <f>B832+B790</f>
        <v>0</v>
      </c>
      <c r="C835" s="57">
        <f>C832+C790</f>
        <v>4556498</v>
      </c>
      <c r="D835" s="45">
        <f>D832+D790</f>
        <v>4556498</v>
      </c>
    </row>
    <row r="836" spans="1:4" x14ac:dyDescent="0.2">
      <c r="A836" s="23"/>
      <c r="B836" s="23"/>
      <c r="C836" s="23"/>
      <c r="D836" s="24"/>
    </row>
    <row r="837" spans="1:4" x14ac:dyDescent="0.2">
      <c r="A837" s="23"/>
      <c r="B837" s="23"/>
      <c r="C837" s="23"/>
      <c r="D837" s="24"/>
    </row>
    <row r="838" spans="1:4" x14ac:dyDescent="0.2">
      <c r="A838" s="23"/>
      <c r="B838" s="23"/>
      <c r="C838" s="23"/>
      <c r="D838" s="24"/>
    </row>
    <row r="839" spans="1:4" ht="57" customHeight="1" x14ac:dyDescent="0.2">
      <c r="A839" s="132" t="s">
        <v>328</v>
      </c>
      <c r="B839" s="133"/>
      <c r="C839" s="133"/>
      <c r="D839" s="133"/>
    </row>
    <row r="840" spans="1:4" x14ac:dyDescent="0.2">
      <c r="A840" s="23"/>
      <c r="B840" s="24"/>
      <c r="C840" s="1"/>
    </row>
    <row r="841" spans="1:4" ht="15.75" x14ac:dyDescent="0.25">
      <c r="A841" s="2" t="s">
        <v>329</v>
      </c>
      <c r="B841" s="24"/>
      <c r="C841" s="1"/>
    </row>
    <row r="842" spans="1:4" ht="15.75" x14ac:dyDescent="0.25">
      <c r="A842" s="2"/>
      <c r="B842" s="24"/>
      <c r="C842" s="1"/>
    </row>
    <row r="843" spans="1:4" ht="15.75" x14ac:dyDescent="0.2">
      <c r="A843" s="36" t="s">
        <v>34</v>
      </c>
      <c r="B843" s="24"/>
      <c r="C843" s="1"/>
    </row>
    <row r="844" spans="1:4" x14ac:dyDescent="0.2">
      <c r="A844" s="23"/>
      <c r="B844" s="23"/>
      <c r="C844" s="23"/>
      <c r="D844" s="24"/>
    </row>
    <row r="845" spans="1:4" ht="13.5" thickBot="1" x14ac:dyDescent="0.25">
      <c r="A845" s="3" t="s">
        <v>0</v>
      </c>
      <c r="B845" s="3"/>
      <c r="C845" s="3"/>
      <c r="D845" s="8" t="s">
        <v>32</v>
      </c>
    </row>
    <row r="846" spans="1:4" ht="36.75" thickBot="1" x14ac:dyDescent="0.25">
      <c r="A846" s="4" t="s">
        <v>26</v>
      </c>
      <c r="B846" s="49" t="s">
        <v>54</v>
      </c>
      <c r="C846" s="49" t="s">
        <v>55</v>
      </c>
      <c r="D846" s="50" t="s">
        <v>56</v>
      </c>
    </row>
    <row r="847" spans="1:4" x14ac:dyDescent="0.2">
      <c r="A847" s="9" t="s">
        <v>330</v>
      </c>
      <c r="B847" s="51">
        <v>0</v>
      </c>
      <c r="C847" s="60">
        <f t="shared" ref="C847:C848" si="69">D847-B847</f>
        <v>616470</v>
      </c>
      <c r="D847" s="40">
        <v>616470</v>
      </c>
    </row>
    <row r="848" spans="1:4" ht="24.75" thickBot="1" x14ac:dyDescent="0.25">
      <c r="A848" s="125" t="s">
        <v>331</v>
      </c>
      <c r="B848" s="126">
        <v>0</v>
      </c>
      <c r="C848" s="60">
        <f t="shared" si="69"/>
        <v>730811</v>
      </c>
      <c r="D848" s="127">
        <v>730811</v>
      </c>
    </row>
    <row r="849" spans="1:4" ht="13.5" thickBot="1" x14ac:dyDescent="0.25">
      <c r="A849" s="10" t="s">
        <v>1</v>
      </c>
      <c r="B849" s="52">
        <f>SUM(B847:B848)</f>
        <v>0</v>
      </c>
      <c r="C849" s="52">
        <f>SUM(C847:C848)</f>
        <v>1347281</v>
      </c>
      <c r="D849" s="41">
        <f>SUM(D847:D848)</f>
        <v>1347281</v>
      </c>
    </row>
    <row r="850" spans="1:4" x14ac:dyDescent="0.2">
      <c r="A850" s="111"/>
      <c r="B850" s="111"/>
      <c r="C850" s="111"/>
    </row>
    <row r="851" spans="1:4" ht="13.5" thickBot="1" x14ac:dyDescent="0.25">
      <c r="A851" s="11" t="s">
        <v>2</v>
      </c>
      <c r="B851" s="11"/>
      <c r="C851" s="11"/>
      <c r="D851" s="8" t="s">
        <v>32</v>
      </c>
    </row>
    <row r="852" spans="1:4" ht="36.75" thickBot="1" x14ac:dyDescent="0.25">
      <c r="A852" s="4" t="s">
        <v>26</v>
      </c>
      <c r="B852" s="49" t="s">
        <v>54</v>
      </c>
      <c r="C852" s="49" t="s">
        <v>55</v>
      </c>
      <c r="D852" s="50" t="s">
        <v>56</v>
      </c>
    </row>
    <row r="853" spans="1:4" x14ac:dyDescent="0.2">
      <c r="A853" s="6" t="s">
        <v>332</v>
      </c>
      <c r="B853" s="53">
        <v>0</v>
      </c>
      <c r="C853" s="60">
        <f t="shared" ref="C853:C854" si="70">D853-B853</f>
        <v>555516</v>
      </c>
      <c r="D853" s="43">
        <v>555516</v>
      </c>
    </row>
    <row r="854" spans="1:4" ht="13.5" thickBot="1" x14ac:dyDescent="0.25">
      <c r="A854" s="12" t="s">
        <v>333</v>
      </c>
      <c r="B854" s="51">
        <v>0</v>
      </c>
      <c r="C854" s="60">
        <f t="shared" si="70"/>
        <v>1136029</v>
      </c>
      <c r="D854" s="40">
        <v>1136029</v>
      </c>
    </row>
    <row r="855" spans="1:4" ht="13.5" thickBot="1" x14ac:dyDescent="0.25">
      <c r="A855" s="10" t="s">
        <v>3</v>
      </c>
      <c r="B855" s="52">
        <f>SUM(B853:B854)</f>
        <v>0</v>
      </c>
      <c r="C855" s="52">
        <f>SUM(C853:C854)</f>
        <v>1691545</v>
      </c>
      <c r="D855" s="41">
        <f>SUM(D853:D854)</f>
        <v>1691545</v>
      </c>
    </row>
    <row r="856" spans="1:4" x14ac:dyDescent="0.2">
      <c r="A856" s="111"/>
      <c r="B856" s="111"/>
      <c r="C856" s="111"/>
    </row>
    <row r="857" spans="1:4" ht="13.5" thickBot="1" x14ac:dyDescent="0.25">
      <c r="A857" s="11" t="s">
        <v>4</v>
      </c>
      <c r="B857" s="11"/>
      <c r="C857" s="11"/>
      <c r="D857" s="8" t="s">
        <v>32</v>
      </c>
    </row>
    <row r="858" spans="1:4" ht="36.75" thickBot="1" x14ac:dyDescent="0.25">
      <c r="A858" s="4" t="s">
        <v>26</v>
      </c>
      <c r="B858" s="49" t="s">
        <v>54</v>
      </c>
      <c r="C858" s="49" t="s">
        <v>55</v>
      </c>
      <c r="D858" s="50" t="s">
        <v>56</v>
      </c>
    </row>
    <row r="859" spans="1:4" x14ac:dyDescent="0.2">
      <c r="A859" s="6" t="s">
        <v>334</v>
      </c>
      <c r="B859" s="51">
        <v>0</v>
      </c>
      <c r="C859" s="60">
        <f t="shared" ref="C859:C860" si="71">D859-B859</f>
        <v>1408200</v>
      </c>
      <c r="D859" s="40">
        <v>1408200</v>
      </c>
    </row>
    <row r="860" spans="1:4" ht="13.5" thickBot="1" x14ac:dyDescent="0.25">
      <c r="A860" s="128" t="s">
        <v>335</v>
      </c>
      <c r="B860" s="126">
        <v>0</v>
      </c>
      <c r="C860" s="60">
        <f t="shared" si="71"/>
        <v>1098315</v>
      </c>
      <c r="D860" s="127">
        <v>1098315</v>
      </c>
    </row>
    <row r="861" spans="1:4" ht="13.5" thickBot="1" x14ac:dyDescent="0.25">
      <c r="A861" s="10" t="s">
        <v>5</v>
      </c>
      <c r="B861" s="52">
        <f>SUM(B859:B860)</f>
        <v>0</v>
      </c>
      <c r="C861" s="52">
        <f>SUM(C859:C860)</f>
        <v>2506515</v>
      </c>
      <c r="D861" s="41">
        <f>SUM(D859:D860)</f>
        <v>2506515</v>
      </c>
    </row>
    <row r="862" spans="1:4" x14ac:dyDescent="0.2">
      <c r="A862" s="11"/>
      <c r="B862" s="11"/>
      <c r="C862" s="11"/>
    </row>
    <row r="863" spans="1:4" ht="13.5" thickBot="1" x14ac:dyDescent="0.25">
      <c r="A863" s="11" t="s">
        <v>6</v>
      </c>
      <c r="B863" s="11"/>
      <c r="C863" s="11"/>
      <c r="D863" s="8" t="s">
        <v>32</v>
      </c>
    </row>
    <row r="864" spans="1:4" ht="36.75" thickBot="1" x14ac:dyDescent="0.25">
      <c r="A864" s="4" t="s">
        <v>26</v>
      </c>
      <c r="B864" s="112" t="s">
        <v>54</v>
      </c>
      <c r="C864" s="49" t="s">
        <v>55</v>
      </c>
      <c r="D864" s="50" t="s">
        <v>56</v>
      </c>
    </row>
    <row r="865" spans="1:4" x14ac:dyDescent="0.2">
      <c r="A865" s="14" t="s">
        <v>336</v>
      </c>
      <c r="B865" s="51">
        <v>0</v>
      </c>
      <c r="C865" s="60">
        <f t="shared" ref="C865:C867" si="72">D865-B865</f>
        <v>792006</v>
      </c>
      <c r="D865" s="40">
        <v>792006</v>
      </c>
    </row>
    <row r="866" spans="1:4" ht="24" x14ac:dyDescent="0.2">
      <c r="A866" s="14" t="s">
        <v>337</v>
      </c>
      <c r="B866" s="51">
        <v>0</v>
      </c>
      <c r="C866" s="60">
        <f t="shared" si="72"/>
        <v>654317</v>
      </c>
      <c r="D866" s="40">
        <v>654317</v>
      </c>
    </row>
    <row r="867" spans="1:4" ht="13.5" thickBot="1" x14ac:dyDescent="0.25">
      <c r="A867" s="129" t="s">
        <v>338</v>
      </c>
      <c r="B867" s="126">
        <v>0</v>
      </c>
      <c r="C867" s="60">
        <f t="shared" si="72"/>
        <v>674748</v>
      </c>
      <c r="D867" s="127">
        <v>674748</v>
      </c>
    </row>
    <row r="868" spans="1:4" ht="13.5" thickBot="1" x14ac:dyDescent="0.25">
      <c r="A868" s="10" t="s">
        <v>7</v>
      </c>
      <c r="B868" s="52">
        <f>SUM(B865:B867)</f>
        <v>0</v>
      </c>
      <c r="C868" s="52">
        <f>SUM(C865:C867)</f>
        <v>2121071</v>
      </c>
      <c r="D868" s="41">
        <f>SUM(D865:D867)</f>
        <v>2121071</v>
      </c>
    </row>
    <row r="869" spans="1:4" x14ac:dyDescent="0.2">
      <c r="A869" s="11"/>
      <c r="B869" s="11"/>
      <c r="C869" s="11"/>
    </row>
    <row r="870" spans="1:4" ht="13.5" thickBot="1" x14ac:dyDescent="0.25">
      <c r="A870" s="11" t="s">
        <v>8</v>
      </c>
      <c r="B870" s="11"/>
      <c r="C870" s="11"/>
      <c r="D870" s="8" t="s">
        <v>32</v>
      </c>
    </row>
    <row r="871" spans="1:4" ht="36.75" thickBot="1" x14ac:dyDescent="0.25">
      <c r="A871" s="4" t="s">
        <v>26</v>
      </c>
      <c r="B871" s="49" t="s">
        <v>54</v>
      </c>
      <c r="C871" s="49" t="s">
        <v>55</v>
      </c>
      <c r="D871" s="50" t="s">
        <v>56</v>
      </c>
    </row>
    <row r="872" spans="1:4" ht="24.75" thickBot="1" x14ac:dyDescent="0.25">
      <c r="A872" s="87" t="s">
        <v>339</v>
      </c>
      <c r="B872" s="51">
        <v>0</v>
      </c>
      <c r="C872" s="60">
        <f t="shared" ref="C872" si="73">D872-B872</f>
        <v>1424260</v>
      </c>
      <c r="D872" s="40">
        <v>1424260</v>
      </c>
    </row>
    <row r="873" spans="1:4" ht="13.5" thickBot="1" x14ac:dyDescent="0.25">
      <c r="A873" s="10" t="s">
        <v>9</v>
      </c>
      <c r="B873" s="52">
        <f>SUM(B872:B872)</f>
        <v>0</v>
      </c>
      <c r="C873" s="52">
        <f>SUM(C872:C872)</f>
        <v>1424260</v>
      </c>
      <c r="D873" s="41">
        <f>SUM(D872:D872)</f>
        <v>1424260</v>
      </c>
    </row>
    <row r="874" spans="1:4" x14ac:dyDescent="0.2">
      <c r="A874" s="111"/>
      <c r="B874" s="111"/>
      <c r="C874" s="111"/>
    </row>
    <row r="875" spans="1:4" ht="13.5" thickBot="1" x14ac:dyDescent="0.25">
      <c r="A875" s="111"/>
      <c r="B875" s="111"/>
      <c r="C875" s="111"/>
    </row>
    <row r="876" spans="1:4" ht="24.75" thickBot="1" x14ac:dyDescent="0.25">
      <c r="A876" s="15" t="s">
        <v>39</v>
      </c>
      <c r="B876" s="56">
        <f>B849+B855+B861+B868+B873</f>
        <v>0</v>
      </c>
      <c r="C876" s="56">
        <f>C849+C855+C861+C868+C873</f>
        <v>9090672</v>
      </c>
      <c r="D876" s="29">
        <f>D849+D855+D861+D868+D873</f>
        <v>9090672</v>
      </c>
    </row>
    <row r="877" spans="1:4" x14ac:dyDescent="0.2">
      <c r="A877" s="23"/>
      <c r="B877" s="23"/>
      <c r="C877" s="23"/>
      <c r="D877" s="24"/>
    </row>
    <row r="878" spans="1:4" x14ac:dyDescent="0.2">
      <c r="A878" s="23"/>
      <c r="B878" s="23"/>
      <c r="C878" s="23"/>
      <c r="D878" s="24"/>
    </row>
    <row r="879" spans="1:4" x14ac:dyDescent="0.2">
      <c r="A879" s="23"/>
      <c r="B879" s="23"/>
      <c r="C879" s="23"/>
      <c r="D879" s="24"/>
    </row>
    <row r="880" spans="1:4" ht="42.75" customHeight="1" x14ac:dyDescent="0.2">
      <c r="A880" s="132" t="s">
        <v>51</v>
      </c>
      <c r="B880" s="132"/>
      <c r="C880" s="132"/>
      <c r="D880" s="134"/>
    </row>
    <row r="881" spans="1:4" ht="15.75" x14ac:dyDescent="0.2">
      <c r="A881" s="35"/>
      <c r="B881" s="48"/>
      <c r="C881" s="48"/>
    </row>
    <row r="882" spans="1:4" ht="15.75" x14ac:dyDescent="0.25">
      <c r="A882" s="2" t="s">
        <v>43</v>
      </c>
      <c r="B882" s="2"/>
      <c r="C882" s="2"/>
    </row>
    <row r="883" spans="1:4" ht="15.75" x14ac:dyDescent="0.25">
      <c r="A883" s="2"/>
      <c r="B883" s="2"/>
      <c r="C883" s="2"/>
    </row>
    <row r="884" spans="1:4" ht="15.75" x14ac:dyDescent="0.2">
      <c r="A884" s="36" t="s">
        <v>33</v>
      </c>
      <c r="B884" s="36"/>
      <c r="C884" s="36"/>
    </row>
    <row r="885" spans="1:4" ht="15.75" x14ac:dyDescent="0.2">
      <c r="A885" s="36"/>
      <c r="B885" s="36"/>
      <c r="C885" s="36"/>
    </row>
    <row r="886" spans="1:4" x14ac:dyDescent="0.2">
      <c r="A886" s="3" t="s">
        <v>0</v>
      </c>
      <c r="B886" s="3"/>
      <c r="C886" s="3"/>
    </row>
    <row r="887" spans="1:4" x14ac:dyDescent="0.2">
      <c r="A887" s="38"/>
      <c r="B887" s="38"/>
      <c r="C887" s="38"/>
    </row>
    <row r="888" spans="1:4" ht="13.5" thickBot="1" x14ac:dyDescent="0.25">
      <c r="A888" s="3" t="s">
        <v>10</v>
      </c>
      <c r="B888" s="3"/>
      <c r="C888" s="3"/>
      <c r="D888" s="8" t="s">
        <v>32</v>
      </c>
    </row>
    <row r="889" spans="1:4" ht="45" customHeight="1" thickBot="1" x14ac:dyDescent="0.25">
      <c r="A889" s="4" t="s">
        <v>26</v>
      </c>
      <c r="B889" s="49" t="s">
        <v>54</v>
      </c>
      <c r="C889" s="49" t="s">
        <v>55</v>
      </c>
      <c r="D889" s="50" t="s">
        <v>56</v>
      </c>
    </row>
    <row r="890" spans="1:4" ht="13.5" thickBot="1" x14ac:dyDescent="0.25">
      <c r="A890" s="9" t="s">
        <v>29</v>
      </c>
      <c r="B890" s="51">
        <v>317000</v>
      </c>
      <c r="C890" s="60">
        <f t="shared" ref="C890" si="74">D890-B890</f>
        <v>-200000</v>
      </c>
      <c r="D890" s="40">
        <v>117000</v>
      </c>
    </row>
    <row r="891" spans="1:4" ht="13.5" thickBot="1" x14ac:dyDescent="0.25">
      <c r="A891" s="10" t="s">
        <v>18</v>
      </c>
      <c r="B891" s="52">
        <f>B890</f>
        <v>317000</v>
      </c>
      <c r="C891" s="52">
        <f>C890</f>
        <v>-200000</v>
      </c>
      <c r="D891" s="41">
        <f>D890</f>
        <v>117000</v>
      </c>
    </row>
    <row r="892" spans="1:4" ht="13.5" thickBot="1" x14ac:dyDescent="0.25">
      <c r="A892" s="11"/>
      <c r="B892" s="30"/>
      <c r="C892" s="30"/>
      <c r="D892" s="30"/>
    </row>
    <row r="893" spans="1:4" ht="13.5" thickBot="1" x14ac:dyDescent="0.25">
      <c r="A893" s="25" t="s">
        <v>1</v>
      </c>
      <c r="B893" s="55">
        <f>B891</f>
        <v>317000</v>
      </c>
      <c r="C893" s="55">
        <f>C891</f>
        <v>-200000</v>
      </c>
      <c r="D893" s="44">
        <f>D891</f>
        <v>117000</v>
      </c>
    </row>
    <row r="894" spans="1:4" x14ac:dyDescent="0.2">
      <c r="A894" s="11"/>
      <c r="B894" s="11"/>
      <c r="C894" s="11"/>
    </row>
    <row r="895" spans="1:4" x14ac:dyDescent="0.2">
      <c r="A895" s="3" t="s">
        <v>4</v>
      </c>
      <c r="B895" s="3"/>
      <c r="C895" s="3"/>
    </row>
    <row r="896" spans="1:4" x14ac:dyDescent="0.2">
      <c r="A896" s="16"/>
      <c r="B896" s="16"/>
      <c r="C896" s="16"/>
    </row>
    <row r="897" spans="1:4" ht="13.5" thickBot="1" x14ac:dyDescent="0.25">
      <c r="A897" s="3" t="s">
        <v>14</v>
      </c>
      <c r="B897" s="3"/>
      <c r="C897" s="3"/>
      <c r="D897" s="8" t="s">
        <v>32</v>
      </c>
    </row>
    <row r="898" spans="1:4" ht="45" customHeight="1" thickBot="1" x14ac:dyDescent="0.25">
      <c r="A898" s="4" t="s">
        <v>26</v>
      </c>
      <c r="B898" s="49" t="s">
        <v>54</v>
      </c>
      <c r="C898" s="49" t="s">
        <v>55</v>
      </c>
      <c r="D898" s="50" t="s">
        <v>56</v>
      </c>
    </row>
    <row r="899" spans="1:4" ht="24" customHeight="1" thickBot="1" x14ac:dyDescent="0.25">
      <c r="A899" s="6" t="s">
        <v>27</v>
      </c>
      <c r="B899" s="51">
        <v>540000</v>
      </c>
      <c r="C899" s="60">
        <f t="shared" ref="C899" si="75">D899-B899</f>
        <v>-442810.63</v>
      </c>
      <c r="D899" s="40">
        <v>97189.37</v>
      </c>
    </row>
    <row r="900" spans="1:4" ht="13.5" thickBot="1" x14ac:dyDescent="0.25">
      <c r="A900" s="10" t="s">
        <v>22</v>
      </c>
      <c r="B900" s="52">
        <f>B899</f>
        <v>540000</v>
      </c>
      <c r="C900" s="52">
        <f>C899</f>
        <v>-442810.63</v>
      </c>
      <c r="D900" s="41">
        <f>D899</f>
        <v>97189.37</v>
      </c>
    </row>
    <row r="901" spans="1:4" ht="13.5" thickBot="1" x14ac:dyDescent="0.25">
      <c r="A901" s="11"/>
      <c r="B901" s="19"/>
      <c r="C901" s="19"/>
      <c r="D901" s="19"/>
    </row>
    <row r="902" spans="1:4" ht="13.5" thickBot="1" x14ac:dyDescent="0.25">
      <c r="A902" s="25" t="s">
        <v>5</v>
      </c>
      <c r="B902" s="55">
        <f>B900</f>
        <v>540000</v>
      </c>
      <c r="C902" s="55">
        <f>C900</f>
        <v>-442810.63</v>
      </c>
      <c r="D902" s="44">
        <f>D900</f>
        <v>97189.37</v>
      </c>
    </row>
    <row r="903" spans="1:4" x14ac:dyDescent="0.2">
      <c r="A903" s="11"/>
      <c r="B903" s="11"/>
      <c r="C903" s="11"/>
    </row>
    <row r="904" spans="1:4" x14ac:dyDescent="0.2">
      <c r="A904" s="3" t="s">
        <v>8</v>
      </c>
      <c r="B904" s="3"/>
      <c r="C904" s="3"/>
    </row>
    <row r="905" spans="1:4" x14ac:dyDescent="0.2">
      <c r="A905" s="16"/>
      <c r="B905" s="16"/>
      <c r="C905" s="16"/>
    </row>
    <row r="906" spans="1:4" ht="13.5" thickBot="1" x14ac:dyDescent="0.25">
      <c r="A906" s="3" t="s">
        <v>17</v>
      </c>
      <c r="B906" s="3"/>
      <c r="C906" s="3"/>
      <c r="D906" s="8" t="s">
        <v>32</v>
      </c>
    </row>
    <row r="907" spans="1:4" ht="45" customHeight="1" thickBot="1" x14ac:dyDescent="0.25">
      <c r="A907" s="4" t="s">
        <v>26</v>
      </c>
      <c r="B907" s="49" t="s">
        <v>54</v>
      </c>
      <c r="C907" s="49" t="s">
        <v>55</v>
      </c>
      <c r="D907" s="50" t="s">
        <v>56</v>
      </c>
    </row>
    <row r="908" spans="1:4" ht="13.5" thickBot="1" x14ac:dyDescent="0.25">
      <c r="A908" s="9" t="s">
        <v>31</v>
      </c>
      <c r="B908" s="51">
        <v>505000</v>
      </c>
      <c r="C908" s="60">
        <f t="shared" ref="C908" si="76">D908-B908</f>
        <v>-368500</v>
      </c>
      <c r="D908" s="40">
        <v>136500</v>
      </c>
    </row>
    <row r="909" spans="1:4" ht="13.5" thickBot="1" x14ac:dyDescent="0.25">
      <c r="A909" s="10" t="s">
        <v>25</v>
      </c>
      <c r="B909" s="52">
        <f>B908</f>
        <v>505000</v>
      </c>
      <c r="C909" s="52">
        <f>C908</f>
        <v>-368500</v>
      </c>
      <c r="D909" s="41">
        <f>D908</f>
        <v>136500</v>
      </c>
    </row>
    <row r="910" spans="1:4" ht="13.5" thickBot="1" x14ac:dyDescent="0.25">
      <c r="A910" s="32"/>
      <c r="B910" s="31"/>
      <c r="C910" s="31"/>
      <c r="D910" s="31"/>
    </row>
    <row r="911" spans="1:4" ht="13.5" thickBot="1" x14ac:dyDescent="0.25">
      <c r="A911" s="25" t="s">
        <v>9</v>
      </c>
      <c r="B911" s="55">
        <f>B909</f>
        <v>505000</v>
      </c>
      <c r="C911" s="55">
        <f>C909</f>
        <v>-368500</v>
      </c>
      <c r="D911" s="44">
        <f>D909</f>
        <v>136500</v>
      </c>
    </row>
    <row r="912" spans="1:4" x14ac:dyDescent="0.2">
      <c r="A912" s="11"/>
      <c r="B912" s="19"/>
      <c r="C912" s="19"/>
      <c r="D912" s="19"/>
    </row>
    <row r="913" spans="1:4" ht="13.5" thickBot="1" x14ac:dyDescent="0.25">
      <c r="A913" s="11"/>
      <c r="B913" s="19"/>
      <c r="C913" s="19"/>
      <c r="D913" s="19"/>
    </row>
    <row r="914" spans="1:4" ht="13.5" thickBot="1" x14ac:dyDescent="0.25">
      <c r="A914" s="17" t="s">
        <v>28</v>
      </c>
      <c r="B914" s="56">
        <f>B893+B902+B911</f>
        <v>1362000</v>
      </c>
      <c r="C914" s="56">
        <f>C893+C902+C911</f>
        <v>-1011310.63</v>
      </c>
      <c r="D914" s="29">
        <f>D893+D902+D911</f>
        <v>350689.37</v>
      </c>
    </row>
    <row r="915" spans="1:4" x14ac:dyDescent="0.2">
      <c r="A915" s="16"/>
      <c r="B915" s="16"/>
      <c r="C915" s="16"/>
    </row>
    <row r="916" spans="1:4" x14ac:dyDescent="0.2">
      <c r="A916" s="16"/>
      <c r="B916" s="16"/>
      <c r="C916" s="16"/>
    </row>
    <row r="917" spans="1:4" ht="17.45" customHeight="1" x14ac:dyDescent="0.2">
      <c r="A917" s="36" t="s">
        <v>34</v>
      </c>
      <c r="B917" s="36"/>
      <c r="C917" s="36"/>
    </row>
    <row r="918" spans="1:4" ht="14.1" customHeight="1" x14ac:dyDescent="0.2">
      <c r="A918" s="36"/>
      <c r="B918" s="36"/>
      <c r="C918" s="36"/>
    </row>
    <row r="919" spans="1:4" ht="14.1" customHeight="1" thickBot="1" x14ac:dyDescent="0.25">
      <c r="A919" s="11" t="s">
        <v>2</v>
      </c>
      <c r="B919" s="11"/>
      <c r="C919" s="11"/>
      <c r="D919" s="8" t="s">
        <v>32</v>
      </c>
    </row>
    <row r="920" spans="1:4" ht="45" customHeight="1" thickBot="1" x14ac:dyDescent="0.25">
      <c r="A920" s="4" t="s">
        <v>26</v>
      </c>
      <c r="B920" s="49" t="s">
        <v>54</v>
      </c>
      <c r="C920" s="49" t="s">
        <v>55</v>
      </c>
      <c r="D920" s="50" t="s">
        <v>56</v>
      </c>
    </row>
    <row r="921" spans="1:4" ht="14.1" customHeight="1" thickBot="1" x14ac:dyDescent="0.25">
      <c r="A921" s="12" t="s">
        <v>36</v>
      </c>
      <c r="B921" s="58">
        <v>900000</v>
      </c>
      <c r="C921" s="60">
        <f t="shared" ref="C921" si="77">D921-B921</f>
        <v>-733000</v>
      </c>
      <c r="D921" s="47">
        <v>167000</v>
      </c>
    </row>
    <row r="922" spans="1:4" ht="14.1" customHeight="1" thickBot="1" x14ac:dyDescent="0.25">
      <c r="A922" s="10" t="s">
        <v>3</v>
      </c>
      <c r="B922" s="52">
        <f>SUM(B921:B921)</f>
        <v>900000</v>
      </c>
      <c r="C922" s="52">
        <f>SUM(C921:C921)</f>
        <v>-733000</v>
      </c>
      <c r="D922" s="41">
        <f>SUM(D921:D921)</f>
        <v>167000</v>
      </c>
    </row>
    <row r="923" spans="1:4" ht="14.1" customHeight="1" x14ac:dyDescent="0.2">
      <c r="A923" s="20"/>
      <c r="B923" s="20"/>
      <c r="C923" s="20"/>
    </row>
    <row r="924" spans="1:4" ht="13.5" thickBot="1" x14ac:dyDescent="0.25">
      <c r="A924" s="11" t="s">
        <v>6</v>
      </c>
      <c r="B924" s="11"/>
      <c r="C924" s="11"/>
      <c r="D924" s="8" t="s">
        <v>32</v>
      </c>
    </row>
    <row r="925" spans="1:4" ht="45" customHeight="1" thickBot="1" x14ac:dyDescent="0.25">
      <c r="A925" s="4" t="s">
        <v>26</v>
      </c>
      <c r="B925" s="49" t="s">
        <v>54</v>
      </c>
      <c r="C925" s="49" t="s">
        <v>55</v>
      </c>
      <c r="D925" s="50" t="s">
        <v>56</v>
      </c>
    </row>
    <row r="926" spans="1:4" x14ac:dyDescent="0.2">
      <c r="A926" s="14" t="s">
        <v>38</v>
      </c>
      <c r="B926" s="58">
        <v>510000</v>
      </c>
      <c r="C926" s="60">
        <f t="shared" ref="C926:C927" si="78">D926-B926</f>
        <v>-372564.55</v>
      </c>
      <c r="D926" s="47">
        <v>137435.45000000001</v>
      </c>
    </row>
    <row r="927" spans="1:4" ht="13.5" thickBot="1" x14ac:dyDescent="0.25">
      <c r="A927" s="14" t="s">
        <v>50</v>
      </c>
      <c r="B927" s="58">
        <v>214000</v>
      </c>
      <c r="C927" s="60">
        <f t="shared" si="78"/>
        <v>-160798</v>
      </c>
      <c r="D927" s="47">
        <v>53202</v>
      </c>
    </row>
    <row r="928" spans="1:4" ht="13.5" thickBot="1" x14ac:dyDescent="0.25">
      <c r="A928" s="10" t="s">
        <v>7</v>
      </c>
      <c r="B928" s="52">
        <f>SUM(B926:B927)</f>
        <v>724000</v>
      </c>
      <c r="C928" s="52">
        <f>SUM(C926:C927)</f>
        <v>-533362.55000000005</v>
      </c>
      <c r="D928" s="41">
        <f>SUM(D926:D927)</f>
        <v>190637.45</v>
      </c>
    </row>
    <row r="929" spans="1:4" ht="12.75" customHeight="1" x14ac:dyDescent="0.2">
      <c r="A929" s="20"/>
      <c r="B929" s="21"/>
      <c r="C929" s="21"/>
      <c r="D929" s="21"/>
    </row>
    <row r="930" spans="1:4" ht="12.75" customHeight="1" thickBot="1" x14ac:dyDescent="0.25">
      <c r="A930" s="20"/>
      <c r="B930" s="21"/>
      <c r="C930" s="21"/>
      <c r="D930" s="21"/>
    </row>
    <row r="931" spans="1:4" ht="24" customHeight="1" thickBot="1" x14ac:dyDescent="0.25">
      <c r="A931" s="15" t="s">
        <v>39</v>
      </c>
      <c r="B931" s="56">
        <f>B922+B928</f>
        <v>1624000</v>
      </c>
      <c r="C931" s="56">
        <f>C922+C928</f>
        <v>-1266362.55</v>
      </c>
      <c r="D931" s="29">
        <f>D922+D928</f>
        <v>357637.45</v>
      </c>
    </row>
    <row r="932" spans="1:4" ht="14.1" customHeight="1" x14ac:dyDescent="0.2">
      <c r="A932" s="16"/>
      <c r="B932" s="16"/>
      <c r="C932" s="16"/>
      <c r="D932" s="16"/>
    </row>
    <row r="933" spans="1:4" ht="13.5" thickBot="1" x14ac:dyDescent="0.25">
      <c r="A933" s="16"/>
      <c r="B933" s="16"/>
      <c r="C933" s="16"/>
      <c r="D933" s="16"/>
    </row>
    <row r="934" spans="1:4" ht="13.5" customHeight="1" thickBot="1" x14ac:dyDescent="0.25">
      <c r="A934" s="18" t="s">
        <v>40</v>
      </c>
      <c r="B934" s="57">
        <f>B931+B914</f>
        <v>2986000</v>
      </c>
      <c r="C934" s="57">
        <f>C931+C914</f>
        <v>-2277673.1800000002</v>
      </c>
      <c r="D934" s="45">
        <f>D931+D914</f>
        <v>708326.82000000007</v>
      </c>
    </row>
    <row r="935" spans="1:4" ht="14.1" customHeight="1" x14ac:dyDescent="0.2">
      <c r="A935" s="16"/>
      <c r="B935" s="16"/>
      <c r="C935" s="16"/>
      <c r="D935" s="16"/>
    </row>
    <row r="936" spans="1:4" x14ac:dyDescent="0.2">
      <c r="A936" s="16"/>
      <c r="B936" s="16"/>
      <c r="C936" s="16"/>
    </row>
    <row r="937" spans="1:4" x14ac:dyDescent="0.2">
      <c r="A937" s="16"/>
      <c r="B937" s="16"/>
      <c r="C937" s="16"/>
    </row>
    <row r="938" spans="1:4" ht="42.75" customHeight="1" x14ac:dyDescent="0.2">
      <c r="A938" s="132" t="s">
        <v>53</v>
      </c>
      <c r="B938" s="132"/>
      <c r="C938" s="132"/>
      <c r="D938" s="134"/>
    </row>
    <row r="939" spans="1:4" x14ac:dyDescent="0.2">
      <c r="A939" s="39"/>
      <c r="B939" s="39"/>
      <c r="C939" s="39"/>
    </row>
    <row r="940" spans="1:4" ht="15.75" customHeight="1" x14ac:dyDescent="0.25">
      <c r="A940" s="2" t="s">
        <v>41</v>
      </c>
      <c r="B940" s="2"/>
      <c r="C940" s="2"/>
    </row>
    <row r="941" spans="1:4" ht="15.75" x14ac:dyDescent="0.25">
      <c r="A941" s="2"/>
      <c r="B941" s="2"/>
      <c r="C941" s="2"/>
    </row>
    <row r="942" spans="1:4" ht="15.75" x14ac:dyDescent="0.2">
      <c r="A942" s="36" t="s">
        <v>34</v>
      </c>
      <c r="B942" s="36"/>
      <c r="C942" s="36"/>
    </row>
    <row r="943" spans="1:4" x14ac:dyDescent="0.2">
      <c r="A943" s="3"/>
      <c r="B943" s="3"/>
      <c r="C943" s="3"/>
    </row>
    <row r="944" spans="1:4" ht="13.5" thickBot="1" x14ac:dyDescent="0.25">
      <c r="A944" s="11" t="s">
        <v>0</v>
      </c>
      <c r="B944" s="11"/>
      <c r="C944" s="11"/>
      <c r="D944" s="8" t="s">
        <v>32</v>
      </c>
    </row>
    <row r="945" spans="1:6" ht="45" customHeight="1" thickBot="1" x14ac:dyDescent="0.25">
      <c r="A945" s="4" t="s">
        <v>26</v>
      </c>
      <c r="B945" s="49" t="s">
        <v>54</v>
      </c>
      <c r="C945" s="49" t="s">
        <v>55</v>
      </c>
      <c r="D945" s="50" t="s">
        <v>56</v>
      </c>
    </row>
    <row r="946" spans="1:6" ht="14.1" customHeight="1" thickBot="1" x14ac:dyDescent="0.25">
      <c r="A946" s="9" t="s">
        <v>35</v>
      </c>
      <c r="B946" s="58">
        <v>536000</v>
      </c>
      <c r="C946" s="60">
        <f t="shared" ref="C946" si="79">D946-B946</f>
        <v>0</v>
      </c>
      <c r="D946" s="47">
        <v>536000</v>
      </c>
    </row>
    <row r="947" spans="1:6" ht="14.1" customHeight="1" thickBot="1" x14ac:dyDescent="0.25">
      <c r="A947" s="10" t="s">
        <v>18</v>
      </c>
      <c r="B947" s="52">
        <f>SUM(B946:B946)</f>
        <v>536000</v>
      </c>
      <c r="C947" s="52">
        <f>SUM(C946:C946)</f>
        <v>0</v>
      </c>
      <c r="D947" s="41">
        <f>SUM(D946:D946)</f>
        <v>536000</v>
      </c>
    </row>
    <row r="948" spans="1:6" x14ac:dyDescent="0.2">
      <c r="A948" s="3"/>
      <c r="B948" s="3"/>
      <c r="C948" s="3"/>
    </row>
    <row r="949" spans="1:6" ht="13.5" thickBot="1" x14ac:dyDescent="0.25">
      <c r="A949" s="3" t="s">
        <v>4</v>
      </c>
      <c r="B949" s="3"/>
      <c r="C949" s="3"/>
      <c r="D949" s="8" t="s">
        <v>32</v>
      </c>
    </row>
    <row r="950" spans="1:6" ht="45" customHeight="1" thickBot="1" x14ac:dyDescent="0.25">
      <c r="A950" s="4" t="s">
        <v>26</v>
      </c>
      <c r="B950" s="49" t="s">
        <v>54</v>
      </c>
      <c r="C950" s="49" t="s">
        <v>55</v>
      </c>
      <c r="D950" s="50" t="s">
        <v>56</v>
      </c>
    </row>
    <row r="951" spans="1:6" ht="14.1" customHeight="1" thickBot="1" x14ac:dyDescent="0.25">
      <c r="A951" s="6" t="s">
        <v>37</v>
      </c>
      <c r="B951" s="58">
        <v>963000</v>
      </c>
      <c r="C951" s="60">
        <f t="shared" ref="C951" si="80">D951-B951</f>
        <v>0</v>
      </c>
      <c r="D951" s="47">
        <v>963000</v>
      </c>
    </row>
    <row r="952" spans="1:6" ht="14.1" customHeight="1" thickBot="1" x14ac:dyDescent="0.25">
      <c r="A952" s="5" t="s">
        <v>22</v>
      </c>
      <c r="B952" s="52">
        <f>SUM(B951:B951)</f>
        <v>963000</v>
      </c>
      <c r="C952" s="52">
        <f>SUM(C951:C951)</f>
        <v>0</v>
      </c>
      <c r="D952" s="41">
        <f>SUM(D951:D951)</f>
        <v>963000</v>
      </c>
    </row>
    <row r="953" spans="1:6" ht="14.1" customHeight="1" x14ac:dyDescent="0.2">
      <c r="A953" s="16"/>
      <c r="B953" s="16"/>
      <c r="C953" s="16"/>
      <c r="D953" s="16"/>
    </row>
    <row r="954" spans="1:6" ht="14.1" customHeight="1" thickBot="1" x14ac:dyDescent="0.25">
      <c r="A954" s="16"/>
      <c r="B954" s="16"/>
      <c r="C954" s="16"/>
      <c r="D954" s="16"/>
    </row>
    <row r="955" spans="1:6" ht="14.1" customHeight="1" thickBot="1" x14ac:dyDescent="0.25">
      <c r="A955" s="17" t="s">
        <v>42</v>
      </c>
      <c r="B955" s="56">
        <f>B947+B952</f>
        <v>1499000</v>
      </c>
      <c r="C955" s="56">
        <f>C947+C952</f>
        <v>0</v>
      </c>
      <c r="D955" s="29">
        <f>D947+D952</f>
        <v>1499000</v>
      </c>
    </row>
    <row r="956" spans="1:6" x14ac:dyDescent="0.2">
      <c r="B956" s="1"/>
      <c r="C956" s="1"/>
    </row>
    <row r="957" spans="1:6" ht="13.5" thickBot="1" x14ac:dyDescent="0.25">
      <c r="B957" s="1"/>
      <c r="C957" s="1"/>
    </row>
    <row r="958" spans="1:6" ht="13.5" thickBot="1" x14ac:dyDescent="0.25">
      <c r="A958" s="18" t="s">
        <v>40</v>
      </c>
      <c r="B958" s="59">
        <f>B955</f>
        <v>1499000</v>
      </c>
      <c r="C958" s="59">
        <f>C955</f>
        <v>0</v>
      </c>
      <c r="D958" s="42">
        <f>D955</f>
        <v>1499000</v>
      </c>
    </row>
    <row r="960" spans="1:6" x14ac:dyDescent="0.2">
      <c r="F960" s="22"/>
    </row>
  </sheetData>
  <mergeCells count="9">
    <mergeCell ref="A1:D1"/>
    <mergeCell ref="A880:D880"/>
    <mergeCell ref="A938:D938"/>
    <mergeCell ref="A385:D385"/>
    <mergeCell ref="A110:D110"/>
    <mergeCell ref="A515:D515"/>
    <mergeCell ref="A79:D79"/>
    <mergeCell ref="A433:D433"/>
    <mergeCell ref="A839:D839"/>
  </mergeCells>
  <phoneticPr fontId="2" type="noConversion"/>
  <pageMargins left="0.78740157480314965" right="0.78740157480314965" top="1.1811023622047245" bottom="1.1811023622047245" header="0.51181102362204722" footer="0.51181102362204722"/>
  <pageSetup paperSize="9" firstPageNumber="20" orientation="portrait" useFirstPageNumber="1" r:id="rId1"/>
  <headerFooter alignWithMargins="0">
    <oddHeader>&amp;C&amp;"Arial,Kurzíva"&amp;12Příloha č. 3 - Rozpis rozpočtu rozvojových programů MŠMT v roce 2020 na jednotlivé školy a školská zařízení zřizovaná Olomouckým krajem, obcemi a na soukromé školy na území Olomouckého kraje</oddHeader>
    <oddFooter>&amp;L&amp;"Arial,Kurzíva"Zastupitelstvo Olomouckého kraje 22. 2. 2021
24. - Rozpis rozpočtu škol a školských zařízení v působnosti OK v roce 2020
Příloha č. 3 - Rozpis rozpočtu rozvojových programů MŠMT v roce 2020&amp;R&amp;"Arial,Kurzíva"Strana &amp;P (celkem 43)</oddFooter>
  </headerFooter>
  <rowBreaks count="10" manualBreakCount="10">
    <brk id="38" max="16383" man="1"/>
    <brk id="109" max="16383" man="1"/>
    <brk id="249" max="16383" man="1"/>
    <brk id="293" max="16383" man="1"/>
    <brk id="461" max="16383" man="1"/>
    <brk id="500" max="16383" man="1"/>
    <brk id="672" max="16383" man="1"/>
    <brk id="713" max="16383" man="1"/>
    <brk id="757" max="16383" man="1"/>
    <brk id="8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účelových dotací 2020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2020-01-14T10:17:46Z</cp:lastPrinted>
  <dcterms:created xsi:type="dcterms:W3CDTF">2003-03-18T09:23:49Z</dcterms:created>
  <dcterms:modified xsi:type="dcterms:W3CDTF">2021-02-01T10:19:29Z</dcterms:modified>
</cp:coreProperties>
</file>