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3275" windowHeight="96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List1!$A$1:$I$27</definedName>
  </definedNames>
  <calcPr calcId="145621"/>
</workbook>
</file>

<file path=xl/calcChain.xml><?xml version="1.0" encoding="utf-8"?>
<calcChain xmlns="http://schemas.openxmlformats.org/spreadsheetml/2006/main">
  <c r="F14" i="1" l="1"/>
  <c r="E14" i="1"/>
  <c r="F10" i="1"/>
  <c r="E10" i="1"/>
  <c r="F9" i="1"/>
  <c r="E9" i="1"/>
  <c r="G27" i="1" l="1"/>
  <c r="D27" i="1"/>
  <c r="C27" i="1"/>
  <c r="G19" i="1"/>
  <c r="F19" i="1"/>
  <c r="E19" i="1"/>
  <c r="D19" i="1"/>
  <c r="C19" i="1"/>
  <c r="H18" i="1"/>
  <c r="H19" i="1" s="1"/>
  <c r="G15" i="1" l="1"/>
  <c r="F15" i="1"/>
  <c r="E15" i="1"/>
  <c r="G11" i="1"/>
  <c r="F11" i="1"/>
  <c r="E11" i="1"/>
  <c r="C15" i="1"/>
  <c r="C11" i="1"/>
  <c r="F27" i="1" l="1"/>
  <c r="E27" i="1"/>
  <c r="H23" i="1"/>
  <c r="H24" i="1" l="1"/>
  <c r="G24" i="1"/>
  <c r="F24" i="1"/>
  <c r="E24" i="1"/>
  <c r="D24" i="1"/>
  <c r="C24" i="1"/>
  <c r="D10" i="1" l="1"/>
  <c r="D14" i="1"/>
  <c r="D15" i="1" s="1"/>
  <c r="D9" i="1"/>
  <c r="D11" i="1" l="1"/>
  <c r="H14" i="1"/>
  <c r="H15" i="1" s="1"/>
  <c r="H10" i="1"/>
  <c r="H9" i="1"/>
  <c r="H11" i="1" l="1"/>
  <c r="H27" i="1" s="1"/>
</calcChain>
</file>

<file path=xl/sharedStrings.xml><?xml version="1.0" encoding="utf-8"?>
<sst xmlns="http://schemas.openxmlformats.org/spreadsheetml/2006/main" count="38" uniqueCount="34">
  <si>
    <t>Název projektu</t>
  </si>
  <si>
    <t>Usnesení ROK</t>
  </si>
  <si>
    <t>1.</t>
  </si>
  <si>
    <t>2.</t>
  </si>
  <si>
    <t>Č.</t>
  </si>
  <si>
    <t>Celkové náklady projektu</t>
  </si>
  <si>
    <t>Celkové uznatelné náklady</t>
  </si>
  <si>
    <t>Neuznatelné náklady                        (hradí OK)</t>
  </si>
  <si>
    <t>sl. 4 + 7</t>
  </si>
  <si>
    <t>sl. 5 + 6</t>
  </si>
  <si>
    <t>Seznam podaných žádostí o dotaci na projekty spolufinancované z evropských fondů</t>
  </si>
  <si>
    <t>v Kč včetně DPH</t>
  </si>
  <si>
    <t>Celkem</t>
  </si>
  <si>
    <t>3.</t>
  </si>
  <si>
    <t>4.</t>
  </si>
  <si>
    <t>Celkem za projekty</t>
  </si>
  <si>
    <t>sl. 6 + 7</t>
  </si>
  <si>
    <t>Celkové náklady OK</t>
  </si>
  <si>
    <t>5.</t>
  </si>
  <si>
    <t>III/3679 Čechůvky - Kralice na Hané</t>
  </si>
  <si>
    <t>III/43415 Radslavice - Grymov</t>
  </si>
  <si>
    <r>
      <t xml:space="preserve">A. Projekty podané do Regionálního operačního programu Střední Morava </t>
    </r>
    <r>
      <rPr>
        <sz val="12"/>
        <rFont val="Arial"/>
        <family val="2"/>
        <charset val="238"/>
      </rPr>
      <t>(číslo výzvy : 53, prioritní osa 1-Doprava, oblast podpory 1.1.1 Silnice II. a III. třídy)</t>
    </r>
  </si>
  <si>
    <t>UR/37/23/2014</t>
  </si>
  <si>
    <t>Zámek Čechy pod Kosířem - rekonstrukce a využití objektu, III.etapa</t>
  </si>
  <si>
    <r>
      <t xml:space="preserve">B. Projekt podaný do Regionálního operačního programu Střední Morava </t>
    </r>
    <r>
      <rPr>
        <sz val="12"/>
        <rFont val="Arial"/>
        <family val="2"/>
        <charset val="238"/>
      </rPr>
      <t>(číslo výzvy : 52, prioritní osa 3-Cestovní ruch, oblast podpory 3.2 Veřejná infrastruktura a služby)</t>
    </r>
  </si>
  <si>
    <t>UR/34/29/2014</t>
  </si>
  <si>
    <r>
      <t xml:space="preserve">C. Projekt podaný do Integrovaného operačního programu </t>
    </r>
    <r>
      <rPr>
        <sz val="12"/>
        <rFont val="Arial"/>
        <family val="2"/>
        <charset val="238"/>
      </rPr>
      <t>(číslo výzvy: 23, "Výzva pro předkládání individuálních projektů v rámci oblasti podpory 3.4 - "Služby v oblasti bezpečnosti, prevence a řešení")</t>
    </r>
  </si>
  <si>
    <t>UR/39/27/2014</t>
  </si>
  <si>
    <t>Pořízení technologického vybavení  a vozidel pro Zdravotnickou záchrannou službu Olomouckého kraje</t>
  </si>
  <si>
    <r>
      <t xml:space="preserve">D. Projekt podaný do Operačního programu Lidské zdroje a zaměstnanost </t>
    </r>
    <r>
      <rPr>
        <sz val="12"/>
        <rFont val="Arial"/>
        <family val="2"/>
        <charset val="238"/>
      </rPr>
      <t>(číslo výzvy: 5, "Výzva pro předkládání individuálních projektů v rámci oblasti podpory 3.1 -  "Podpora sociální integrace a sociálních služeb")</t>
    </r>
  </si>
  <si>
    <t>Vybrané služby sociální prevence v Olomouckém kraji</t>
  </si>
  <si>
    <t xml:space="preserve">Dotace 
</t>
  </si>
  <si>
    <t xml:space="preserve">Podíl OK
</t>
  </si>
  <si>
    <t>UR/39/29/2014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</si>
</sst>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sz val="12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/>
    <xf numFmtId="3" fontId="4" fillId="0" borderId="10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0" fillId="0" borderId="0" xfId="0" applyNumberFormat="1"/>
    <xf numFmtId="0" fontId="1" fillId="5" borderId="5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3" fontId="1" fillId="5" borderId="18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vertical="center" wrapText="1"/>
    </xf>
    <xf numFmtId="3" fontId="1" fillId="7" borderId="0" xfId="0" applyNumberFormat="1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3" fontId="1" fillId="6" borderId="1" xfId="0" applyNumberFormat="1" applyFont="1" applyFill="1" applyBorder="1" applyAlignment="1">
      <alignment horizontal="right" vertical="center"/>
    </xf>
    <xf numFmtId="3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3" fontId="4" fillId="0" borderId="3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3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8"/>
  <sheetViews>
    <sheetView tabSelected="1" showWhiteSpace="0" view="pageBreakPreview" zoomScale="90" zoomScaleNormal="80" zoomScaleSheetLayoutView="90" zoomScalePageLayoutView="90" workbookViewId="0">
      <selection activeCell="A16" sqref="A16:I16"/>
    </sheetView>
  </sheetViews>
  <sheetFormatPr defaultRowHeight="12.75" x14ac:dyDescent="0.2"/>
  <cols>
    <col min="1" max="1" width="5.7109375" style="15" customWidth="1"/>
    <col min="2" max="2" width="64.85546875" style="2" customWidth="1"/>
    <col min="3" max="3" width="20.7109375" customWidth="1"/>
    <col min="4" max="4" width="17.7109375" customWidth="1"/>
    <col min="5" max="8" width="17.140625" customWidth="1"/>
    <col min="9" max="9" width="21.42578125" customWidth="1"/>
  </cols>
  <sheetData>
    <row r="1" spans="1:108" ht="28.5" customHeight="1" x14ac:dyDescent="0.25">
      <c r="A1" s="60" t="s">
        <v>10</v>
      </c>
      <c r="B1" s="61"/>
      <c r="C1" s="61"/>
      <c r="D1" s="61"/>
      <c r="E1" s="61"/>
      <c r="F1" s="61"/>
      <c r="G1" s="61"/>
      <c r="H1" s="61"/>
      <c r="I1" s="61"/>
    </row>
    <row r="2" spans="1:108" ht="15.75" customHeight="1" thickBot="1" x14ac:dyDescent="0.25">
      <c r="H2" s="11" t="s">
        <v>11</v>
      </c>
    </row>
    <row r="3" spans="1:108" s="1" customFormat="1" ht="32.65" customHeight="1" x14ac:dyDescent="0.2">
      <c r="A3" s="70" t="s">
        <v>4</v>
      </c>
      <c r="B3" s="62" t="s">
        <v>0</v>
      </c>
      <c r="C3" s="64" t="s">
        <v>5</v>
      </c>
      <c r="D3" s="64" t="s">
        <v>6</v>
      </c>
      <c r="E3" s="64" t="s">
        <v>31</v>
      </c>
      <c r="F3" s="64" t="s">
        <v>32</v>
      </c>
      <c r="G3" s="64" t="s">
        <v>7</v>
      </c>
      <c r="H3" s="64" t="s">
        <v>17</v>
      </c>
      <c r="I3" s="67" t="s">
        <v>1</v>
      </c>
    </row>
    <row r="4" spans="1:108" s="1" customFormat="1" ht="18.600000000000001" customHeight="1" x14ac:dyDescent="0.2">
      <c r="A4" s="71"/>
      <c r="B4" s="63"/>
      <c r="C4" s="65"/>
      <c r="D4" s="65"/>
      <c r="E4" s="65"/>
      <c r="F4" s="65"/>
      <c r="G4" s="65"/>
      <c r="H4" s="65"/>
      <c r="I4" s="68"/>
    </row>
    <row r="5" spans="1:108" s="1" customFormat="1" ht="17.25" customHeight="1" thickBot="1" x14ac:dyDescent="0.25">
      <c r="A5" s="21"/>
      <c r="B5" s="22"/>
      <c r="C5" s="5" t="s">
        <v>8</v>
      </c>
      <c r="D5" s="5" t="s">
        <v>9</v>
      </c>
      <c r="E5" s="66"/>
      <c r="F5" s="66"/>
      <c r="G5" s="66"/>
      <c r="H5" s="5" t="s">
        <v>16</v>
      </c>
      <c r="I5" s="69"/>
    </row>
    <row r="6" spans="1:108" s="1" customFormat="1" ht="21.4" customHeight="1" thickTop="1" x14ac:dyDescent="0.2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8">
        <v>9</v>
      </c>
    </row>
    <row r="7" spans="1:108" s="4" customFormat="1" ht="15" customHeight="1" thickBot="1" x14ac:dyDescent="0.25">
      <c r="A7" s="54"/>
      <c r="B7" s="55"/>
      <c r="C7" s="55"/>
      <c r="D7" s="55"/>
      <c r="E7" s="55"/>
      <c r="F7" s="55"/>
      <c r="G7" s="55"/>
      <c r="H7" s="55"/>
      <c r="I7" s="5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4" customFormat="1" ht="29.25" customHeight="1" thickBot="1" x14ac:dyDescent="0.25">
      <c r="A8" s="57" t="s">
        <v>21</v>
      </c>
      <c r="B8" s="58"/>
      <c r="C8" s="58"/>
      <c r="D8" s="58"/>
      <c r="E8" s="58"/>
      <c r="F8" s="58"/>
      <c r="G8" s="58"/>
      <c r="H8" s="58"/>
      <c r="I8" s="5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s="4" customFormat="1" ht="27.75" customHeight="1" x14ac:dyDescent="0.2">
      <c r="A9" s="9" t="s">
        <v>2</v>
      </c>
      <c r="B9" s="23" t="s">
        <v>19</v>
      </c>
      <c r="C9" s="12">
        <v>17335000</v>
      </c>
      <c r="D9" s="12">
        <f>C9-G9</f>
        <v>16844000</v>
      </c>
      <c r="E9" s="12">
        <f>D9*0.7</f>
        <v>11790800</v>
      </c>
      <c r="F9" s="12">
        <f>D9-E9</f>
        <v>5053200</v>
      </c>
      <c r="G9" s="12">
        <v>491000</v>
      </c>
      <c r="H9" s="12">
        <f>F9+G9</f>
        <v>5544200</v>
      </c>
      <c r="I9" s="29" t="s">
        <v>22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4" customFormat="1" ht="28.5" customHeight="1" thickBot="1" x14ac:dyDescent="0.25">
      <c r="A10" s="46" t="s">
        <v>3</v>
      </c>
      <c r="B10" s="47" t="s">
        <v>20</v>
      </c>
      <c r="C10" s="48">
        <v>13340000</v>
      </c>
      <c r="D10" s="48">
        <f t="shared" ref="D10:D14" si="0">C10-G10</f>
        <v>13009000</v>
      </c>
      <c r="E10" s="48">
        <f>D10*0.7</f>
        <v>9106300</v>
      </c>
      <c r="F10" s="48">
        <f>D10-E10</f>
        <v>3902700</v>
      </c>
      <c r="G10" s="48">
        <v>331000</v>
      </c>
      <c r="H10" s="48">
        <f t="shared" ref="H10:H14" si="1">F10+G10</f>
        <v>4233700</v>
      </c>
      <c r="I10" s="30" t="s">
        <v>22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s="4" customFormat="1" ht="24" customHeight="1" thickBot="1" x14ac:dyDescent="0.25">
      <c r="A11" s="39"/>
      <c r="B11" s="40" t="s">
        <v>12</v>
      </c>
      <c r="C11" s="37">
        <f t="shared" ref="C11:H11" si="2">SUM(C9:C10)</f>
        <v>30675000</v>
      </c>
      <c r="D11" s="37">
        <f t="shared" si="2"/>
        <v>29853000</v>
      </c>
      <c r="E11" s="37">
        <f t="shared" si="2"/>
        <v>20897100</v>
      </c>
      <c r="F11" s="37">
        <f t="shared" si="2"/>
        <v>8955900</v>
      </c>
      <c r="G11" s="37">
        <f t="shared" si="2"/>
        <v>822000</v>
      </c>
      <c r="H11" s="37">
        <f t="shared" si="2"/>
        <v>9777900</v>
      </c>
      <c r="I11" s="3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s="3" customFormat="1" ht="24" customHeight="1" thickBot="1" x14ac:dyDescent="0.25">
      <c r="A12" s="41"/>
      <c r="B12" s="42"/>
      <c r="C12" s="43"/>
      <c r="D12" s="43"/>
      <c r="E12" s="43"/>
      <c r="F12" s="43"/>
      <c r="G12" s="43"/>
      <c r="H12" s="43"/>
      <c r="I12" s="44"/>
    </row>
    <row r="13" spans="1:108" s="4" customFormat="1" ht="29.25" customHeight="1" thickBot="1" x14ac:dyDescent="0.25">
      <c r="A13" s="75" t="s">
        <v>24</v>
      </c>
      <c r="B13" s="76"/>
      <c r="C13" s="76"/>
      <c r="D13" s="76"/>
      <c r="E13" s="76"/>
      <c r="F13" s="76"/>
      <c r="G13" s="76"/>
      <c r="H13" s="76"/>
      <c r="I13" s="7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s="4" customFormat="1" ht="38.25" customHeight="1" thickBot="1" x14ac:dyDescent="0.25">
      <c r="A14" s="49" t="s">
        <v>13</v>
      </c>
      <c r="B14" s="50" t="s">
        <v>23</v>
      </c>
      <c r="C14" s="51">
        <v>23500000</v>
      </c>
      <c r="D14" s="51">
        <f t="shared" si="0"/>
        <v>23420000</v>
      </c>
      <c r="E14" s="51">
        <f>D14*0.7</f>
        <v>16393999.999999998</v>
      </c>
      <c r="F14" s="51">
        <f>D14-E14</f>
        <v>7026000.0000000019</v>
      </c>
      <c r="G14" s="52">
        <v>80000</v>
      </c>
      <c r="H14" s="51">
        <f t="shared" si="1"/>
        <v>7106000.0000000019</v>
      </c>
      <c r="I14" s="53" t="s">
        <v>25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s="4" customFormat="1" ht="24" customHeight="1" thickBot="1" x14ac:dyDescent="0.25">
      <c r="A15" s="39"/>
      <c r="B15" s="40" t="s">
        <v>12</v>
      </c>
      <c r="C15" s="37">
        <f t="shared" ref="C15:H15" si="3">SUM(C14)</f>
        <v>23500000</v>
      </c>
      <c r="D15" s="37">
        <f t="shared" si="3"/>
        <v>23420000</v>
      </c>
      <c r="E15" s="37">
        <f t="shared" si="3"/>
        <v>16393999.999999998</v>
      </c>
      <c r="F15" s="37">
        <f t="shared" si="3"/>
        <v>7026000.0000000019</v>
      </c>
      <c r="G15" s="37">
        <f t="shared" si="3"/>
        <v>80000</v>
      </c>
      <c r="H15" s="37">
        <f t="shared" si="3"/>
        <v>7106000.0000000019</v>
      </c>
      <c r="I15" s="3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s="4" customFormat="1" ht="22.5" customHeight="1" thickBot="1" x14ac:dyDescent="0.25">
      <c r="A16" s="54"/>
      <c r="B16" s="55"/>
      <c r="C16" s="55"/>
      <c r="D16" s="55"/>
      <c r="E16" s="55"/>
      <c r="F16" s="55"/>
      <c r="G16" s="55"/>
      <c r="H16" s="55"/>
      <c r="I16" s="5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4" customFormat="1" ht="34.5" customHeight="1" thickBot="1" x14ac:dyDescent="0.25">
      <c r="A17" s="72" t="s">
        <v>26</v>
      </c>
      <c r="B17" s="73"/>
      <c r="C17" s="73"/>
      <c r="D17" s="73"/>
      <c r="E17" s="73"/>
      <c r="F17" s="73"/>
      <c r="G17" s="73"/>
      <c r="H17" s="73"/>
      <c r="I17" s="7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s="4" customFormat="1" ht="37.5" customHeight="1" thickBot="1" x14ac:dyDescent="0.25">
      <c r="A18" s="9" t="s">
        <v>14</v>
      </c>
      <c r="B18" s="45" t="s">
        <v>28</v>
      </c>
      <c r="C18" s="12">
        <v>79971000</v>
      </c>
      <c r="D18" s="12">
        <v>79971000</v>
      </c>
      <c r="E18" s="12">
        <v>67975000</v>
      </c>
      <c r="F18" s="12">
        <v>11996000</v>
      </c>
      <c r="G18" s="12">
        <v>0</v>
      </c>
      <c r="H18" s="12">
        <f>F18+G18</f>
        <v>11996000</v>
      </c>
      <c r="I18" s="30" t="s">
        <v>27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s="4" customFormat="1" ht="25.5" customHeight="1" thickBot="1" x14ac:dyDescent="0.25">
      <c r="A19" s="26"/>
      <c r="B19" s="27" t="s">
        <v>12</v>
      </c>
      <c r="C19" s="28">
        <f t="shared" ref="C19:H19" si="4">C18</f>
        <v>79971000</v>
      </c>
      <c r="D19" s="28">
        <f t="shared" si="4"/>
        <v>79971000</v>
      </c>
      <c r="E19" s="28">
        <f t="shared" si="4"/>
        <v>67975000</v>
      </c>
      <c r="F19" s="28">
        <f t="shared" si="4"/>
        <v>11996000</v>
      </c>
      <c r="G19" s="28">
        <f t="shared" si="4"/>
        <v>0</v>
      </c>
      <c r="H19" s="28">
        <f t="shared" si="4"/>
        <v>11996000</v>
      </c>
      <c r="I19" s="2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s="35" customFormat="1" ht="27" customHeight="1" x14ac:dyDescent="0.2">
      <c r="A20" s="31"/>
      <c r="B20" s="32"/>
      <c r="C20" s="33"/>
      <c r="D20" s="33"/>
      <c r="E20" s="33"/>
      <c r="F20" s="33"/>
      <c r="G20" s="33"/>
      <c r="H20" s="33"/>
      <c r="I20" s="34"/>
    </row>
    <row r="21" spans="1:108" s="4" customFormat="1" ht="15" customHeight="1" thickBot="1" x14ac:dyDescent="0.25">
      <c r="A21" s="54"/>
      <c r="B21" s="55"/>
      <c r="C21" s="55"/>
      <c r="D21" s="55"/>
      <c r="E21" s="55"/>
      <c r="F21" s="55"/>
      <c r="G21" s="55"/>
      <c r="H21" s="55"/>
      <c r="I21" s="5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s="4" customFormat="1" ht="32.25" customHeight="1" thickBot="1" x14ac:dyDescent="0.25">
      <c r="A22" s="72" t="s">
        <v>29</v>
      </c>
      <c r="B22" s="73"/>
      <c r="C22" s="73"/>
      <c r="D22" s="73"/>
      <c r="E22" s="73"/>
      <c r="F22" s="73"/>
      <c r="G22" s="73"/>
      <c r="H22" s="73"/>
      <c r="I22" s="7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s="4" customFormat="1" ht="27.75" customHeight="1" thickBot="1" x14ac:dyDescent="0.25">
      <c r="A23" s="9" t="s">
        <v>18</v>
      </c>
      <c r="B23" s="23" t="s">
        <v>30</v>
      </c>
      <c r="C23" s="12">
        <v>41901515</v>
      </c>
      <c r="D23" s="12">
        <v>41901515</v>
      </c>
      <c r="E23" s="12">
        <v>41901515</v>
      </c>
      <c r="F23" s="12">
        <v>0</v>
      </c>
      <c r="G23" s="12">
        <v>0</v>
      </c>
      <c r="H23" s="12">
        <f>F23+G23</f>
        <v>0</v>
      </c>
      <c r="I23" s="30" t="s">
        <v>33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s="4" customFormat="1" ht="25.5" customHeight="1" thickBot="1" x14ac:dyDescent="0.25">
      <c r="A24" s="26"/>
      <c r="B24" s="27" t="s">
        <v>12</v>
      </c>
      <c r="C24" s="28">
        <f t="shared" ref="C24:H24" si="5">C23</f>
        <v>41901515</v>
      </c>
      <c r="D24" s="28">
        <f t="shared" si="5"/>
        <v>41901515</v>
      </c>
      <c r="E24" s="28">
        <f t="shared" si="5"/>
        <v>41901515</v>
      </c>
      <c r="F24" s="28">
        <f t="shared" si="5"/>
        <v>0</v>
      </c>
      <c r="G24" s="28">
        <f t="shared" si="5"/>
        <v>0</v>
      </c>
      <c r="H24" s="28">
        <f t="shared" si="5"/>
        <v>0</v>
      </c>
      <c r="I24" s="2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s="35" customFormat="1" ht="13.5" customHeight="1" x14ac:dyDescent="0.2">
      <c r="A25" s="31"/>
      <c r="B25" s="32"/>
      <c r="C25" s="33"/>
      <c r="D25" s="33"/>
      <c r="E25" s="33"/>
      <c r="F25" s="33"/>
      <c r="G25" s="33"/>
      <c r="H25" s="33"/>
      <c r="I25" s="34"/>
    </row>
    <row r="26" spans="1:108" s="35" customFormat="1" ht="14.25" customHeight="1" thickBot="1" x14ac:dyDescent="0.25">
      <c r="A26" s="31"/>
      <c r="B26" s="32"/>
      <c r="C26" s="33"/>
      <c r="D26" s="33"/>
      <c r="E26" s="33"/>
      <c r="F26" s="33"/>
      <c r="G26" s="33"/>
      <c r="H26" s="33"/>
      <c r="I26" s="34"/>
    </row>
    <row r="27" spans="1:108" s="14" customFormat="1" ht="27.75" customHeight="1" thickBot="1" x14ac:dyDescent="0.25">
      <c r="A27" s="16"/>
      <c r="B27" s="13" t="s">
        <v>15</v>
      </c>
      <c r="C27" s="36">
        <f t="shared" ref="C27:H27" si="6">C11+C15+C19+C24</f>
        <v>176047515</v>
      </c>
      <c r="D27" s="36">
        <f t="shared" si="6"/>
        <v>175145515</v>
      </c>
      <c r="E27" s="36">
        <f t="shared" si="6"/>
        <v>147167615</v>
      </c>
      <c r="F27" s="36">
        <f t="shared" si="6"/>
        <v>27977900</v>
      </c>
      <c r="G27" s="36">
        <f t="shared" si="6"/>
        <v>902000</v>
      </c>
      <c r="H27" s="36">
        <f t="shared" si="6"/>
        <v>28879900</v>
      </c>
      <c r="I27" s="25"/>
    </row>
    <row r="28" spans="1:108" x14ac:dyDescent="0.2">
      <c r="B28"/>
    </row>
    <row r="29" spans="1:108" x14ac:dyDescent="0.2">
      <c r="D29" s="24"/>
    </row>
    <row r="30" spans="1:108" x14ac:dyDescent="0.2">
      <c r="D30" s="24"/>
      <c r="E30" s="24"/>
    </row>
    <row r="31" spans="1:108" x14ac:dyDescent="0.2">
      <c r="E31" s="24"/>
    </row>
    <row r="32" spans="1:108" x14ac:dyDescent="0.2">
      <c r="D32" s="24"/>
    </row>
    <row r="34" spans="1:9" x14ac:dyDescent="0.2">
      <c r="A34" s="17"/>
      <c r="I34" s="10"/>
    </row>
    <row r="35" spans="1:9" x14ac:dyDescent="0.2">
      <c r="A35" s="19"/>
      <c r="G35" s="24"/>
    </row>
    <row r="36" spans="1:9" x14ac:dyDescent="0.2">
      <c r="A36" s="18"/>
      <c r="B36" s="20"/>
    </row>
    <row r="37" spans="1:9" x14ac:dyDescent="0.2">
      <c r="B37" s="19"/>
    </row>
    <row r="38" spans="1:9" x14ac:dyDescent="0.2">
      <c r="B38" s="19"/>
    </row>
  </sheetData>
  <mergeCells count="17">
    <mergeCell ref="A17:I17"/>
    <mergeCell ref="A13:I13"/>
    <mergeCell ref="A21:I21"/>
    <mergeCell ref="A16:I16"/>
    <mergeCell ref="A22:I22"/>
    <mergeCell ref="A7:I7"/>
    <mergeCell ref="A8:I8"/>
    <mergeCell ref="A1:I1"/>
    <mergeCell ref="B3:B4"/>
    <mergeCell ref="C3:C4"/>
    <mergeCell ref="D3:D4"/>
    <mergeCell ref="G3:G5"/>
    <mergeCell ref="I3:I5"/>
    <mergeCell ref="E3:E5"/>
    <mergeCell ref="F3:F5"/>
    <mergeCell ref="H3:H4"/>
    <mergeCell ref="A3:A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7" firstPageNumber="3" fitToHeight="0" orientation="landscape" useFirstPageNumber="1" r:id="rId1"/>
  <headerFooter scaleWithDoc="0" alignWithMargins="0">
    <oddHeader>&amp;LPříloha č.1</oddHeader>
    <oddFooter>&amp;L&amp;"Arial,Kurzíva"Zastupitelstvo Olomouckého kraje 20. 6. 2014
22. - Projekty Olomouckého kraje spolufinancované z evropských fondů předkládané ke schválení financování
Příloha č. 1 Seznam podaných žádostí o dotaci&amp;R&amp;"Arial,Kurzíva"Strana &amp;P (celkem 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Calábková Lucie</cp:lastModifiedBy>
  <cp:lastPrinted>2014-05-30T07:04:51Z</cp:lastPrinted>
  <dcterms:created xsi:type="dcterms:W3CDTF">2010-05-05T13:52:59Z</dcterms:created>
  <dcterms:modified xsi:type="dcterms:W3CDTF">2014-05-30T10:27:19Z</dcterms:modified>
</cp:coreProperties>
</file>