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2" windowHeight="9216"/>
  </bookViews>
  <sheets>
    <sheet name="Příloha č. 1" sheetId="1" r:id="rId1"/>
    <sheet name="Příloha č. 2" sheetId="4" r:id="rId2"/>
    <sheet name="Příloha  č. 3" sheetId="5" r:id="rId3"/>
  </sheets>
  <definedNames>
    <definedName name="_xlnm.Print_Area" localSheetId="0">'Příloha č. 1'!$A$1:$E$1034</definedName>
  </definedNames>
  <calcPr calcId="145621"/>
</workbook>
</file>

<file path=xl/calcChain.xml><?xml version="1.0" encoding="utf-8"?>
<calcChain xmlns="http://schemas.openxmlformats.org/spreadsheetml/2006/main">
  <c r="E1033" i="1" l="1"/>
  <c r="B58" i="5" l="1"/>
  <c r="C55" i="5"/>
  <c r="B55" i="5"/>
  <c r="B50" i="5"/>
  <c r="B59" i="5" s="1"/>
  <c r="C49" i="5"/>
  <c r="B48" i="5"/>
  <c r="C45" i="5"/>
  <c r="C38" i="5"/>
  <c r="C35" i="5"/>
  <c r="C34" i="5"/>
  <c r="C33" i="5"/>
  <c r="C32" i="5"/>
  <c r="C48" i="5" s="1"/>
  <c r="C50" i="5" s="1"/>
  <c r="C59" i="5" s="1"/>
  <c r="B29" i="5"/>
  <c r="C28" i="5"/>
  <c r="B27" i="5"/>
  <c r="C26" i="5"/>
  <c r="C23" i="5"/>
  <c r="C21" i="5"/>
  <c r="C20" i="5"/>
  <c r="C16" i="5"/>
  <c r="C13" i="5"/>
  <c r="C12" i="5"/>
  <c r="C27" i="5" s="1"/>
  <c r="C29" i="5" s="1"/>
  <c r="C58" i="5" s="1"/>
  <c r="E30" i="4"/>
  <c r="E23" i="4"/>
  <c r="E15" i="4"/>
  <c r="E1014" i="1"/>
  <c r="E1005" i="1"/>
  <c r="E986" i="1"/>
  <c r="E979" i="1"/>
  <c r="E960" i="1"/>
  <c r="E961" i="1" s="1"/>
  <c r="E953" i="1"/>
  <c r="E945" i="1"/>
  <c r="E946" i="1" s="1"/>
  <c r="E927" i="1"/>
  <c r="E920" i="1"/>
  <c r="E900" i="1"/>
  <c r="E891" i="1"/>
  <c r="E890" i="1"/>
  <c r="E889" i="1"/>
  <c r="E887" i="1"/>
  <c r="E885" i="1"/>
  <c r="E863" i="1"/>
  <c r="E856" i="1"/>
  <c r="E828" i="1"/>
  <c r="E827" i="1"/>
  <c r="E826" i="1"/>
  <c r="E831" i="1" s="1"/>
  <c r="E802" i="1"/>
  <c r="E801" i="1"/>
  <c r="E805" i="1" s="1"/>
  <c r="E774" i="1"/>
  <c r="E750" i="1"/>
  <c r="E749" i="1"/>
  <c r="E748" i="1"/>
  <c r="E753" i="1" s="1"/>
  <c r="E720" i="1"/>
  <c r="E696" i="1"/>
  <c r="E695" i="1"/>
  <c r="E697" i="1" s="1"/>
  <c r="E675" i="1"/>
  <c r="E655" i="1"/>
  <c r="E629" i="1"/>
  <c r="E610" i="1"/>
  <c r="E591" i="1"/>
  <c r="E572" i="1"/>
  <c r="E565" i="1"/>
  <c r="E547" i="1"/>
  <c r="E522" i="1"/>
  <c r="E521" i="1"/>
  <c r="E520" i="1"/>
  <c r="E502" i="1"/>
  <c r="E495" i="1"/>
  <c r="E475" i="1"/>
  <c r="E468" i="1"/>
  <c r="E449" i="1"/>
  <c r="E442" i="1"/>
  <c r="E423" i="1"/>
  <c r="E416" i="1"/>
  <c r="E397" i="1"/>
  <c r="E390" i="1"/>
  <c r="E360" i="1"/>
  <c r="E352" i="1"/>
  <c r="E353" i="1" s="1"/>
  <c r="E335" i="1"/>
  <c r="E328" i="1"/>
  <c r="E324" i="1"/>
  <c r="E305" i="1"/>
  <c r="E297" i="1"/>
  <c r="E298" i="1" s="1"/>
  <c r="E291" i="1"/>
  <c r="E272" i="1"/>
  <c r="E258" i="1"/>
  <c r="E257" i="1"/>
  <c r="E261" i="1" s="1"/>
  <c r="E238" i="1"/>
  <c r="E231" i="1"/>
  <c r="E206" i="1"/>
  <c r="E202" i="1"/>
  <c r="E201" i="1"/>
  <c r="E194" i="1"/>
  <c r="E195" i="1" s="1"/>
  <c r="E174" i="1"/>
  <c r="E166" i="1"/>
  <c r="E142" i="1"/>
  <c r="E134" i="1"/>
  <c r="E114" i="1"/>
  <c r="E103" i="1"/>
  <c r="E85" i="1"/>
  <c r="E77" i="1"/>
  <c r="E60" i="1"/>
  <c r="E46" i="1"/>
  <c r="E27" i="1"/>
  <c r="E22" i="1"/>
  <c r="E15" i="1"/>
  <c r="E892" i="1" l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289+14334 daňové přiznání
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459+210
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137-7807
288+683
565+11
566+28
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232+95 sankce do rez</t>
        </r>
      </text>
    </commen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30+100 omp do rez
76+7 poj
85+321 ref mezd okř
101+3 poj z
129+78 poj
179+1554 poj d
180+14 poj š
181+135 poj š
247+61 poj š
251+4612 dar
312+40 poj
356+1000 vratka ind.dotace do rez
496+61 poj š
528+12 š
529+36 kř
532+52 poj z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1+5347874 přímé n.
2+58790 soukr.
26+3658
51+1900
52+1366
53+171
66+7625
67+5329
74+746
89+7943
90+25
91+197
92+350
127+521
128+1634
140+61210
164+250
165+77
166+96
167+10
168+434
234+133
235+5746
254+33
255+529
291-90
315+60000
316-115
357+1829
358+4570
394+2670
440-24
441-211
442-60
443+100
451+103731
460-13
461-9
462+686
498+616
505-6
530+62350
541+5603
543-10
559+31502
563-158
567+491
573-2791
574-1
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64+4500 s+z
68+649402
182+1500 s+z
256+24992
266+202
399+2900
463+20472
501-19
542+621
603+38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171+246
172+10
236+200
395+31
396+32
397+50
493+120
523+50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4+3723
5+7277
27+22662
28+3200
29+800
55+190
65+3
82+477
95+2455
257+141
293+455
311+4747
391+8278
426+191
429+901 z na ovzi
456+501
458+1689
491+1578
497/16+400 z na ovzi
560+187
569+138
604+453
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33+60
87+0
88+15
100+349
141+39
169+15
170+24
310+59
359+1
492+19
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25+15
233+444
292+1313
309+15
361+617 (428+189)
495+100
499+685 do rez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69+1378
70+3971
71+591
72+7058
83+835
93+15901
94+3511
96+2169
97+6473
99+684
126+5176
173+41325
239+4134
240+6729
258+16884
264+17298
265+17309
360+318 od obce do rez
428+2005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12+7 š na omp
45+271 š na fu
54+200 š do rez
62+2892 š na ovzi
230+255 š na omp
268-460 š na ovzi
317+100 š na opřpo
362-400 š na ovzi
430+700 š na ovzi
600+686
601+6049
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469,494+36 mzdy
602+16 náměstek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34+36
73+95937
98+4095
174+26428
175+248
176+172000
177+43
246+5
259+2236
260+728
261+155
262+219
263+746
392+565
400+32
427+590
457+393
522+1843
531+17220
568+5887
570+463
571+357
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48+1885 mzdy
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49+13 (FV OE celkem 1791)
50+1162 (FV Š celkem 1601)
265+250 (celkem 15+250 FV OE)
238+260 š
267+2708 s
318+8681 přebytek (celkem 9403)
572+1942
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469,494-36 mzdy
602-16
</t>
        </r>
      </text>
    </comment>
    <comment ref="C3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12+7 š na omp
30+100 omp do rez
45+271 š na fu
48+1885 mzdy
54+200 š do rez
69+1378
70+3971
71+591
72+7058
76+7 poj
85+321 ref mezd okř
96+2169
97+6473
99+684
100+349
101+3 poj z
118+1767
129+78 poj
136+634
173+41325
232+95 sankce do rez
225+245845 přebytek
230+255 š na omp
240+6729
251+4612 dar
289+14334 daňové přiznání
312+40 poj
318+722+8681 přebytek (celkem 9 403)
356+1000 vratka ind.dotace do rez
360+318 od obce do rez
361+189 (428+189=617)
459+210
499+685 do rez
527+22781 8115 ORJ 52
528+12 š
529+36 kř
532+52 poj z
600+686
602+16 náměstek
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137-7807
179+1554 poj d
180+14 poj š
181+135 poj š
247+61 poj š
317+100 š na opřpo
496+61 poj š
565+11
566+28
572+1942
601+6049
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1+5347874 přímé n.
2+58790 soukr.
26+3658
51+1900
52+1366
53+171
66+7625
67+5329
74+746
89+7943
90+25
91+197
92+350
127+521
128+1634
140+61210
164+250
165+77
166+96
167+10
168+434
234+133
235+5746
254+33
255+529
291-90
315+60000
316-115
357+1829
358+4570
394+2670
440-24
441-211
442-60
443+100
451+103731
460-13
461-9
462+686
498+616
505-6
530+62350
541+5603
543-10
559+31502
563-158
567+491
573-2791
574-1</t>
        </r>
      </text>
    </comment>
    <comment ref="C3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64+4500 s+z
68+649402
182+1500 s+z
256+24992
266+202
399+2900
463+20472
501-19
542+621
603+38</t>
        </r>
      </text>
    </comment>
    <comment ref="C3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171+246
172+10
236+200
395+31
396+32
397+50
493+120
523+50</t>
        </r>
      </text>
    </comment>
    <comment ref="C3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4+3723
5+7277
27+22662
28+3200
29+800
55+190
65+3
82+477
95+2455
257+141
293+455
311+4747
391+8278
426+191
456+501
458+1689
491+1578
560+187
569+138
604+453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33+60
87+0
88+15
141+39
169+15
170+24
310+59
359+1
492+19
</t>
        </r>
      </text>
    </comment>
    <comment ref="C4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25+15
233+444
292+1313
309+15
361+428 (428+189=617)
495+100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83+835
93+15901
94+3511
126+5176
239+4134
258+16884
264+17298
265+17309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314+1892 FOND 199 závěrečný účet
469,494+36 mzdy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84+12500 FOND 8115
313+1129 FOND 99 závěrečný účet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6+11363
7+7574
11+200
34+36
73+95937
98+4095
174+26428
175+248
176+172000
177+43
246+5
259+2236
260+728
261+155
262+219
263+746
392+565
400+32
427+590
457+393
522+1843
531+17220
568+5887
570+463
571+357
</t>
        </r>
      </text>
    </comment>
    <comment ref="C4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62+2892 š na ovzi
268-460 š na ovzi
288+683
362-400 š na ovzi
428+2005
429+901 z na ovzi
430+700 š na ovzi
497/16+400 z na ovzi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3+669
8+839
9+39
10+7
30+426
32+421
49+13 (FV OE celkem 1791)
50+1162 (FV Š celkem 1601)
265+265 (celkem 15+250 FV OE)
238+260 š
267+2708 s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469,494-36 mzdy
602-16
</t>
        </r>
      </text>
    </comment>
    <comment ref="C5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8905, 8113
3+669
6+11363
7+7574
8+839
9+39
10+7
11+200
30+426
32+421
49+1778 (FV OE celkem 1791)
50+439 (FV Š celkem 1601)
265+15 (celkem 15+250 FV OE)
84+12500 FOND 99
118+1767
136+634
225+245845 přebytek
313+1129 FOND 99 závěrečný účet
314+1892 FOND 199 závěrečný účet
318+722 přebytek (celkem 9 403)
527+22781 8115 ORJ 52
</t>
        </r>
      </text>
    </comment>
    <comment ref="C5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</t>
        </r>
      </text>
    </comment>
  </commentList>
</comments>
</file>

<file path=xl/sharedStrings.xml><?xml version="1.0" encoding="utf-8"?>
<sst xmlns="http://schemas.openxmlformats.org/spreadsheetml/2006/main" count="818" uniqueCount="186">
  <si>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</si>
  <si>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</si>
  <si>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</si>
  <si>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</si>
  <si>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</si>
  <si>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</si>
  <si>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</si>
  <si>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</si>
  <si>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</si>
  <si>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</si>
  <si>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</si>
  <si>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</si>
  <si>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</si>
  <si>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</si>
  <si>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</si>
  <si>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</si>
  <si>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</si>
  <si>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</si>
  <si>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</si>
  <si>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</si>
  <si>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</si>
  <si>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</si>
  <si>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</si>
  <si>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</si>
  <si>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Evropské programy</t>
  </si>
  <si>
    <t>Investice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</si>
  <si>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</si>
  <si>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</si>
  <si>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</si>
  <si>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</si>
  <si>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Daňové příjmy (včetně daně z příjmu PO placené krajem)</t>
  </si>
  <si>
    <t>Příjmy z poskytnutých služeb a výrobků</t>
  </si>
  <si>
    <t>Dotace do oblasti školství</t>
  </si>
  <si>
    <t>Dotace do oblasti sociální</t>
  </si>
  <si>
    <t>Dotace do oblasti kultury</t>
  </si>
  <si>
    <t>Dotace do oblasti dopravy</t>
  </si>
  <si>
    <t>Dotace do oblasti zdravotnictví</t>
  </si>
  <si>
    <t>Dotace do oblasti životního prostředí a zemědělství</t>
  </si>
  <si>
    <t>Dotace pro Krajský úřad, SDH, region. rozvoj</t>
  </si>
  <si>
    <t>Dotace od Regionální rady, obcí</t>
  </si>
  <si>
    <t>Depozita</t>
  </si>
  <si>
    <t>Zapojení finančního vypořádání</t>
  </si>
  <si>
    <t>Odbory - provozní výdaje</t>
  </si>
  <si>
    <t>Dotace od Regionální rady</t>
  </si>
  <si>
    <t xml:space="preserve"> -Rozpočtová změna 567/16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</si>
  <si>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</si>
  <si>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</si>
  <si>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2016 poskytnutá na základě rozhodnutí Ministerstva školství, mládeže a tělovýchovy ČR č.j.: 518616Z ze dne 23.11.2016 v celkové výši 491 490,- Kč na rozvojový program "Hodnocení žáků a škol podle výsledků v soutěžích ve školním roce 2015/2016 - Excelence středních škol 2016“.</t>
  </si>
  <si>
    <t>Odbor školství, sportu a kultury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</si>
  <si>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</si>
  <si>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</si>
  <si>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</si>
  <si>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</si>
  <si>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</si>
  <si>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</si>
  <si>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</si>
  <si>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5336 - Neinvestiční dotace zřízeným PO</t>
  </si>
  <si>
    <t>seskupení položek</t>
  </si>
  <si>
    <t>53 - Neinvestiční transfery veřejnopráv. subj.</t>
  </si>
  <si>
    <t xml:space="preserve"> -Rozpočtová změna 568/16</t>
  </si>
  <si>
    <t>důvod: neinvestiční dotace ze státního rozpočtu ČR na rok 2016 poskytnutá na základě rozhodnutí Ministerstva školství, mládeže a tělovýchovy ČR č.j.: MŠMT-29991/2016-3 ze dne 16.11.2016 v celkové výši 5 886 990,54 Kč na projekt "Pojďme se vzdělávat společně“ pro příspěvkovou organizaci Olomouckého kraje Švehlova střední škola polytechnická Prostějov v rámci Operačního programu Výzkum,vývoj a vzdělávání.</t>
  </si>
  <si>
    <t xml:space="preserve"> -Rozpočtová změna 569/16</t>
  </si>
  <si>
    <t>poskytovatel: Ministerstvo zemědělství</t>
  </si>
  <si>
    <t>důvod: neinvestiční dotace ze státního rozpočtu ČR na rok 2016 poskytnutá na základě avíza k převodu finančních prostředků Ministerstva zemědělství ČR  č. j.:  ze dne  ve výši 137 580,- Kč pro Střední lesnickou školu Hranice jako příspěvek na hospodaření v lesích.</t>
  </si>
  <si>
    <t xml:space="preserve"> -Rozpočtová změna 570/16</t>
  </si>
  <si>
    <t>poskytovatel: Ministerstvo práce a sociálních věcí</t>
  </si>
  <si>
    <t>důvod: neinvestiční dotace ze státního rozpočtu ČR na rok 2016 poskytnutá na základě oznámení Ministerstva práce a sociálních věcí ČR  č.j.: MPSV-2016/251893-813 ze dne 25.11.2016 ve výši 462 632,14 Kč na projekt "Pomoz mi, ať to zvládnu sám" pro příspěvkovou organizaci Domov Štíty - Jedlí v rámci Operačního programu Zaměstnanost.</t>
  </si>
  <si>
    <t>Odbor ekonomický</t>
  </si>
  <si>
    <t>ORJ - 07</t>
  </si>
  <si>
    <t>Odbor sociálních věcí</t>
  </si>
  <si>
    <t>ORJ - 11</t>
  </si>
  <si>
    <t>5336 - Neinvestiční transfery zřízeným PO</t>
  </si>
  <si>
    <t xml:space="preserve"> -Rozpočtová změna 571/16</t>
  </si>
  <si>
    <t>důvod: neinvestiční dotace ze státního rozpočtu ČR na rok 2016 poskytnutá na základě oznámení Ministerstva práce a sociálních věcí ČR  č.j.: MPSV-2016/250932-813 ze dne 25.11.2016 ve výši 357 538,20 Kč na projekt "Rozvoj kvality pečovatelské služby a rozšíření nabídky poskytovaných služeb pro sociální začleňování klientů" pro příspěvkovou organizaci Sociální služby pro seniory Šumperk v rámci Operačního programu Zaměstnanost.</t>
  </si>
  <si>
    <t xml:space="preserve"> -Rozpočtová změna 572/16</t>
  </si>
  <si>
    <t>důvod: odbor podpory řízení příspěvkových organizací požádal ekonomický odbor dne 25.11.2016 o provedení rozpočtové změny. Důvodem navrhované změny je zapojení finančních prostředků do rozpočtu Olomouckého kraje ve výši 1 941 794,- Kč. Jedná se o zapojení finančních prostředků z finančního vypořádání za rok 2015 za vyúčtování s dopravci, část prostředků ve výši 1 457 361,- bude poskytnuta příspěvkové organizaci Koordinátor Integrovaného dopravního systému Olomouckého kraje na dohrazení odborného odhadu dopravce, na základě usnesení Rady Olomouckého kraje č. UR/2/66/2016 ze dne 28.11.2016, materiál je součástí programu jednání Rady Olomouckého kraje dne 5.12.2016 (bod 7.3.).</t>
  </si>
  <si>
    <t>Odbor podpory řízení příspěvkových organizací</t>
  </si>
  <si>
    <t>ORJ - 19</t>
  </si>
  <si>
    <t>2229 - Ostatní přijaté vratky transferů</t>
  </si>
  <si>
    <t>5331 - Neinvestiční příspěvky zřízeným PO</t>
  </si>
  <si>
    <t xml:space="preserve"> -Rozpočtová změna 573/16</t>
  </si>
  <si>
    <t>druh rozpočtové změny: snížení prostředků rozpočtu</t>
  </si>
  <si>
    <t>důvod: odbor školství, sportu a kultury požádal ekonomický odbor dne 5.12.2016 o provedení rozpočtové změny. Důvodem navrhované změny je snížení neinvestiční dotace ze státního rozpočtu ČR na rok 2016 poskytnuté na základě rozhodnutí Ministerstva školství, mládeže a tělovýchovy ČR č.j.: MSMT-14371-12/2016 ze dne 9.5.2016 ve výši        1 582 006,- Kč a č.j.: MSMT-13414-12/2016 ze dne 5.5.2016 ve výši 4 164 385,- Kč na "Rozvojový program na podporu navýšení kapacit ve školských poradenských zařízeních v roce 2016" pro soukromá a krajská školská poradenská zařízení, nevyčerpané prostředky ve výši 2 790 510,- Kč budou vráceny na účet Ministerstva školství, mládeže a tělovýchovy.</t>
  </si>
  <si>
    <t>52 - Neinvestiční transfery soukromopr. subj.</t>
  </si>
  <si>
    <t xml:space="preserve"> -Rozpočtová změna 574/16</t>
  </si>
  <si>
    <t>důvod: odbor školství, sportu a kultury požádal ekonomický odbor dne 28.11.2016 o provedení rozpočtové změny. Důvodem navrhované změny je snížení neinvestiční dotace ze státního rozpočtu ČR na rok 2016 poskytnuté na základě rozhodnutí Ministerstva školství, mládeže a tělovýchovy ČR č.j.: MSMT-21840-12/2016 ze dne 25.7.2016 v celkové výši 2 669 933,- Kč na rozvojový program na podporu "Financování asistentů pedagoga pro děti, žáky a studenty se zdravotním postižením a pro děti, žáky a studenty se sociálním znevýhodněním na období září - prosinec 2016 - modul B“, nevyčerpané prostředky ve výši 601,- Kč budou vráceny na účet Ministerstva školství, mládeže a tělovýchovy.</t>
  </si>
  <si>
    <t xml:space="preserve"> -Rozpočtová změna 575/16</t>
  </si>
  <si>
    <t>druh rozpočtové změny: vnitřní rozpočtová změna - přesun mezi jednotlivými položkami, paragrafy a odbory ekonomickým a sociálních věcí</t>
  </si>
  <si>
    <t>důvod: odbor sociálních věcí požádal ekonomický odbor dne 24.11.2016 o provedení rozpočtové změny. Důvodem navrhované změny je převedení finančních prostředků z odboru sociálních věcí do rozpočtu odboru ekonomického v celkové výši 295 914,52 Kč. Finanční prostředky nebudou vyčerpány na individuální dotace, dotační programy v sociální oblasti a výdaje odboru a budou převedeny do rezervy Olomouckého kraje.</t>
  </si>
  <si>
    <t>51 - Neinvestiční nákupy a související výdaje</t>
  </si>
  <si>
    <t>59 - Ostatní neinvestiční výdaje</t>
  </si>
  <si>
    <t xml:space="preserve"> -Rozpočtová změna 576/16</t>
  </si>
  <si>
    <t>druh rozpočtové změny: vnitřní rozpočtová změna - přesun mezi jednotlivými položkami, paragrafy a odbory ekonomickým a veřejných zakázek a investic</t>
  </si>
  <si>
    <t>důvod: odbor veřejných zakázek a investic požádal ekonomický odbor dne 28.11.2016 o provedení rozpočtové změny. Důvodem navrhované změny je převedení finančních prostředků z odboru veřejných zakázek a investic na odbor ekonomický v celkové výši          14 861 802,88 Kč. Finanční prostředky nebudou použity na financování výdajů projektů v oblasti sociální a dopravy a budou převedeny do rezervy na investice Olomouckého kraje.</t>
  </si>
  <si>
    <t>Odbor veřejných zakázek a investic</t>
  </si>
  <si>
    <t>ORJ - 17</t>
  </si>
  <si>
    <t>61 - Investiční nákupy a související výdaje</t>
  </si>
  <si>
    <t>ORJ - 52</t>
  </si>
  <si>
    <t xml:space="preserve"> -Rozpočtová změna 577/16</t>
  </si>
  <si>
    <t>důvod: odbor veřejných zakázek a investic požádal ekonomický odbor dne 28.11.2016 o provedení rozpočtové změny. Důvodem navrhované změny je převedení finančních prostředků z odboru veřejných zakázek a investic na odbor ekonomický v celkové výši          1 172 013,34 Kč. Finanční prostředky nebudou použity na financování výdajů projektů v oblasti školství a zdravotnictví a budou převedeny do rezervy na investice Olomouckého kraje.</t>
  </si>
  <si>
    <t xml:space="preserve"> -Rozpočtová změna 578/16</t>
  </si>
  <si>
    <t>druh rozpočtové změny: vnitřní rozpočtová změna - přesun mezi jednotlivými položkami, paragrafy a odbory ekonomickým a podpory řízení příspěvkových organizací</t>
  </si>
  <si>
    <t>důvod: odbor podpory řízení příspěvkových organizací požádal ekonomický odbor dne 24.11.2016 o provedení rozpočtové změny. Důvodem navrhované změny je převedení finančních prostředků z odboru podpory řízení příspěvkových organizací do rozpočtu odboru ekonomického v  celkové výši 1 213 000,- Kč. Finanční prostředky nebudou vyčerpány na výdaje odboru a budou převedeny do rezervy Olomouckého kraje.</t>
  </si>
  <si>
    <t xml:space="preserve"> -Rozpočtová změna 579/16</t>
  </si>
  <si>
    <t>důvod: odbor podpory řízení příspěvkových organizací požádal ekonomický odbor dne 21.11.2016 o provedení rozpočtové změny. Důvodem navrhované změny je převedení finančních prostředků z rozpočtu odboru podpory řízení příspěvkových organizací na odbor ekonomický ve výši 1 332 000,- Kč. Finanční prostředky nebudou použity na financování investiční akce příspěvkové organizace Správa silnic Olomouckého kraje a budou převedeny do rezervy na investice Olomouckého kraje, materiál je součástí programu jednání Rady Olomouckého kraje dne 5.12.2016 (bod 7.3.).</t>
  </si>
  <si>
    <t>6351 - Investiční transfery zřízeným PO</t>
  </si>
  <si>
    <t xml:space="preserve"> -Rozpočtová změna 580/16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</si>
  <si>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</si>
  <si>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25.11.2016 o provedení rozpočtové změny. Důvodem navrhované změny je převedení finančních prostředků z odboru strategického rozvoje kraje na odbor ekonomický ve výši 136 650,- Kč. Finanční prostředky nebudou použity na financování výdajů projektu v oblasti školství "Pořízení nových technologií pro odbornou výuku (Střední škola technická a zemědělská Mohelnice)" a budou převedeny do rezervy na investice Olomouckého kraje.</t>
  </si>
  <si>
    <t xml:space="preserve">Odbor strategického rozvoje kraje </t>
  </si>
  <si>
    <t>ORJ - 59</t>
  </si>
  <si>
    <t xml:space="preserve"> -Rozpočtová změna 581/16</t>
  </si>
  <si>
    <t>důvod: odbor veřejných zakázek a investic požádal ekonomický odbor dne 24.11.2016 o provedení rozpočtové změny. Důvodem navrhované změny je převedení finančních prostředků z odboru ekonomického na odbor veřejných zakázek a investic v celkové výši       1 489 848,- Kč. Finanční prostředky budou použity na financování výdajů projektu v oblasti sociální "Dům seniorů FRANTIŠEK Náměšť na Hané - přístavba pavilonu" a budou čerpány z rezervy na investice Olomouckého kraje.</t>
  </si>
  <si>
    <t xml:space="preserve"> -Rozpočtová změna 582/16</t>
  </si>
  <si>
    <t>důvod: odbor veřejných zakázek a investic požádal ekonomický odbor dne 28.11.2016 o provedení rozpočtové změny. Důvodem navrhované změny je převedení finančních prostředků z odboru ekonomického na odbor veřejných zakázek a investic ve výši 366 000,- Kč. Finanční prostředky budou použity na financování výdajů projektu v oblasti sociální "Sociální služby pro seniory Šumperk - rekonstrukce kuchyně" a budou čerpány z rezervy na investice Olomouckého kraje.</t>
  </si>
  <si>
    <t xml:space="preserve"> -Rozpočtová změna 583/16</t>
  </si>
  <si>
    <t>důvod: odbor strategického rozvoje kraje požádal ekonomický odbor dne 25.11.2016 o provedení rozpočtové změny. Důvodem navrhované změny je převedení finančních prostředků z odboru ekonomického na odbor strategického rozvoje kraje ve výši 136 650,- Kč. Finanční prostředky budou použity na financování výdajů projektu v oblasti cestovního ruchu "Marketingové aktivity Olomouckého kraje v oblasti cestovního ruchu" a budou čerpány z rezervy na investice Olomouckého kraje.</t>
  </si>
  <si>
    <t xml:space="preserve"> -Rozpočtová změna 584/16</t>
  </si>
  <si>
    <t>druh rozpočtové změny: vnitřní rozpočtová změna - přesun mezi jednotlivými položkami, paragrafy v rámci odboru kancelář ředitele</t>
  </si>
  <si>
    <t>důvod: odbor kancelář ředitele požádal ekonomický odbor dne 24.11.2016 o provedení rozpočtové změny. Důvodem navrhované změny je přesun finančních prostředků v rámci odboru kancelář ředitele v celkové výši 55 000,- Kč. Finanční prostředky budou použity na poskytnutí dotací z "Programu na podporu JSDH 2016" v dotačním titulu "Dotace na pořízení, rekonstrukci a opravu požární techniky a nákup věcného vybavení JSDH obcí Olomouckého kraje 2016", jedná se pouze o změnu položek rozpočtové skladby.</t>
  </si>
  <si>
    <t>Odbor kancelář ředitele</t>
  </si>
  <si>
    <t>ORJ - 03</t>
  </si>
  <si>
    <t>63 - Investiční transfery</t>
  </si>
  <si>
    <t xml:space="preserve"> -Rozpočtová změna 585/16</t>
  </si>
  <si>
    <t>důvod: odbor kancelář ředitele požádal ekonomický odbor dne 28.11.2016 o provedení rozpočtové změny. Důvodem navrhované změny je přesun finančních prostředků v rámci odboru kancelář ředitele v celkové výši 300 000,- Kč. Finanční prostředky budou použity na úhradu výdajů na dobití frankovacích strojů.</t>
  </si>
  <si>
    <t xml:space="preserve"> -Rozpočtová změna 586/16</t>
  </si>
  <si>
    <t>důvod: odbor kancelář ředitele požádal ekonomický odbor dne 28.11.2016 o provedení rozpočtové změny. Důvodem navrhované změny je přesun finančních prostředků v rámci odboru kancelář ředitele v celkové výši 642 868,- Kč. Finanční prostředky budou použity na úhradu výdajů na pořízení drobného hmotného dlouhodobého majetku a služby s tím související.</t>
  </si>
  <si>
    <t>ORJ - 06</t>
  </si>
  <si>
    <t xml:space="preserve"> -Rozpočtová změna 587/16</t>
  </si>
  <si>
    <t>druh rozpočtové změny: vnitřní rozpočtová změna - přesun mezi jednotlivými položkami, paragrafy v rámci odboru sociálních věcí</t>
  </si>
  <si>
    <t xml:space="preserve">důvod: odbor sociálních věcí požádal ekonomický odbor dne 28.11.2016 o provedení rozpočtové změny. Důvodem navrhované změny je přesun finančních prostředků v rámci odboru sociálních věcí ve výši 7 088,35 Kč. Finanční prostředky budou použity na kofinancování projektu "Aktivizace v POHODĚ" příspěvkové organizace v oblasti sociální Domov seniorů POHODA Chválkovice v rámci Operačního programu Zaměstnanost, </t>
  </si>
  <si>
    <t xml:space="preserve"> -Rozpočtová změna 588/16</t>
  </si>
  <si>
    <t>druh rozpočtové změny: vnitřní rozpočtová změna - přesun mezi jednotlivými položkami, paragrafy v rámci odboru veřejných zakázek a investic</t>
  </si>
  <si>
    <t>důvod: odbor veřejných zakázek a investic požádal ekonomický odbor dne 22.11.2016 o provedení rozpočtové změny. Důvodem navrhované změny je přesun finančních prostředků v rámci odboru veřejných zakázek a investic ve výši 176 000,- Kč. Finanční prostředky budou použity na financování výdajů projektu v oblasti sociální "Domov u Třebůvky Loštice - rekonstrukce bytových jader".</t>
  </si>
  <si>
    <t>ÚZ</t>
  </si>
  <si>
    <t xml:space="preserve"> -Rozpočtová změna 589/16</t>
  </si>
  <si>
    <t>důvod: odbor veřejných zakázek a investic požádal ekonomický odbor dne 28.11.2016 o provedení rozpočtové změny. Důvodem navrhované změny je přesun finančních prostředků v rámci odboru veřejných zakázek a investic ve výši 1 000,- Kč. Finanční prostředky budou použity na financování výdajů projektu v oblasti sociální "Nové Zámky - poskytovatel sociálních služeb - kotelna".</t>
  </si>
  <si>
    <t xml:space="preserve"> -Rozpočtová změna 590/16</t>
  </si>
  <si>
    <t>druh rozpočtové změny: vnitřní rozpočtová změna - přesun mezi jednotlivými ORJ v rámci odboru strategického rozvoje kraje</t>
  </si>
  <si>
    <t>důvod: odbor strategického rozvoje kraje požádal ekonomický odbor dne 22.11.2016 o provedení rozpočtové změny. Důvodem navrhované změny je přesun finančních prostředků v rámci odboru strategického rozvoje kraje ve výši 913 254,60 Kč. Finanční prostředky budou použity na vrácení části dotace poskytovateli na základě výzvy u projektu v oblasti školství "Podpora technického vybavení dílen - 1. část" v rámci ROP Střední Morava.</t>
  </si>
  <si>
    <t xml:space="preserve"> -Rozpočtová změna 591/16</t>
  </si>
  <si>
    <t>důvod: odbor strategického rozvoje kraje požádal ekonomický odbor dne 22.11.2016 o provedení rozpočtové změny. Důvodem navrhované změny je přesun finančních prostředků v rámci odboru strategického rozvoje kraje ve výši 163 531,50 Kč. Finanční prostředky budou použity na vrácení části dotace poskytovateli na základě výzvy u projektu v oblasti školství "Podpora technického vybavení dílen - 2. část" v rámci ROP Střední Morava.</t>
  </si>
  <si>
    <t xml:space="preserve"> -Rozpočtová změna 592/16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</si>
  <si>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</si>
  <si>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29.11.2016 o provedení rozpočtové změny. Důvodem navrhované změny je přesun finančních prostředků v rámci odboru strategického rozvoje kraje v celkové výši 18 029,- Kč. Finanční prostředky budou použity na financování výdajů projektu v oblasti krizového řízení "Digitální povodňový plán OK" v rámci Operačního programu Životní prostředí.</t>
  </si>
  <si>
    <t xml:space="preserve"> -Rozpočtová změna 593/16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</si>
  <si>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</si>
  <si>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25.11.2016 o provedení rozpočtové změny. Důvodem navrhované změny je přesun finančních prostředků v rámci odboru podpory řízení příspěvkových organizací v celkové výši 300 000,- Kč. Finanční prostředky budou použity pro příspěvkovou organizaci v oblasti školství Střední škola zemědělská Přerov na poskytnutí neinvestičního příspěvku na akci "Výměna radiátorů v budově domova mládeže, Osmek 47, Přerov", a investičního příspěvku na akci "Oplocení venkovních prostor Malé školní farmy", materiál je součástí programu jednání Rady Olomouckého kraje dne 5.12.2016 (bod 7.3.).</t>
  </si>
  <si>
    <t xml:space="preserve"> -Rozpočtová změna 594/16</t>
  </si>
  <si>
    <t>důvod: odbor podpory řízení příspěvkových organizací požádal ekonomický odbor dne 25.11.2016 o provedení rozpočtové změny. Důvodem navrhované změny je přesun finančních prostředků v rámci odboru podpory řízení příspěvkových organizací v celkové výši 1 786 013,67 Kč. Finanční prostředky budou použity na poskytnutí účelově určených neinvestičních příspěvků na provoz a neinvestičního příspěvku pro příspěvkové organizace v oblasti školství, materiál je součástí programu jednání Rady Olomouckého kraje dne 5.12.2016 (bod 7.3.).</t>
  </si>
  <si>
    <t xml:space="preserve"> -Rozpočtová změna 595/16</t>
  </si>
  <si>
    <t>důvod: odbor podpory řízení příspěvkových organizací požádal ekonomický odbor dne 25.11.2016 o provedení rozpočtové změny. Důvodem navrhované změny je přesun finančních prostředků v rámci odboru podpory řízení příspěvkových organizací ve výši         67 650,- Kč. Finanční prostředky budou použity na poskytnutí neinvestičního příspěvku pro příspěvkovou organizaci v oblasti sociální Domov pro seniory Tovačov na akci "Oprava osvětlení výměnným způsobem na oddělení ReVITAL", materiál je součástí programu jednání Rady Olomouckého kraje dne 5.12.2016 (bod 7.3. a 7.4.).</t>
  </si>
  <si>
    <t xml:space="preserve"> -Rozpočtová změna 596/16</t>
  </si>
  <si>
    <t>důvod: odbor podpory řízení příspěvkových organizací požádal ekonomický odbor dne 29.11.2016 o provedení rozpočtové změny. Důvodem navrhované změny je přesun finančních prostředků v rámci odboru podpory řízení příspěvkových organizací v celkové výši 220 846,75 Kč. Finanční prostředky budou použity na poskytnutí neinvestičního příspěvku pro příspěvkovou organizaci v oblasti sociální Domov pro seniory, Radkova Lhota, na akci "Oprava kaple", zbylé prostředky, které nebudou čerpány na akce v oblasti sociální, budou převedeny do rezervy odboru podpory řízení příspěvkových organizací, materiál je součástí programu jednání Rady Olomouckého kraje dne 5.12.2016 (bod 7.3. a 7.4.).</t>
  </si>
  <si>
    <t xml:space="preserve"> -Rozpočtová změna 597/16</t>
  </si>
  <si>
    <t>důvod: odbor podpory řízení příspěvkových organizací požádal ekonomický odbor dne 25.11.2016 o provedení rozpočtové změny. Důvodem navrhované změny je přesun finančních prostředků v rámci odboru podpory řízení příspěvkových organizací v celkové výši 1 767 420,79 Kč. Finanční prostředky budou použity na poskytnutí neinvestičního příspěvku pro příspěvkovou organizaci v oblasti kultury Vlastivědné muzeum, Olomouc, na akci "Oprava dřevěné lávky v ABL", zbylé prostředky, které nebudou čerpány na akce v oblasti kultury a zdravotnictví, budou převedeny do rezervy odboru podpory řízení příspěvkových organizací, materiál je součástí programu jednání Rady Olomouckého kraje dne 5.12.2016 (bod 7.3. a 7.4.).</t>
  </si>
  <si>
    <t xml:space="preserve"> -Rozpočtová změna 598/16</t>
  </si>
  <si>
    <t>důvod: odbor podpory řízení příspěvkových organizací požádal ekonomický odbor dne 25.11.2016 o provedení rozpočtové změny. Důvodem navrhované změny je převedení finančních prostředků z rozpočtu odboru podpory řízení příspěvkových organizací na odbor ekonomický ve výši 669,- Kč a přesun finančních prostředků v rámci odboru podpory řízení příspěvkových organizací ve výši 99 331,- Kč. Finanční prostředky budou použity na poskytnutí účelově určeného neinvestičního příspěvku na provoz pro příspěvkovou organizaci v oblasti sociální Domov Štíty - Jedlí, část prostředků bude převedena do rezervy Olomouckého kraje na investice, materiál je součástí programu jednání Rady Olomouckého kraje dne 5.12.2016 (bod 7.3. a 7.4.).</t>
  </si>
  <si>
    <t xml:space="preserve"> -Rozpočtová změna 599/16</t>
  </si>
  <si>
    <t>důvod: odbor podpory řízení příspěvkových organizací požádal ekonomický odbor dne 25.11.2016 o provedení rozpočtové změny. Důvodem navrhované změny je převedení finančních prostředků z rozpočtu odboru podpory řízení příspěvkových organizací na odbor ekonomický v celkové výši 14 901 244,- Kč a 259 000,- Kč a přesun finančních prostředků v rámci odboru podpory řízení příspěvkových organizací v celkové výši 13 635 120,- Kč. Finanční prostředky budou použity na poskytnutí neinvestičních příspěvků na provoz a provoz - mzdové náklady pro příspěvkové organizace Olomouckého kraje, část prostředků bude převedena do rezervy Olomouckého kraje a do rezervy Olomouckého kraje na investice, materiál je součástí programu jednání Rady Olomouckého kraje dne 5.12.2016 (bod 7.3. a 7.4.).</t>
  </si>
  <si>
    <t xml:space="preserve"> -Rozpočtová změna 600/16</t>
  </si>
  <si>
    <t>důvod: odbor podpory řízení příspěvkových organizací požádal ekonomický odbor dne 29.11.2016 o provedení rozpočtové změny. Důvodem navrhované změny je zapojení finančních prostředků do rozpočtu Olomouckého kraje ve výši 685 600,- Kč. Finanční prostředky budou zapojeny jako odvod z investičního fondu příspěvkové organizace Olomouckého kraje Vyšší odborná škola a Střední průmyslová škola, Šumperk, a budou použity na financování odkoupení části pozemku v k.ú. a obci Šumperk, na základě usnesení Zastupitelstva Olomouckého kraje č. UZ/23/11/2016 dne 23.9.2016, materiál je součástí programu jednání Rady Olomouckého kraje dne 5.12.2016 (bod 7.3).</t>
  </si>
  <si>
    <t>2122 - Odvody příspěvkových organizací</t>
  </si>
  <si>
    <t>Odbor majetkový a právní</t>
  </si>
  <si>
    <t>ORJ - 04</t>
  </si>
  <si>
    <t xml:space="preserve"> -Rozpočtová změna 601/16</t>
  </si>
  <si>
    <t>důvod: odbor podpory řízení příspěvkových organizací požádal ekonomický odbor dne 25.11.2016 o provedení rozpočtové změny. Důvodem navrhované změny je úprava závazných ukazatelů na rok 2016 u příspěvkových organizací v oblasti školství, sociální, dopravy, kultury a zdravotnictví. V oblasti příjmů budou odvody z odpisů zvýšeny o                 6 049 077,- Kč, v oblasti výdajů budou zvýšeny výdaje na neinvestiční příspěvky na provoz - odpisy zřízeným příspěvkovým organizacím o 13 810 472,- Kč, materiál je součástí programu jednání Rady Olomouckého kraje dne 5.12.2016 (bod 7.2).</t>
  </si>
  <si>
    <t xml:space="preserve"> -Rozpočtová změna 603/16</t>
  </si>
  <si>
    <t>důvod: neinvestiční dotace ze státního rozpočtu ČR na rok 2016 poskytnutá na základě dopisu Ministerstva práce a sociálních věcí ČR č.j.: MPSV-2016/254645-221 ze dne 29.11.2016 ve výši 38 000,- Kč na okamžité řešení mimořádných situací na území Olomouckého kraje podle § 103 zákona č. 108/20006 Sb., o sociálních službách, pro Charitu Hranice.</t>
  </si>
  <si>
    <t xml:space="preserve"> -Rozpočtová změna 604/16</t>
  </si>
  <si>
    <t>poskytovatel: Ministerstvo financí</t>
  </si>
  <si>
    <t xml:space="preserve">důvod: neinvestiční dotace ze státního rozpočtu ČR na rok 2016 poskytnutá na základě rozhodnutí Ministerstva financí ČR č.j.: MF-40468/2016/1201-2 ve výši                                    453 269,52 Kč na úhradu doložených nákladů spojených s činností uvedenou v § 45 odst. 1 zákona č. 258/2000 Sb., o ochraně veřejného zdraví za III. čtvrtletí 2016 (náklady spojené s preventivními opatřeními zabraňujícími vzniku, rozvoji a šíření onemocnění tuberkulózou). </t>
  </si>
  <si>
    <t>4111 - Neinvestiční přijaté transfery z VPS SR</t>
  </si>
  <si>
    <t>Odbor zdravotnictví</t>
  </si>
  <si>
    <t>ORJ - 14</t>
  </si>
  <si>
    <t xml:space="preserve"> -Rozpočtová změna 602/16</t>
  </si>
  <si>
    <t>důvod: odbory kancelář ředitele a tajemníka hejtmana požádaly ekonomický odbor dne 29.11.2016 o provedení rozpočtové změny. Důvodem navrhované změny je navýšení finančních prostředků odborů zastupitelé a Fondu sociálních potřeb ve výši 15 500,- Kč. Finanční prostředky budou použity na pokrytí navýšených mzdových nákladů z důvodu zvýšení počtu náměstků hejtmana.</t>
  </si>
  <si>
    <t>ORJ - 199</t>
  </si>
  <si>
    <t>částka</t>
  </si>
  <si>
    <t>4134 - Převody z rozpočtových účtů</t>
  </si>
  <si>
    <t>Zastupitelé</t>
  </si>
  <si>
    <t>ORJ - 01</t>
  </si>
  <si>
    <t>54 - Neinvestiční transfery obyvatelstvu</t>
  </si>
  <si>
    <t>Grantová schémata, OPŽP, OP VPK, OPZ, IOP, OP LZZ, OPZ. OP VVV</t>
  </si>
  <si>
    <t xml:space="preserve"> -Rozpočtová změna 605/16</t>
  </si>
  <si>
    <t>důvod: odbor kancelář ředitele požádal ekonomický odbor dne 5.12.2016 o provedení rozpočtové změny. Důvodem navrhované změny je přesun finančních prostředků v rámci odboru kancelář ředitele ve výši 5 000,- Kč. Finanční prostředky budou použity na poskytnutí finančního daru p. Františku Hajnovi, materiál je součástí programu jednání Rady Olomouckého kraje dne 5.12.2016 (bod 12.2.).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</si>
</sst>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,000"/>
    <numFmt numFmtId="165" formatCode="00000"/>
    <numFmt numFmtId="166" formatCode="00000000"/>
    <numFmt numFmtId="167" formatCode="00000000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11"/>
      <name val="Calibri"/>
      <family val="2"/>
      <charset val="238"/>
      <scheme val="minor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72">
    <xf numFmtId="0" fontId="0" fillId="0" borderId="0" xfId="0"/>
    <xf numFmtId="0" fontId="7" fillId="0" borderId="0" xfId="1" applyFont="1" applyBorder="1"/>
    <xf numFmtId="0" fontId="6" fillId="0" borderId="0" xfId="1" applyFont="1"/>
    <xf numFmtId="0" fontId="16" fillId="0" borderId="0" xfId="0" applyFont="1"/>
    <xf numFmtId="0" fontId="7" fillId="0" borderId="0" xfId="0" applyFont="1" applyFill="1" applyAlignment="1">
      <alignment horizontal="justify" vertical="top" wrapText="1"/>
    </xf>
    <xf numFmtId="0" fontId="10" fillId="0" borderId="0" xfId="0" applyFont="1" applyFill="1"/>
    <xf numFmtId="0" fontId="18" fillId="0" borderId="0" xfId="0" applyFont="1" applyFill="1" applyBorder="1" applyAlignment="1"/>
    <xf numFmtId="0" fontId="19" fillId="0" borderId="0" xfId="0" applyFont="1" applyFill="1"/>
    <xf numFmtId="0" fontId="18" fillId="0" borderId="0" xfId="0" applyFont="1" applyBorder="1" applyAlignment="1"/>
    <xf numFmtId="0" fontId="2" fillId="0" borderId="0" xfId="0" applyFont="1" applyAlignment="1">
      <alignment horizontal="left"/>
    </xf>
    <xf numFmtId="0" fontId="0" fillId="0" borderId="0" xfId="0" applyFont="1" applyFill="1"/>
    <xf numFmtId="0" fontId="20" fillId="0" borderId="0" xfId="0" applyFont="1" applyFill="1" applyAlignment="1">
      <alignment horizontal="right"/>
    </xf>
    <xf numFmtId="0" fontId="15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5" fillId="0" borderId="7" xfId="0" applyFont="1" applyFill="1" applyBorder="1"/>
    <xf numFmtId="4" fontId="15" fillId="0" borderId="8" xfId="0" applyNumberFormat="1" applyFont="1" applyFill="1" applyBorder="1" applyAlignment="1">
      <alignment horizontal="right" wrapText="1"/>
    </xf>
    <xf numFmtId="165" fontId="0" fillId="0" borderId="6" xfId="0" applyNumberFormat="1" applyFont="1" applyFill="1" applyBorder="1" applyAlignment="1">
      <alignment horizontal="center"/>
    </xf>
    <xf numFmtId="0" fontId="22" fillId="0" borderId="6" xfId="0" applyFont="1" applyFill="1" applyBorder="1"/>
    <xf numFmtId="0" fontId="18" fillId="0" borderId="9" xfId="0" applyFont="1" applyFill="1" applyBorder="1" applyAlignment="1"/>
    <xf numFmtId="4" fontId="18" fillId="0" borderId="6" xfId="0" applyNumberFormat="1" applyFont="1" applyFill="1" applyBorder="1" applyAlignment="1"/>
    <xf numFmtId="0" fontId="16" fillId="0" borderId="0" xfId="0" applyFont="1" applyFill="1"/>
    <xf numFmtId="0" fontId="0" fillId="0" borderId="0" xfId="0" applyFill="1"/>
    <xf numFmtId="0" fontId="15" fillId="0" borderId="6" xfId="0" applyFont="1" applyBorder="1" applyAlignment="1"/>
    <xf numFmtId="0" fontId="15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15" fillId="0" borderId="6" xfId="0" applyFont="1" applyFill="1" applyBorder="1" applyAlignment="1"/>
    <xf numFmtId="4" fontId="15" fillId="0" borderId="6" xfId="0" applyNumberFormat="1" applyFont="1" applyBorder="1" applyAlignment="1">
      <alignment wrapText="1"/>
    </xf>
    <xf numFmtId="0" fontId="22" fillId="0" borderId="6" xfId="0" applyFont="1" applyBorder="1"/>
    <xf numFmtId="0" fontId="18" fillId="0" borderId="9" xfId="0" applyFont="1" applyBorder="1" applyAlignment="1"/>
    <xf numFmtId="4" fontId="18" fillId="0" borderId="6" xfId="0" applyNumberFormat="1" applyFont="1" applyBorder="1" applyAlignment="1"/>
    <xf numFmtId="166" fontId="0" fillId="0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18" fillId="0" borderId="0" xfId="0" applyFont="1" applyFill="1" applyBorder="1" applyAlignment="1">
      <alignment horizontal="center"/>
    </xf>
    <xf numFmtId="0" fontId="5" fillId="0" borderId="0" xfId="0" applyFont="1"/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3" fontId="5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15" fillId="0" borderId="8" xfId="0" applyNumberFormat="1" applyFont="1" applyBorder="1" applyAlignment="1">
      <alignment horizontal="right" wrapText="1"/>
    </xf>
    <xf numFmtId="165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18" fillId="0" borderId="10" xfId="0" applyFont="1" applyFill="1" applyBorder="1"/>
    <xf numFmtId="4" fontId="18" fillId="0" borderId="6" xfId="0" applyNumberFormat="1" applyFont="1" applyFill="1" applyBorder="1"/>
    <xf numFmtId="0" fontId="23" fillId="0" borderId="0" xfId="0" applyFont="1" applyAlignment="1">
      <alignment horizontal="justify" vertical="top" wrapText="1"/>
    </xf>
    <xf numFmtId="0" fontId="19" fillId="0" borderId="0" xfId="0" applyFont="1"/>
    <xf numFmtId="0" fontId="2" fillId="0" borderId="0" xfId="0" applyFont="1" applyFill="1" applyAlignment="1">
      <alignment horizontal="left"/>
    </xf>
    <xf numFmtId="0" fontId="10" fillId="0" borderId="0" xfId="0" applyFont="1"/>
    <xf numFmtId="1" fontId="5" fillId="0" borderId="6" xfId="0" applyNumberFormat="1" applyFont="1" applyBorder="1" applyAlignment="1">
      <alignment horizontal="center"/>
    </xf>
    <xf numFmtId="0" fontId="15" fillId="0" borderId="6" xfId="0" applyFont="1" applyFill="1" applyBorder="1"/>
    <xf numFmtId="0" fontId="5" fillId="0" borderId="0" xfId="0" applyFont="1" applyFill="1"/>
    <xf numFmtId="0" fontId="24" fillId="0" borderId="0" xfId="0" applyFont="1"/>
    <xf numFmtId="0" fontId="15" fillId="0" borderId="0" xfId="0" applyFont="1" applyAlignment="1">
      <alignment horizontal="right"/>
    </xf>
    <xf numFmtId="0" fontId="1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8" fillId="0" borderId="10" xfId="0" applyFont="1" applyBorder="1"/>
    <xf numFmtId="0" fontId="17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4" fontId="15" fillId="0" borderId="6" xfId="0" applyNumberFormat="1" applyFont="1" applyFill="1" applyBorder="1"/>
    <xf numFmtId="0" fontId="0" fillId="0" borderId="0" xfId="0" applyFont="1"/>
    <xf numFmtId="0" fontId="15" fillId="0" borderId="0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4" fontId="18" fillId="0" borderId="6" xfId="0" applyNumberFormat="1" applyFont="1" applyBorder="1"/>
    <xf numFmtId="165" fontId="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4" fontId="18" fillId="0" borderId="0" xfId="0" applyNumberFormat="1" applyFont="1" applyFill="1" applyBorder="1" applyAlignment="1"/>
    <xf numFmtId="0" fontId="18" fillId="0" borderId="6" xfId="0" applyFont="1" applyFill="1" applyBorder="1" applyAlignment="1"/>
    <xf numFmtId="4" fontId="15" fillId="0" borderId="6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justify" vertical="top" wrapText="1"/>
    </xf>
    <xf numFmtId="167" fontId="5" fillId="0" borderId="0" xfId="0" applyNumberFormat="1" applyFont="1" applyFill="1" applyBorder="1" applyAlignment="1">
      <alignment horizontal="center"/>
    </xf>
    <xf numFmtId="4" fontId="15" fillId="0" borderId="6" xfId="0" applyNumberFormat="1" applyFont="1" applyBorder="1" applyAlignment="1"/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4" fillId="0" borderId="0" xfId="0" applyFont="1" applyFill="1"/>
    <xf numFmtId="0" fontId="15" fillId="0" borderId="0" xfId="0" applyFont="1" applyFill="1" applyAlignment="1">
      <alignment horizontal="right"/>
    </xf>
    <xf numFmtId="166" fontId="5" fillId="0" borderId="0" xfId="0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22" fillId="0" borderId="0" xfId="0" applyFont="1" applyBorder="1"/>
    <xf numFmtId="2" fontId="18" fillId="0" borderId="0" xfId="0" applyNumberFormat="1" applyFont="1" applyBorder="1" applyAlignment="1"/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5" fillId="0" borderId="10" xfId="0" applyFont="1" applyFill="1" applyBorder="1" applyAlignment="1"/>
    <xf numFmtId="0" fontId="17" fillId="0" borderId="0" xfId="0" applyFont="1" applyAlignment="1">
      <alignment horizontal="justify" vertical="top" wrapText="1"/>
    </xf>
    <xf numFmtId="0" fontId="24" fillId="0" borderId="0" xfId="0" applyFont="1" applyBorder="1"/>
    <xf numFmtId="164" fontId="0" fillId="0" borderId="6" xfId="0" applyNumberFormat="1" applyBorder="1" applyAlignment="1">
      <alignment horizontal="center"/>
    </xf>
    <xf numFmtId="0" fontId="5" fillId="0" borderId="0" xfId="1" applyNumberFormat="1" applyFont="1" applyFill="1" applyBorder="1" applyAlignment="1" applyProtection="1"/>
    <xf numFmtId="164" fontId="5" fillId="0" borderId="6" xfId="0" applyNumberFormat="1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1" fontId="5" fillId="0" borderId="6" xfId="0" applyNumberFormat="1" applyFont="1" applyFill="1" applyBorder="1" applyAlignment="1">
      <alignment horizontal="center"/>
    </xf>
    <xf numFmtId="0" fontId="2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4" fontId="15" fillId="0" borderId="6" xfId="0" applyNumberFormat="1" applyFont="1" applyBorder="1" applyAlignment="1">
      <alignment horizontal="right" wrapText="1"/>
    </xf>
    <xf numFmtId="0" fontId="24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8" fillId="0" borderId="6" xfId="0" applyFont="1" applyFill="1" applyBorder="1"/>
    <xf numFmtId="3" fontId="0" fillId="0" borderId="6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165" fontId="0" fillId="0" borderId="6" xfId="0" applyNumberFormat="1" applyBorder="1" applyAlignment="1">
      <alignment horizontal="center"/>
    </xf>
    <xf numFmtId="0" fontId="21" fillId="0" borderId="6" xfId="0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8" fillId="0" borderId="0" xfId="0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" fillId="0" borderId="0" xfId="1" applyFont="1"/>
    <xf numFmtId="3" fontId="2" fillId="0" borderId="0" xfId="1" applyNumberFormat="1" applyFont="1"/>
    <xf numFmtId="3" fontId="3" fillId="0" borderId="0" xfId="1" applyNumberFormat="1" applyFont="1" applyAlignment="1">
      <alignment horizontal="right"/>
    </xf>
    <xf numFmtId="0" fontId="4" fillId="0" borderId="1" xfId="1" applyFont="1" applyBorder="1"/>
    <xf numFmtId="3" fontId="5" fillId="0" borderId="1" xfId="1" applyNumberFormat="1" applyFont="1" applyBorder="1" applyAlignment="1">
      <alignment horizontal="right" wrapText="1"/>
    </xf>
    <xf numFmtId="3" fontId="6" fillId="0" borderId="0" xfId="1" applyNumberFormat="1" applyFont="1" applyFill="1"/>
    <xf numFmtId="3" fontId="6" fillId="0" borderId="0" xfId="1" applyNumberFormat="1" applyFont="1"/>
    <xf numFmtId="0" fontId="7" fillId="0" borderId="0" xfId="1" applyFont="1"/>
    <xf numFmtId="3" fontId="7" fillId="0" borderId="0" xfId="1" applyNumberFormat="1" applyFont="1" applyFill="1" applyAlignment="1">
      <alignment horizontal="right"/>
    </xf>
    <xf numFmtId="3" fontId="7" fillId="0" borderId="0" xfId="1" applyNumberFormat="1" applyFont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8" fillId="0" borderId="0" xfId="1" applyFont="1" applyAlignment="1">
      <alignment horizontal="justify"/>
    </xf>
    <xf numFmtId="3" fontId="9" fillId="0" borderId="0" xfId="1" applyNumberFormat="1" applyFont="1" applyFill="1" applyAlignment="1">
      <alignment horizontal="right"/>
    </xf>
    <xf numFmtId="3" fontId="12" fillId="0" borderId="0" xfId="1" applyNumberFormat="1" applyFont="1" applyAlignment="1">
      <alignment horizontal="right"/>
    </xf>
    <xf numFmtId="0" fontId="10" fillId="2" borderId="2" xfId="1" applyFont="1" applyFill="1" applyBorder="1"/>
    <xf numFmtId="3" fontId="10" fillId="2" borderId="2" xfId="1" applyNumberFormat="1" applyFont="1" applyFill="1" applyBorder="1"/>
    <xf numFmtId="0" fontId="11" fillId="0" borderId="0" xfId="1" applyFont="1"/>
    <xf numFmtId="3" fontId="2" fillId="0" borderId="0" xfId="1" applyNumberFormat="1" applyFont="1" applyFill="1"/>
    <xf numFmtId="3" fontId="5" fillId="0" borderId="1" xfId="1" applyNumberFormat="1" applyFont="1" applyFill="1" applyBorder="1" applyAlignment="1">
      <alignment horizontal="right" wrapText="1"/>
    </xf>
    <xf numFmtId="3" fontId="7" fillId="0" borderId="0" xfId="1" applyNumberFormat="1" applyFont="1" applyFill="1"/>
    <xf numFmtId="3" fontId="7" fillId="0" borderId="0" xfId="1" applyNumberFormat="1" applyFont="1"/>
    <xf numFmtId="0" fontId="7" fillId="0" borderId="1" xfId="1" applyFont="1" applyBorder="1"/>
    <xf numFmtId="3" fontId="7" fillId="0" borderId="1" xfId="1" applyNumberFormat="1" applyFont="1" applyFill="1" applyBorder="1"/>
    <xf numFmtId="3" fontId="7" fillId="0" borderId="1" xfId="1" applyNumberFormat="1" applyFont="1" applyBorder="1"/>
    <xf numFmtId="3" fontId="7" fillId="0" borderId="0" xfId="1" applyNumberFormat="1" applyFont="1" applyFill="1" applyBorder="1"/>
    <xf numFmtId="3" fontId="7" fillId="0" borderId="0" xfId="1" applyNumberFormat="1" applyFont="1" applyBorder="1"/>
    <xf numFmtId="0" fontId="10" fillId="2" borderId="3" xfId="1" applyFont="1" applyFill="1" applyBorder="1"/>
    <xf numFmtId="3" fontId="10" fillId="2" borderId="4" xfId="1" applyNumberFormat="1" applyFont="1" applyFill="1" applyBorder="1"/>
    <xf numFmtId="3" fontId="10" fillId="2" borderId="5" xfId="1" applyNumberFormat="1" applyFont="1" applyFill="1" applyBorder="1"/>
    <xf numFmtId="3" fontId="6" fillId="0" borderId="0" xfId="1" applyNumberFormat="1" applyFont="1" applyAlignment="1">
      <alignment horizontal="right"/>
    </xf>
    <xf numFmtId="49" fontId="17" fillId="0" borderId="0" xfId="0" applyNumberFormat="1" applyFont="1" applyAlignment="1">
      <alignment horizontal="justify" vertical="center" wrapText="1"/>
    </xf>
    <xf numFmtId="0" fontId="17" fillId="0" borderId="0" xfId="0" applyFont="1" applyFill="1" applyAlignment="1">
      <alignment horizontal="justify" vertical="top" wrapText="1"/>
    </xf>
    <xf numFmtId="0" fontId="23" fillId="0" borderId="0" xfId="0" applyFont="1" applyAlignment="1">
      <alignment horizontal="justify" vertical="top" wrapText="1"/>
    </xf>
    <xf numFmtId="49" fontId="17" fillId="0" borderId="0" xfId="0" applyNumberFormat="1" applyFont="1" applyAlignment="1">
      <alignment horizontal="justify" wrapText="1"/>
    </xf>
    <xf numFmtId="0" fontId="17" fillId="0" borderId="0" xfId="0" applyFont="1" applyAlignment="1">
      <alignment horizontal="justify" vertical="top" wrapText="1"/>
    </xf>
    <xf numFmtId="49" fontId="17" fillId="0" borderId="0" xfId="0" applyNumberFormat="1" applyFont="1" applyFill="1" applyAlignment="1">
      <alignment horizontal="justify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89</xdr:row>
      <xdr:rowOff>19050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04" name="Text Box 5428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05" name="Text Box 5429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06" name="Text Box 5430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07" name="Text Box 5431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08" name="Text Box 5432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09" name="Text Box 5433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10" name="Text Box 5434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11" name="Text Box 5435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12" name="Text Box 5436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13" name="Text Box 5437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14" name="Text Box 5438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15" name="Text Box 5439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16" name="Text Box 5440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17" name="Text Box 5441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18" name="Text Box 5442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19" name="Text Box 5443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20" name="Text Box 5444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21" name="Text Box 5445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22" name="Text Box 5446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23" name="Text Box 5447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24" name="Text Box 5448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25" name="Text Box 5449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26" name="Text Box 5450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27" name="Text Box 5451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28" name="Text Box 5452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29" name="Text Box 5453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30" name="Text Box 5454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31" name="Text Box 5455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32" name="Text Box 5456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33" name="Text Box 5457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34" name="Text Box 5458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35" name="Text Box 5459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36" name="Text Box 5460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37" name="Text Box 5461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38" name="Text Box 5462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39" name="Text Box 5463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40" name="Text Box 5464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41" name="Text Box 5465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85725</xdr:colOff>
      <xdr:row>88</xdr:row>
      <xdr:rowOff>19050</xdr:rowOff>
    </xdr:to>
    <xdr:sp macro="" textlink="">
      <xdr:nvSpPr>
        <xdr:cNvPr id="5642" name="Text Box 5466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43" name="Text Box 25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44" name="Text Box 25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45" name="Text Box 25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46" name="Text Box 25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47" name="Text Box 25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48" name="Text Box 25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49" name="Text Box 25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50" name="Text Box 25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51" name="Text Box 25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52" name="Text Box 25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53" name="Text Box 25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54" name="Text Box 25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55" name="Text Box 25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56" name="Text Box 26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57" name="Text Box 26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58" name="Text Box 26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59" name="Text Box 26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60" name="Text Box 26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61" name="Text Box 26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62" name="Text Box 26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63" name="Text Box 26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64" name="Text Box 26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65" name="Text Box 26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66" name="Text Box 26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67" name="Text Box 26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68" name="Text Box 26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69" name="Text Box 26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70" name="Text Box 26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71" name="Text Box 26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72" name="Text Box 26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73" name="Text Box 26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74" name="Text Box 26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75" name="Text Box 26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76" name="Text Box 26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77" name="Text Box 26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78" name="Text Box 26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79" name="Text Box 26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80" name="Text Box 26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81" name="Text Box 26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82" name="Text Box 26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83" name="Text Box 26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84" name="Text Box 26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85" name="Text Box 26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86" name="Text Box 26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87" name="Text Box 26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88" name="Text Box 26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89" name="Text Box 26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90" name="Text Box 26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91" name="Text Box 26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92" name="Text Box 26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93" name="Text Box 26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94" name="Text Box 26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95" name="Text Box 26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96" name="Text Box 26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97" name="Text Box 26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98" name="Text Box 26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699" name="Text Box 26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00" name="Text Box 26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01" name="Text Box 26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02" name="Text Box 26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03" name="Text Box 26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04" name="Text Box 26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05" name="Text Box 26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06" name="Text Box 26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07" name="Text Box 26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08" name="Text Box 26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09" name="Text Box 26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10" name="Text Box 26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11" name="Text Box 26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12" name="Text Box 26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13" name="Text Box 26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14" name="Text Box 27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15" name="Text Box 27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16" name="Text Box 27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17" name="Text Box 27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18" name="Text Box 27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19" name="Text Box 27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20" name="Text Box 27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21" name="Text Box 27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22" name="Text Box 27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23" name="Text Box 27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24" name="Text Box 27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25" name="Text Box 27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26" name="Text Box 27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27" name="Text Box 27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28" name="Text Box 27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29" name="Text Box 27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30" name="Text Box 27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31" name="Text Box 27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32" name="Text Box 27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33" name="Text Box 27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34" name="Text Box 27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35" name="Text Box 27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36" name="Text Box 27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37" name="Text Box 27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38" name="Text Box 27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39" name="Text Box 27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40" name="Text Box 27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41" name="Text Box 27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42" name="Text Box 27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43" name="Text Box 27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44" name="Text Box 27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45" name="Text Box 27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46" name="Text Box 27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47" name="Text Box 27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48" name="Text Box 27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49" name="Text Box 27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50" name="Text Box 27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51" name="Text Box 27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52" name="Text Box 27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53" name="Text Box 27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54" name="Text Box 27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55" name="Text Box 27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56" name="Text Box 27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57" name="Text Box 27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58" name="Text Box 27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59" name="Text Box 27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60" name="Text Box 27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61" name="Text Box 27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62" name="Text Box 27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63" name="Text Box 27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64" name="Text Box 27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65" name="Text Box 27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66" name="Text Box 27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67" name="Text Box 27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68" name="Text Box 27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69" name="Text Box 27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70" name="Text Box 27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71" name="Text Box 27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72" name="Text Box 27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73" name="Text Box 27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74" name="Text Box 27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75" name="Text Box 27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76" name="Text Box 27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77" name="Text Box 27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78" name="Text Box 27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79" name="Text Box 27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80" name="Text Box 27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81" name="Text Box 27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82" name="Text Box 27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83" name="Text Box 27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84" name="Text Box 27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85" name="Text Box 27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86" name="Text Box 27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87" name="Text Box 27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88" name="Text Box 27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89" name="Text Box 27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90" name="Text Box 27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91" name="Text Box 27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92" name="Text Box 27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93" name="Text Box 27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94" name="Text Box 27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95" name="Text Box 27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96" name="Text Box 27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97" name="Text Box 27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98" name="Text Box 27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799" name="Text Box 27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00" name="Text Box 27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01" name="Text Box 27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02" name="Text Box 27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03" name="Text Box 27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04" name="Text Box 27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05" name="Text Box 27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06" name="Text Box 27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07" name="Text Box 27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08" name="Text Box 27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09" name="Text Box 27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10" name="Text Box 27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11" name="Text Box 27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12" name="Text Box 27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13" name="Text Box 27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14" name="Text Box 28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15" name="Text Box 28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16" name="Text Box 28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17" name="Text Box 28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18" name="Text Box 28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19" name="Text Box 28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20" name="Text Box 28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21" name="Text Box 28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22" name="Text Box 28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23" name="Text Box 28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24" name="Text Box 28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25" name="Text Box 28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26" name="Text Box 28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27" name="Text Box 28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28" name="Text Box 28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29" name="Text Box 28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30" name="Text Box 28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31" name="Text Box 28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32" name="Text Box 28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33" name="Text Box 28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34" name="Text Box 28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35" name="Text Box 28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36" name="Text Box 28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37" name="Text Box 28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38" name="Text Box 28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39" name="Text Box 28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40" name="Text Box 28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41" name="Text Box 28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42" name="Text Box 28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43" name="Text Box 28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44" name="Text Box 28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45" name="Text Box 28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46" name="Text Box 28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47" name="Text Box 28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48" name="Text Box 28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49" name="Text Box 28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50" name="Text Box 28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51" name="Text Box 28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52" name="Text Box 28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53" name="Text Box 28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54" name="Text Box 28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55" name="Text Box 28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56" name="Text Box 28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57" name="Text Box 28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58" name="Text Box 28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59" name="Text Box 28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60" name="Text Box 28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61" name="Text Box 28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62" name="Text Box 28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63" name="Text Box 28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64" name="Text Box 28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65" name="Text Box 28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66" name="Text Box 28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67" name="Text Box 28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68" name="Text Box 28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69" name="Text Box 28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70" name="Text Box 28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71" name="Text Box 28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72" name="Text Box 28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73" name="Text Box 28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74" name="Text Box 28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75" name="Text Box 28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76" name="Text Box 28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77" name="Text Box 28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78" name="Text Box 28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79" name="Text Box 28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80" name="Text Box 28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81" name="Text Box 28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82" name="Text Box 28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83" name="Text Box 28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84" name="Text Box 28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85" name="Text Box 28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86" name="Text Box 28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87" name="Text Box 28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88" name="Text Box 28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89" name="Text Box 28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90" name="Text Box 28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91" name="Text Box 28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92" name="Text Box 28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93" name="Text Box 28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94" name="Text Box 28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95" name="Text Box 28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96" name="Text Box 28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97" name="Text Box 28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98" name="Text Box 28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899" name="Text Box 28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00" name="Text Box 28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01" name="Text Box 28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02" name="Text Box 28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03" name="Text Box 28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04" name="Text Box 28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05" name="Text Box 28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06" name="Text Box 28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07" name="Text Box 28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08" name="Text Box 28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09" name="Text Box 28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10" name="Text Box 28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11" name="Text Box 28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12" name="Text Box 28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13" name="Text Box 28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14" name="Text Box 29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15" name="Text Box 29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16" name="Text Box 29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17" name="Text Box 29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18" name="Text Box 29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19" name="Text Box 29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20" name="Text Box 29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21" name="Text Box 29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22" name="Text Box 29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23" name="Text Box 29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24" name="Text Box 29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25" name="Text Box 29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26" name="Text Box 29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27" name="Text Box 29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28" name="Text Box 29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29" name="Text Box 29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30" name="Text Box 29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31" name="Text Box 29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32" name="Text Box 29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33" name="Text Box 29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34" name="Text Box 29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35" name="Text Box 29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36" name="Text Box 29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37" name="Text Box 29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38" name="Text Box 29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39" name="Text Box 29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40" name="Text Box 29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41" name="Text Box 29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42" name="Text Box 29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43" name="Text Box 29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44" name="Text Box 29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45" name="Text Box 29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46" name="Text Box 29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47" name="Text Box 29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48" name="Text Box 29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49" name="Text Box 29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50" name="Text Box 29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51" name="Text Box 29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52" name="Text Box 29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53" name="Text Box 29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54" name="Text Box 29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55" name="Text Box 29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56" name="Text Box 29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57" name="Text Box 29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58" name="Text Box 29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59" name="Text Box 29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60" name="Text Box 29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61" name="Text Box 29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62" name="Text Box 29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63" name="Text Box 29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64" name="Text Box 29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65" name="Text Box 29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66" name="Text Box 29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67" name="Text Box 29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68" name="Text Box 29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69" name="Text Box 29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70" name="Text Box 29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71" name="Text Box 29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72" name="Text Box 29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73" name="Text Box 29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74" name="Text Box 29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75" name="Text Box 29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76" name="Text Box 29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77" name="Text Box 29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78" name="Text Box 29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79" name="Text Box 29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80" name="Text Box 29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81" name="Text Box 29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82" name="Text Box 29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83" name="Text Box 29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84" name="Text Box 29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85" name="Text Box 29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86" name="Text Box 29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87" name="Text Box 29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88" name="Text Box 29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89" name="Text Box 29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90" name="Text Box 29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91" name="Text Box 29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92" name="Text Box 29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93" name="Text Box 29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94" name="Text Box 29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95" name="Text Box 29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96" name="Text Box 29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97" name="Text Box 29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98" name="Text Box 29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5999" name="Text Box 29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00" name="Text Box 29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01" name="Text Box 29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02" name="Text Box 29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03" name="Text Box 29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04" name="Text Box 29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05" name="Text Box 29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06" name="Text Box 29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07" name="Text Box 29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08" name="Text Box 29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09" name="Text Box 29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10" name="Text Box 29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11" name="Text Box 29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12" name="Text Box 29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13" name="Text Box 29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14" name="Text Box 30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15" name="Text Box 30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16" name="Text Box 30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17" name="Text Box 30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18" name="Text Box 30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19" name="Text Box 30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20" name="Text Box 30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21" name="Text Box 30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22" name="Text Box 30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23" name="Text Box 30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24" name="Text Box 30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25" name="Text Box 30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26" name="Text Box 30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27" name="Text Box 30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28" name="Text Box 30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29" name="Text Box 30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30" name="Text Box 30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31" name="Text Box 30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32" name="Text Box 30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33" name="Text Box 30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34" name="Text Box 30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35" name="Text Box 30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36" name="Text Box 30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37" name="Text Box 30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38" name="Text Box 30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39" name="Text Box 30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40" name="Text Box 30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41" name="Text Box 30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42" name="Text Box 30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43" name="Text Box 30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44" name="Text Box 30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45" name="Text Box 30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46" name="Text Box 30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47" name="Text Box 30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48" name="Text Box 30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49" name="Text Box 30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50" name="Text Box 30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51" name="Text Box 30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52" name="Text Box 30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53" name="Text Box 30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54" name="Text Box 30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55" name="Text Box 30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56" name="Text Box 30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57" name="Text Box 30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58" name="Text Box 30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59" name="Text Box 30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60" name="Text Box 30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61" name="Text Box 30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62" name="Text Box 30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63" name="Text Box 30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64" name="Text Box 30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65" name="Text Box 30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66" name="Text Box 30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67" name="Text Box 30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68" name="Text Box 30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69" name="Text Box 30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70" name="Text Box 30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71" name="Text Box 30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72" name="Text Box 30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73" name="Text Box 30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74" name="Text Box 30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75" name="Text Box 30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76" name="Text Box 30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77" name="Text Box 30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78" name="Text Box 30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79" name="Text Box 30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80" name="Text Box 30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81" name="Text Box 30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82" name="Text Box 30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83" name="Text Box 30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84" name="Text Box 30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85" name="Text Box 30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86" name="Text Box 30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87" name="Text Box 30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88" name="Text Box 30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89" name="Text Box 30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90" name="Text Box 30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91" name="Text Box 30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92" name="Text Box 30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93" name="Text Box 30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94" name="Text Box 30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95" name="Text Box 30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96" name="Text Box 30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97" name="Text Box 30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98" name="Text Box 30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099" name="Text Box 30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00" name="Text Box 30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01" name="Text Box 30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02" name="Text Box 30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03" name="Text Box 30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04" name="Text Box 30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05" name="Text Box 30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06" name="Text Box 30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07" name="Text Box 30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08" name="Text Box 30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09" name="Text Box 30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10" name="Text Box 30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11" name="Text Box 30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12" name="Text Box 30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13" name="Text Box 30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14" name="Text Box 31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15" name="Text Box 31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16" name="Text Box 31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17" name="Text Box 31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18" name="Text Box 31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19" name="Text Box 31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20" name="Text Box 31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21" name="Text Box 31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22" name="Text Box 31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23" name="Text Box 31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24" name="Text Box 31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25" name="Text Box 31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26" name="Text Box 31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27" name="Text Box 31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28" name="Text Box 31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29" name="Text Box 31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30" name="Text Box 31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31" name="Text Box 31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32" name="Text Box 31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33" name="Text Box 31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34" name="Text Box 31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35" name="Text Box 31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36" name="Text Box 31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37" name="Text Box 31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38" name="Text Box 31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39" name="Text Box 31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40" name="Text Box 31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41" name="Text Box 31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42" name="Text Box 31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43" name="Text Box 31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44" name="Text Box 31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45" name="Text Box 31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46" name="Text Box 31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47" name="Text Box 31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48" name="Text Box 31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49" name="Text Box 31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50" name="Text Box 31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51" name="Text Box 31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52" name="Text Box 31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53" name="Text Box 31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54" name="Text Box 31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55" name="Text Box 31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56" name="Text Box 31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57" name="Text Box 31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58" name="Text Box 31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59" name="Text Box 31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60" name="Text Box 31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61" name="Text Box 31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62" name="Text Box 31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63" name="Text Box 31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64" name="Text Box 31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65" name="Text Box 31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66" name="Text Box 31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67" name="Text Box 31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68" name="Text Box 31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69" name="Text Box 31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70" name="Text Box 31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71" name="Text Box 31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72" name="Text Box 31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73" name="Text Box 31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74" name="Text Box 31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75" name="Text Box 31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76" name="Text Box 31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77" name="Text Box 31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78" name="Text Box 31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79" name="Text Box 31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80" name="Text Box 31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81" name="Text Box 31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82" name="Text Box 31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83" name="Text Box 31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84" name="Text Box 31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85" name="Text Box 31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86" name="Text Box 31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87" name="Text Box 31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88" name="Text Box 31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89" name="Text Box 31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90" name="Text Box 31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91" name="Text Box 31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92" name="Text Box 31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93" name="Text Box 31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94" name="Text Box 31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95" name="Text Box 31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96" name="Text Box 31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97" name="Text Box 31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98" name="Text Box 31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199" name="Text Box 31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00" name="Text Box 31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01" name="Text Box 31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02" name="Text Box 31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03" name="Text Box 31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04" name="Text Box 31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05" name="Text Box 31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06" name="Text Box 31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07" name="Text Box 31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08" name="Text Box 31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09" name="Text Box 31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10" name="Text Box 31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11" name="Text Box 31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12" name="Text Box 31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13" name="Text Box 31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14" name="Text Box 32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15" name="Text Box 32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16" name="Text Box 32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17" name="Text Box 32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18" name="Text Box 32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19" name="Text Box 32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20" name="Text Box 32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21" name="Text Box 32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22" name="Text Box 32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23" name="Text Box 32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24" name="Text Box 32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25" name="Text Box 32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26" name="Text Box 32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27" name="Text Box 32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28" name="Text Box 32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29" name="Text Box 32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30" name="Text Box 32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31" name="Text Box 32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32" name="Text Box 32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33" name="Text Box 32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34" name="Text Box 32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35" name="Text Box 32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36" name="Text Box 32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37" name="Text Box 32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38" name="Text Box 32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39" name="Text Box 32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40" name="Text Box 32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41" name="Text Box 32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42" name="Text Box 32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43" name="Text Box 32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44" name="Text Box 32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45" name="Text Box 32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46" name="Text Box 32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47" name="Text Box 32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48" name="Text Box 32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49" name="Text Box 32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50" name="Text Box 32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51" name="Text Box 32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52" name="Text Box 32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53" name="Text Box 32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54" name="Text Box 32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55" name="Text Box 32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56" name="Text Box 32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57" name="Text Box 32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58" name="Text Box 32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59" name="Text Box 32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60" name="Text Box 32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61" name="Text Box 32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62" name="Text Box 32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63" name="Text Box 32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64" name="Text Box 32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65" name="Text Box 32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66" name="Text Box 32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67" name="Text Box 32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68" name="Text Box 32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69" name="Text Box 32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70" name="Text Box 32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71" name="Text Box 32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72" name="Text Box 32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73" name="Text Box 32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74" name="Text Box 32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75" name="Text Box 32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76" name="Text Box 32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77" name="Text Box 32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78" name="Text Box 32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79" name="Text Box 32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80" name="Text Box 32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81" name="Text Box 32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82" name="Text Box 32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83" name="Text Box 32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84" name="Text Box 32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85" name="Text Box 32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86" name="Text Box 32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87" name="Text Box 32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88" name="Text Box 32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89" name="Text Box 32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90" name="Text Box 32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91" name="Text Box 32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92" name="Text Box 32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93" name="Text Box 32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94" name="Text Box 32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95" name="Text Box 32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96" name="Text Box 32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97" name="Text Box 32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98" name="Text Box 32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299" name="Text Box 32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00" name="Text Box 32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01" name="Text Box 32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02" name="Text Box 32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03" name="Text Box 32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04" name="Text Box 32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05" name="Text Box 32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06" name="Text Box 32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07" name="Text Box 32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08" name="Text Box 32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09" name="Text Box 32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10" name="Text Box 32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11" name="Text Box 32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12" name="Text Box 32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13" name="Text Box 32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14" name="Text Box 33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15" name="Text Box 33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16" name="Text Box 33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17" name="Text Box 33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18" name="Text Box 33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19" name="Text Box 33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20" name="Text Box 33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21" name="Text Box 33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22" name="Text Box 33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23" name="Text Box 33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24" name="Text Box 33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25" name="Text Box 33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26" name="Text Box 33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27" name="Text Box 33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28" name="Text Box 33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29" name="Text Box 33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30" name="Text Box 33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31" name="Text Box 33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32" name="Text Box 33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33" name="Text Box 33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34" name="Text Box 33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35" name="Text Box 33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36" name="Text Box 33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37" name="Text Box 33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38" name="Text Box 33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39" name="Text Box 33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40" name="Text Box 33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41" name="Text Box 33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42" name="Text Box 33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43" name="Text Box 33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44" name="Text Box 33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45" name="Text Box 33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46" name="Text Box 33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47" name="Text Box 33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48" name="Text Box 33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49" name="Text Box 33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50" name="Text Box 33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51" name="Text Box 33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52" name="Text Box 33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53" name="Text Box 33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54" name="Text Box 33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55" name="Text Box 33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56" name="Text Box 33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57" name="Text Box 33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58" name="Text Box 33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59" name="Text Box 33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60" name="Text Box 33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61" name="Text Box 33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62" name="Text Box 33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63" name="Text Box 33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64" name="Text Box 33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65" name="Text Box 33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66" name="Text Box 33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67" name="Text Box 33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68" name="Text Box 33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69" name="Text Box 33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70" name="Text Box 33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71" name="Text Box 33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72" name="Text Box 33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73" name="Text Box 33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74" name="Text Box 33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75" name="Text Box 33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76" name="Text Box 33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77" name="Text Box 33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78" name="Text Box 33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79" name="Text Box 33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80" name="Text Box 33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81" name="Text Box 33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82" name="Text Box 33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83" name="Text Box 33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84" name="Text Box 33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85" name="Text Box 33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86" name="Text Box 33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87" name="Text Box 33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88" name="Text Box 33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89" name="Text Box 33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90" name="Text Box 33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91" name="Text Box 33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92" name="Text Box 33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93" name="Text Box 33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94" name="Text Box 33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95" name="Text Box 33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96" name="Text Box 33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97" name="Text Box 33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98" name="Text Box 33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399" name="Text Box 33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00" name="Text Box 33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01" name="Text Box 33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02" name="Text Box 33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03" name="Text Box 33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04" name="Text Box 33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05" name="Text Box 33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06" name="Text Box 33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07" name="Text Box 33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08" name="Text Box 33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09" name="Text Box 33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10" name="Text Box 33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11" name="Text Box 33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12" name="Text Box 33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13" name="Text Box 33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14" name="Text Box 34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15" name="Text Box 34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16" name="Text Box 34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17" name="Text Box 34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18" name="Text Box 34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19" name="Text Box 34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20" name="Text Box 34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21" name="Text Box 34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22" name="Text Box 34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23" name="Text Box 34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24" name="Text Box 34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25" name="Text Box 34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26" name="Text Box 34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27" name="Text Box 34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28" name="Text Box 34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29" name="Text Box 34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30" name="Text Box 34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31" name="Text Box 34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32" name="Text Box 34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33" name="Text Box 34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34" name="Text Box 34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35" name="Text Box 34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36" name="Text Box 34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37" name="Text Box 34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38" name="Text Box 34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39" name="Text Box 34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40" name="Text Box 34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41" name="Text Box 34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42" name="Text Box 34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43" name="Text Box 34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44" name="Text Box 34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45" name="Text Box 34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46" name="Text Box 34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47" name="Text Box 34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48" name="Text Box 34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49" name="Text Box 34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50" name="Text Box 34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51" name="Text Box 34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52" name="Text Box 34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53" name="Text Box 34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54" name="Text Box 34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55" name="Text Box 34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56" name="Text Box 34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57" name="Text Box 34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58" name="Text Box 34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59" name="Text Box 34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60" name="Text Box 34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61" name="Text Box 34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62" name="Text Box 34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63" name="Text Box 34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64" name="Text Box 34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65" name="Text Box 34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66" name="Text Box 34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67" name="Text Box 34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68" name="Text Box 34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69" name="Text Box 34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70" name="Text Box 34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71" name="Text Box 34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72" name="Text Box 34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73" name="Text Box 34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74" name="Text Box 34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75" name="Text Box 34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76" name="Text Box 34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77" name="Text Box 34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78" name="Text Box 34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79" name="Text Box 34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80" name="Text Box 34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81" name="Text Box 34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82" name="Text Box 34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83" name="Text Box 34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84" name="Text Box 34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85" name="Text Box 34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86" name="Text Box 34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87" name="Text Box 34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88" name="Text Box 34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89" name="Text Box 34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90" name="Text Box 34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91" name="Text Box 34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92" name="Text Box 34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93" name="Text Box 34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94" name="Text Box 34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95" name="Text Box 34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96" name="Text Box 34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97" name="Text Box 34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98" name="Text Box 34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499" name="Text Box 34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00" name="Text Box 34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01" name="Text Box 34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02" name="Text Box 34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03" name="Text Box 34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04" name="Text Box 34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05" name="Text Box 34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06" name="Text Box 34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07" name="Text Box 34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08" name="Text Box 34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09" name="Text Box 34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10" name="Text Box 34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11" name="Text Box 34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12" name="Text Box 34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13" name="Text Box 34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14" name="Text Box 35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15" name="Text Box 35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16" name="Text Box 35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17" name="Text Box 35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18" name="Text Box 35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19" name="Text Box 35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20" name="Text Box 35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21" name="Text Box 35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22" name="Text Box 35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23" name="Text Box 35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24" name="Text Box 35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25" name="Text Box 35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26" name="Text Box 35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27" name="Text Box 35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28" name="Text Box 35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29" name="Text Box 35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30" name="Text Box 35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31" name="Text Box 35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32" name="Text Box 35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33" name="Text Box 35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34" name="Text Box 35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35" name="Text Box 35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36" name="Text Box 35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37" name="Text Box 35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38" name="Text Box 35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39" name="Text Box 35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40" name="Text Box 35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41" name="Text Box 35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42" name="Text Box 35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43" name="Text Box 35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44" name="Text Box 35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45" name="Text Box 35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46" name="Text Box 35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47" name="Text Box 35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48" name="Text Box 35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49" name="Text Box 35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50" name="Text Box 35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51" name="Text Box 35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52" name="Text Box 35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53" name="Text Box 35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54" name="Text Box 35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55" name="Text Box 35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56" name="Text Box 35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57" name="Text Box 35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58" name="Text Box 35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59" name="Text Box 35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60" name="Text Box 35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61" name="Text Box 35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62" name="Text Box 35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63" name="Text Box 35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64" name="Text Box 35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65" name="Text Box 35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66" name="Text Box 35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67" name="Text Box 35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68" name="Text Box 35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69" name="Text Box 35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70" name="Text Box 35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71" name="Text Box 35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72" name="Text Box 35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73" name="Text Box 35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74" name="Text Box 35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75" name="Text Box 35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76" name="Text Box 35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77" name="Text Box 35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78" name="Text Box 35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79" name="Text Box 35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80" name="Text Box 35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81" name="Text Box 35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82" name="Text Box 35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83" name="Text Box 35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84" name="Text Box 35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85" name="Text Box 35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86" name="Text Box 35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87" name="Text Box 35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88" name="Text Box 35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89" name="Text Box 35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90" name="Text Box 35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91" name="Text Box 35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92" name="Text Box 35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93" name="Text Box 35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94" name="Text Box 35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95" name="Text Box 35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96" name="Text Box 35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97" name="Text Box 35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98" name="Text Box 35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599" name="Text Box 35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00" name="Text Box 35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01" name="Text Box 35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02" name="Text Box 35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03" name="Text Box 35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04" name="Text Box 35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05" name="Text Box 35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06" name="Text Box 35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07" name="Text Box 35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08" name="Text Box 35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09" name="Text Box 35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10" name="Text Box 35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11" name="Text Box 35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12" name="Text Box 35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13" name="Text Box 35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14" name="Text Box 36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15" name="Text Box 36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16" name="Text Box 36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17" name="Text Box 36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18" name="Text Box 36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19" name="Text Box 36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20" name="Text Box 36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21" name="Text Box 36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22" name="Text Box 36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23" name="Text Box 36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24" name="Text Box 36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25" name="Text Box 36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26" name="Text Box 36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27" name="Text Box 36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28" name="Text Box 36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29" name="Text Box 36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30" name="Text Box 36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31" name="Text Box 36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32" name="Text Box 36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33" name="Text Box 36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34" name="Text Box 36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35" name="Text Box 36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36" name="Text Box 36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37" name="Text Box 36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38" name="Text Box 36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39" name="Text Box 36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40" name="Text Box 36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41" name="Text Box 36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42" name="Text Box 36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43" name="Text Box 36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44" name="Text Box 36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45" name="Text Box 36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46" name="Text Box 36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47" name="Text Box 36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48" name="Text Box 36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49" name="Text Box 36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50" name="Text Box 36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51" name="Text Box 36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52" name="Text Box 36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53" name="Text Box 36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54" name="Text Box 36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55" name="Text Box 36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56" name="Text Box 36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57" name="Text Box 36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58" name="Text Box 36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59" name="Text Box 36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60" name="Text Box 36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61" name="Text Box 36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62" name="Text Box 36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63" name="Text Box 36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64" name="Text Box 36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65" name="Text Box 36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66" name="Text Box 36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67" name="Text Box 36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68" name="Text Box 36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69" name="Text Box 36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70" name="Text Box 36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71" name="Text Box 36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72" name="Text Box 36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73" name="Text Box 36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74" name="Text Box 36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75" name="Text Box 36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76" name="Text Box 36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77" name="Text Box 36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78" name="Text Box 36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79" name="Text Box 36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80" name="Text Box 36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81" name="Text Box 36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82" name="Text Box 36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83" name="Text Box 36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84" name="Text Box 36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85" name="Text Box 36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86" name="Text Box 36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87" name="Text Box 36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88" name="Text Box 36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89" name="Text Box 36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90" name="Text Box 36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91" name="Text Box 36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92" name="Text Box 36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93" name="Text Box 36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94" name="Text Box 36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95" name="Text Box 36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96" name="Text Box 36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97" name="Text Box 36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98" name="Text Box 36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699" name="Text Box 36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00" name="Text Box 36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01" name="Text Box 36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02" name="Text Box 36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03" name="Text Box 36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04" name="Text Box 36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05" name="Text Box 36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06" name="Text Box 36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07" name="Text Box 36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08" name="Text Box 36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09" name="Text Box 36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10" name="Text Box 36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11" name="Text Box 36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12" name="Text Box 36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13" name="Text Box 36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14" name="Text Box 37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15" name="Text Box 37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16" name="Text Box 37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17" name="Text Box 37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18" name="Text Box 37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19" name="Text Box 37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20" name="Text Box 37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21" name="Text Box 37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22" name="Text Box 37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23" name="Text Box 37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24" name="Text Box 37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25" name="Text Box 37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26" name="Text Box 37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27" name="Text Box 37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28" name="Text Box 37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29" name="Text Box 37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30" name="Text Box 37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31" name="Text Box 37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32" name="Text Box 37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33" name="Text Box 37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34" name="Text Box 37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35" name="Text Box 37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36" name="Text Box 37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37" name="Text Box 37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38" name="Text Box 37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39" name="Text Box 37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40" name="Text Box 37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41" name="Text Box 37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42" name="Text Box 37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43" name="Text Box 37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44" name="Text Box 37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45" name="Text Box 37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46" name="Text Box 37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47" name="Text Box 37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48" name="Text Box 37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49" name="Text Box 37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50" name="Text Box 37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51" name="Text Box 37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52" name="Text Box 37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53" name="Text Box 37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54" name="Text Box 37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55" name="Text Box 37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56" name="Text Box 37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57" name="Text Box 37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58" name="Text Box 37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59" name="Text Box 37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60" name="Text Box 37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61" name="Text Box 37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62" name="Text Box 37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63" name="Text Box 37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64" name="Text Box 37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65" name="Text Box 37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66" name="Text Box 37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67" name="Text Box 37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68" name="Text Box 37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69" name="Text Box 37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70" name="Text Box 37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71" name="Text Box 37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72" name="Text Box 37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73" name="Text Box 37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74" name="Text Box 37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75" name="Text Box 37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76" name="Text Box 37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77" name="Text Box 37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78" name="Text Box 37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79" name="Text Box 37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80" name="Text Box 37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81" name="Text Box 37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82" name="Text Box 37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83" name="Text Box 37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84" name="Text Box 37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85" name="Text Box 37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86" name="Text Box 37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87" name="Text Box 37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88" name="Text Box 37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89" name="Text Box 37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90" name="Text Box 37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91" name="Text Box 37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92" name="Text Box 37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93" name="Text Box 37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94" name="Text Box 37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95" name="Text Box 37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96" name="Text Box 37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97" name="Text Box 37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98" name="Text Box 37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799" name="Text Box 37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00" name="Text Box 37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01" name="Text Box 37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02" name="Text Box 37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03" name="Text Box 37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04" name="Text Box 37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05" name="Text Box 37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06" name="Text Box 37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07" name="Text Box 37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08" name="Text Box 37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09" name="Text Box 37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10" name="Text Box 37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11" name="Text Box 37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12" name="Text Box 37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13" name="Text Box 37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14" name="Text Box 38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15" name="Text Box 38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16" name="Text Box 38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17" name="Text Box 38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18" name="Text Box 38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19" name="Text Box 38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20" name="Text Box 38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21" name="Text Box 38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22" name="Text Box 38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23" name="Text Box 38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24" name="Text Box 38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25" name="Text Box 38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26" name="Text Box 38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27" name="Text Box 38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28" name="Text Box 38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29" name="Text Box 38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30" name="Text Box 38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31" name="Text Box 38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32" name="Text Box 38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33" name="Text Box 38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34" name="Text Box 38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35" name="Text Box 38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36" name="Text Box 38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37" name="Text Box 38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38" name="Text Box 38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39" name="Text Box 38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40" name="Text Box 38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41" name="Text Box 38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42" name="Text Box 38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43" name="Text Box 38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44" name="Text Box 38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45" name="Text Box 38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46" name="Text Box 38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47" name="Text Box 38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48" name="Text Box 38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49" name="Text Box 38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50" name="Text Box 38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51" name="Text Box 38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52" name="Text Box 38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53" name="Text Box 38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54" name="Text Box 38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55" name="Text Box 38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56" name="Text Box 38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57" name="Text Box 38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58" name="Text Box 38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59" name="Text Box 38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60" name="Text Box 38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61" name="Text Box 38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62" name="Text Box 38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63" name="Text Box 38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64" name="Text Box 38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65" name="Text Box 38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66" name="Text Box 38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67" name="Text Box 38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68" name="Text Box 38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69" name="Text Box 38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70" name="Text Box 38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71" name="Text Box 38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72" name="Text Box 38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73" name="Text Box 38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74" name="Text Box 38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75" name="Text Box 38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76" name="Text Box 38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77" name="Text Box 38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78" name="Text Box 38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79" name="Text Box 38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80" name="Text Box 38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81" name="Text Box 38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82" name="Text Box 38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83" name="Text Box 38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84" name="Text Box 38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85" name="Text Box 38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86" name="Text Box 38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87" name="Text Box 38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88" name="Text Box 38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89" name="Text Box 38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90" name="Text Box 38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91" name="Text Box 38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92" name="Text Box 38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93" name="Text Box 38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94" name="Text Box 38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95" name="Text Box 38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96" name="Text Box 38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97" name="Text Box 38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98" name="Text Box 38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899" name="Text Box 38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00" name="Text Box 38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01" name="Text Box 38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02" name="Text Box 38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03" name="Text Box 38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04" name="Text Box 38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05" name="Text Box 38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06" name="Text Box 38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07" name="Text Box 38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08" name="Text Box 38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09" name="Text Box 38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10" name="Text Box 38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11" name="Text Box 38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12" name="Text Box 38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13" name="Text Box 38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14" name="Text Box 39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15" name="Text Box 39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16" name="Text Box 39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17" name="Text Box 39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18" name="Text Box 39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19" name="Text Box 39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20" name="Text Box 39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21" name="Text Box 39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22" name="Text Box 39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23" name="Text Box 39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24" name="Text Box 39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25" name="Text Box 39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26" name="Text Box 39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27" name="Text Box 39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28" name="Text Box 39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29" name="Text Box 39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30" name="Text Box 39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31" name="Text Box 39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32" name="Text Box 39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33" name="Text Box 39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34" name="Text Box 39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35" name="Text Box 39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36" name="Text Box 39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37" name="Text Box 39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38" name="Text Box 39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39" name="Text Box 39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40" name="Text Box 39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41" name="Text Box 39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42" name="Text Box 39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43" name="Text Box 39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44" name="Text Box 39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45" name="Text Box 39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46" name="Text Box 39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47" name="Text Box 39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48" name="Text Box 39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49" name="Text Box 39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50" name="Text Box 39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51" name="Text Box 39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52" name="Text Box 39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53" name="Text Box 39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54" name="Text Box 39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55" name="Text Box 39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56" name="Text Box 39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57" name="Text Box 39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58" name="Text Box 39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59" name="Text Box 39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60" name="Text Box 39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61" name="Text Box 39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62" name="Text Box 39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63" name="Text Box 39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64" name="Text Box 39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65" name="Text Box 39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66" name="Text Box 39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67" name="Text Box 39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68" name="Text Box 39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69" name="Text Box 39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70" name="Text Box 39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71" name="Text Box 39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72" name="Text Box 39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73" name="Text Box 39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74" name="Text Box 39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75" name="Text Box 39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76" name="Text Box 39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77" name="Text Box 39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78" name="Text Box 39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79" name="Text Box 39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80" name="Text Box 39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81" name="Text Box 39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82" name="Text Box 39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83" name="Text Box 39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84" name="Text Box 39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85" name="Text Box 39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86" name="Text Box 39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87" name="Text Box 39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88" name="Text Box 39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89" name="Text Box 39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90" name="Text Box 39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91" name="Text Box 39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92" name="Text Box 39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93" name="Text Box 39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94" name="Text Box 39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95" name="Text Box 39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96" name="Text Box 39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97" name="Text Box 39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98" name="Text Box 39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6999" name="Text Box 39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00" name="Text Box 39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01" name="Text Box 39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02" name="Text Box 39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03" name="Text Box 39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04" name="Text Box 39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05" name="Text Box 39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06" name="Text Box 39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07" name="Text Box 39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08" name="Text Box 39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09" name="Text Box 39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10" name="Text Box 39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11" name="Text Box 39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12" name="Text Box 39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13" name="Text Box 39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14" name="Text Box 40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15" name="Text Box 40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16" name="Text Box 40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17" name="Text Box 40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18" name="Text Box 40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19" name="Text Box 40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20" name="Text Box 40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21" name="Text Box 40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22" name="Text Box 40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23" name="Text Box 40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24" name="Text Box 40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25" name="Text Box 40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26" name="Text Box 40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27" name="Text Box 40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28" name="Text Box 40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29" name="Text Box 40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30" name="Text Box 40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31" name="Text Box 40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32" name="Text Box 40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33" name="Text Box 40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34" name="Text Box 40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35" name="Text Box 40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36" name="Text Box 40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37" name="Text Box 40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38" name="Text Box 40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39" name="Text Box 40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40" name="Text Box 40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41" name="Text Box 40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42" name="Text Box 40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43" name="Text Box 40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44" name="Text Box 40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45" name="Text Box 40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46" name="Text Box 40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47" name="Text Box 40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48" name="Text Box 40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49" name="Text Box 40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50" name="Text Box 40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51" name="Text Box 40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52" name="Text Box 40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53" name="Text Box 40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54" name="Text Box 40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55" name="Text Box 40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56" name="Text Box 40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57" name="Text Box 40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58" name="Text Box 40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59" name="Text Box 40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60" name="Text Box 40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61" name="Text Box 40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62" name="Text Box 40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63" name="Text Box 40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64" name="Text Box 40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65" name="Text Box 40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66" name="Text Box 40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67" name="Text Box 40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68" name="Text Box 40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69" name="Text Box 40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70" name="Text Box 40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71" name="Text Box 40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72" name="Text Box 40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73" name="Text Box 40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74" name="Text Box 40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75" name="Text Box 40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76" name="Text Box 40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77" name="Text Box 40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78" name="Text Box 40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79" name="Text Box 40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80" name="Text Box 40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81" name="Text Box 40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82" name="Text Box 40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83" name="Text Box 40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84" name="Text Box 40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85" name="Text Box 40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86" name="Text Box 40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87" name="Text Box 40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88" name="Text Box 40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89" name="Text Box 40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90" name="Text Box 40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91" name="Text Box 40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92" name="Text Box 40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93" name="Text Box 40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94" name="Text Box 40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95" name="Text Box 40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96" name="Text Box 40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97" name="Text Box 40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98" name="Text Box 40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099" name="Text Box 40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00" name="Text Box 40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01" name="Text Box 40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02" name="Text Box 40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03" name="Text Box 40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04" name="Text Box 40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05" name="Text Box 40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06" name="Text Box 40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07" name="Text Box 40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08" name="Text Box 40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09" name="Text Box 40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10" name="Text Box 40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11" name="Text Box 40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12" name="Text Box 40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13" name="Text Box 40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14" name="Text Box 41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15" name="Text Box 41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16" name="Text Box 41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17" name="Text Box 41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18" name="Text Box 41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19" name="Text Box 41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20" name="Text Box 41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21" name="Text Box 41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22" name="Text Box 41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23" name="Text Box 41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24" name="Text Box 41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25" name="Text Box 41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26" name="Text Box 41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27" name="Text Box 41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28" name="Text Box 41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29" name="Text Box 41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30" name="Text Box 41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31" name="Text Box 41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32" name="Text Box 41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33" name="Text Box 41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34" name="Text Box 41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35" name="Text Box 41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36" name="Text Box 41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37" name="Text Box 41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38" name="Text Box 41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39" name="Text Box 41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40" name="Text Box 41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41" name="Text Box 41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42" name="Text Box 41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43" name="Text Box 41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44" name="Text Box 41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45" name="Text Box 41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46" name="Text Box 41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47" name="Text Box 41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48" name="Text Box 41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49" name="Text Box 41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50" name="Text Box 41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51" name="Text Box 41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52" name="Text Box 41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53" name="Text Box 41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54" name="Text Box 41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55" name="Text Box 41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56" name="Text Box 41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57" name="Text Box 41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58" name="Text Box 41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59" name="Text Box 41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60" name="Text Box 41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61" name="Text Box 41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62" name="Text Box 41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63" name="Text Box 41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64" name="Text Box 41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65" name="Text Box 41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66" name="Text Box 41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67" name="Text Box 41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68" name="Text Box 41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69" name="Text Box 41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70" name="Text Box 41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71" name="Text Box 41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72" name="Text Box 41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73" name="Text Box 41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74" name="Text Box 41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75" name="Text Box 41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76" name="Text Box 41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77" name="Text Box 41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78" name="Text Box 41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79" name="Text Box 41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80" name="Text Box 41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81" name="Text Box 41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82" name="Text Box 41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83" name="Text Box 41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84" name="Text Box 41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85" name="Text Box 41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86" name="Text Box 41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87" name="Text Box 41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88" name="Text Box 41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89" name="Text Box 41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90" name="Text Box 41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91" name="Text Box 41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92" name="Text Box 41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93" name="Text Box 41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94" name="Text Box 41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95" name="Text Box 41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96" name="Text Box 41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97" name="Text Box 41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98" name="Text Box 41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199" name="Text Box 41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00" name="Text Box 41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01" name="Text Box 41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02" name="Text Box 41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03" name="Text Box 41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04" name="Text Box 41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05" name="Text Box 41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06" name="Text Box 41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07" name="Text Box 41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08" name="Text Box 41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09" name="Text Box 41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10" name="Text Box 41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11" name="Text Box 41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12" name="Text Box 41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13" name="Text Box 41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14" name="Text Box 42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15" name="Text Box 42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16" name="Text Box 42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17" name="Text Box 42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18" name="Text Box 42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19" name="Text Box 42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20" name="Text Box 42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21" name="Text Box 42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22" name="Text Box 42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23" name="Text Box 42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24" name="Text Box 42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25" name="Text Box 42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26" name="Text Box 42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27" name="Text Box 42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28" name="Text Box 42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29" name="Text Box 42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30" name="Text Box 42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31" name="Text Box 42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32" name="Text Box 42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33" name="Text Box 42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34" name="Text Box 42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35" name="Text Box 42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36" name="Text Box 42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37" name="Text Box 42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38" name="Text Box 42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39" name="Text Box 42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40" name="Text Box 42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41" name="Text Box 42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42" name="Text Box 42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43" name="Text Box 42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44" name="Text Box 42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45" name="Text Box 42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46" name="Text Box 42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47" name="Text Box 42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48" name="Text Box 42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49" name="Text Box 42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50" name="Text Box 42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51" name="Text Box 42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52" name="Text Box 42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53" name="Text Box 42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54" name="Text Box 42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55" name="Text Box 42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56" name="Text Box 42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57" name="Text Box 42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58" name="Text Box 42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59" name="Text Box 42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60" name="Text Box 42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61" name="Text Box 42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62" name="Text Box 42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63" name="Text Box 42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64" name="Text Box 42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65" name="Text Box 42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66" name="Text Box 42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67" name="Text Box 42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68" name="Text Box 42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69" name="Text Box 42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70" name="Text Box 42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71" name="Text Box 42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72" name="Text Box 42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73" name="Text Box 42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74" name="Text Box 42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75" name="Text Box 42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76" name="Text Box 42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77" name="Text Box 42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78" name="Text Box 42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79" name="Text Box 42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80" name="Text Box 42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81" name="Text Box 42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82" name="Text Box 42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83" name="Text Box 42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84" name="Text Box 42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85" name="Text Box 42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86" name="Text Box 42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87" name="Text Box 42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88" name="Text Box 42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89" name="Text Box 42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90" name="Text Box 42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91" name="Text Box 42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92" name="Text Box 42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93" name="Text Box 42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94" name="Text Box 42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95" name="Text Box 42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96" name="Text Box 42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97" name="Text Box 42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98" name="Text Box 42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299" name="Text Box 42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00" name="Text Box 42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01" name="Text Box 42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02" name="Text Box 42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03" name="Text Box 42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04" name="Text Box 42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05" name="Text Box 42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06" name="Text Box 42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07" name="Text Box 42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08" name="Text Box 42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09" name="Text Box 42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10" name="Text Box 42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11" name="Text Box 42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12" name="Text Box 42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13" name="Text Box 42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14" name="Text Box 43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15" name="Text Box 43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16" name="Text Box 43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17" name="Text Box 43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18" name="Text Box 43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19" name="Text Box 43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20" name="Text Box 43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21" name="Text Box 43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22" name="Text Box 43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23" name="Text Box 43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24" name="Text Box 43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25" name="Text Box 43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26" name="Text Box 43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27" name="Text Box 43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28" name="Text Box 43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29" name="Text Box 43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30" name="Text Box 43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31" name="Text Box 43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32" name="Text Box 43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33" name="Text Box 43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34" name="Text Box 43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35" name="Text Box 43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36" name="Text Box 43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37" name="Text Box 43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38" name="Text Box 43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39" name="Text Box 43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40" name="Text Box 43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41" name="Text Box 43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42" name="Text Box 43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43" name="Text Box 43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44" name="Text Box 43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45" name="Text Box 43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46" name="Text Box 43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47" name="Text Box 43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48" name="Text Box 43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49" name="Text Box 43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50" name="Text Box 43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51" name="Text Box 43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52" name="Text Box 43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53" name="Text Box 43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54" name="Text Box 43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55" name="Text Box 43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56" name="Text Box 43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57" name="Text Box 43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58" name="Text Box 43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59" name="Text Box 43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60" name="Text Box 43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61" name="Text Box 43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62" name="Text Box 43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63" name="Text Box 43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64" name="Text Box 43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65" name="Text Box 43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66" name="Text Box 43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67" name="Text Box 43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68" name="Text Box 43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69" name="Text Box 43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70" name="Text Box 43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71" name="Text Box 43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72" name="Text Box 43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73" name="Text Box 43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74" name="Text Box 43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75" name="Text Box 43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76" name="Text Box 43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77" name="Text Box 43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78" name="Text Box 43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79" name="Text Box 43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80" name="Text Box 43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81" name="Text Box 43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82" name="Text Box 43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83" name="Text Box 43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84" name="Text Box 43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85" name="Text Box 43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86" name="Text Box 43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87" name="Text Box 43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88" name="Text Box 43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89" name="Text Box 43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90" name="Text Box 43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91" name="Text Box 43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92" name="Text Box 43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93" name="Text Box 43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94" name="Text Box 43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95" name="Text Box 43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96" name="Text Box 43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97" name="Text Box 43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98" name="Text Box 43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399" name="Text Box 43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00" name="Text Box 43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01" name="Text Box 43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02" name="Text Box 43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03" name="Text Box 43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04" name="Text Box 43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05" name="Text Box 43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06" name="Text Box 43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07" name="Text Box 43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08" name="Text Box 43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09" name="Text Box 43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10" name="Text Box 43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11" name="Text Box 43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12" name="Text Box 43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13" name="Text Box 43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14" name="Text Box 44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15" name="Text Box 44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16" name="Text Box 44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17" name="Text Box 44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18" name="Text Box 44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19" name="Text Box 44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20" name="Text Box 44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21" name="Text Box 44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22" name="Text Box 44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23" name="Text Box 44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24" name="Text Box 44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25" name="Text Box 44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26" name="Text Box 44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27" name="Text Box 44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28" name="Text Box 44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29" name="Text Box 44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30" name="Text Box 44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31" name="Text Box 44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32" name="Text Box 44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33" name="Text Box 44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34" name="Text Box 44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35" name="Text Box 44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36" name="Text Box 44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37" name="Text Box 44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38" name="Text Box 44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39" name="Text Box 44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40" name="Text Box 44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41" name="Text Box 44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42" name="Text Box 44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43" name="Text Box 44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44" name="Text Box 44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45" name="Text Box 44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46" name="Text Box 44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47" name="Text Box 44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48" name="Text Box 44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49" name="Text Box 44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50" name="Text Box 44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51" name="Text Box 44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52" name="Text Box 44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53" name="Text Box 44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54" name="Text Box 44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55" name="Text Box 44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56" name="Text Box 44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57" name="Text Box 44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58" name="Text Box 44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59" name="Text Box 44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60" name="Text Box 44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61" name="Text Box 44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62" name="Text Box 44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63" name="Text Box 44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64" name="Text Box 44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65" name="Text Box 44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66" name="Text Box 44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67" name="Text Box 44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68" name="Text Box 44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69" name="Text Box 44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70" name="Text Box 44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71" name="Text Box 44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72" name="Text Box 44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73" name="Text Box 44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74" name="Text Box 44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75" name="Text Box 44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76" name="Text Box 44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77" name="Text Box 44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78" name="Text Box 44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79" name="Text Box 44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80" name="Text Box 44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81" name="Text Box 44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82" name="Text Box 44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83" name="Text Box 44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84" name="Text Box 44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85" name="Text Box 44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86" name="Text Box 44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87" name="Text Box 44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88" name="Text Box 44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89" name="Text Box 44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90" name="Text Box 44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91" name="Text Box 44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92" name="Text Box 44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93" name="Text Box 44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94" name="Text Box 44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95" name="Text Box 44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96" name="Text Box 44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97" name="Text Box 44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98" name="Text Box 44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499" name="Text Box 44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00" name="Text Box 44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01" name="Text Box 44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02" name="Text Box 44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03" name="Text Box 44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04" name="Text Box 44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05" name="Text Box 44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06" name="Text Box 44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07" name="Text Box 44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08" name="Text Box 44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09" name="Text Box 44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10" name="Text Box 44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11" name="Text Box 44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12" name="Text Box 44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13" name="Text Box 44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14" name="Text Box 45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15" name="Text Box 45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16" name="Text Box 45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17" name="Text Box 45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18" name="Text Box 45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19" name="Text Box 45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20" name="Text Box 45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21" name="Text Box 45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22" name="Text Box 45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23" name="Text Box 45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24" name="Text Box 45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25" name="Text Box 45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26" name="Text Box 45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27" name="Text Box 45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28" name="Text Box 45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29" name="Text Box 45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30" name="Text Box 45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31" name="Text Box 45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32" name="Text Box 45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33" name="Text Box 45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34" name="Text Box 45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35" name="Text Box 45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36" name="Text Box 45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37" name="Text Box 45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38" name="Text Box 45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39" name="Text Box 45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40" name="Text Box 45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41" name="Text Box 45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42" name="Text Box 45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43" name="Text Box 45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44" name="Text Box 45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45" name="Text Box 45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46" name="Text Box 45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47" name="Text Box 45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48" name="Text Box 45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49" name="Text Box 45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50" name="Text Box 45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51" name="Text Box 45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52" name="Text Box 45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53" name="Text Box 45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54" name="Text Box 45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55" name="Text Box 45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56" name="Text Box 45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57" name="Text Box 45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58" name="Text Box 45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59" name="Text Box 45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60" name="Text Box 45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61" name="Text Box 45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62" name="Text Box 45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63" name="Text Box 45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64" name="Text Box 45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65" name="Text Box 45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66" name="Text Box 45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67" name="Text Box 45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68" name="Text Box 45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69" name="Text Box 45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70" name="Text Box 45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71" name="Text Box 45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72" name="Text Box 45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73" name="Text Box 45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74" name="Text Box 45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75" name="Text Box 45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76" name="Text Box 45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77" name="Text Box 45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78" name="Text Box 45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79" name="Text Box 45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80" name="Text Box 45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81" name="Text Box 45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82" name="Text Box 45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83" name="Text Box 45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84" name="Text Box 45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85" name="Text Box 45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86" name="Text Box 45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87" name="Text Box 45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88" name="Text Box 45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89" name="Text Box 45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90" name="Text Box 45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91" name="Text Box 45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92" name="Text Box 45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93" name="Text Box 45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94" name="Text Box 45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95" name="Text Box 45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96" name="Text Box 45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97" name="Text Box 45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98" name="Text Box 45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599" name="Text Box 45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00" name="Text Box 45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01" name="Text Box 45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02" name="Text Box 45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03" name="Text Box 45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04" name="Text Box 45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05" name="Text Box 45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06" name="Text Box 45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07" name="Text Box 45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08" name="Text Box 45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09" name="Text Box 45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10" name="Text Box 45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11" name="Text Box 45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12" name="Text Box 45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13" name="Text Box 45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14" name="Text Box 46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15" name="Text Box 46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16" name="Text Box 46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17" name="Text Box 46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18" name="Text Box 46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19" name="Text Box 46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20" name="Text Box 46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21" name="Text Box 46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22" name="Text Box 46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23" name="Text Box 46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24" name="Text Box 46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25" name="Text Box 46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26" name="Text Box 46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27" name="Text Box 46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28" name="Text Box 46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29" name="Text Box 46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30" name="Text Box 46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31" name="Text Box 46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32" name="Text Box 46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33" name="Text Box 46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34" name="Text Box 46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35" name="Text Box 46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36" name="Text Box 46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37" name="Text Box 46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38" name="Text Box 46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39" name="Text Box 46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40" name="Text Box 46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41" name="Text Box 46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42" name="Text Box 46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43" name="Text Box 46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44" name="Text Box 46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45" name="Text Box 46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46" name="Text Box 46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47" name="Text Box 46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48" name="Text Box 46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49" name="Text Box 46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50" name="Text Box 46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51" name="Text Box 46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52" name="Text Box 46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53" name="Text Box 46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54" name="Text Box 46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55" name="Text Box 46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56" name="Text Box 46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57" name="Text Box 46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58" name="Text Box 46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59" name="Text Box 46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60" name="Text Box 46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61" name="Text Box 46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62" name="Text Box 46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63" name="Text Box 46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64" name="Text Box 46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65" name="Text Box 46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66" name="Text Box 46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67" name="Text Box 46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68" name="Text Box 46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69" name="Text Box 46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70" name="Text Box 46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71" name="Text Box 46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72" name="Text Box 46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73" name="Text Box 46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74" name="Text Box 46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75" name="Text Box 46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76" name="Text Box 46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77" name="Text Box 46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78" name="Text Box 46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79" name="Text Box 46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80" name="Text Box 46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81" name="Text Box 46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82" name="Text Box 46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83" name="Text Box 46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84" name="Text Box 46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85" name="Text Box 46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86" name="Text Box 46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87" name="Text Box 46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88" name="Text Box 46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89" name="Text Box 46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90" name="Text Box 46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91" name="Text Box 46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92" name="Text Box 46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93" name="Text Box 46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94" name="Text Box 46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95" name="Text Box 46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96" name="Text Box 46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97" name="Text Box 46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98" name="Text Box 46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699" name="Text Box 46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00" name="Text Box 46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01" name="Text Box 46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02" name="Text Box 46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03" name="Text Box 46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04" name="Text Box 46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05" name="Text Box 46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06" name="Text Box 46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07" name="Text Box 46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08" name="Text Box 46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09" name="Text Box 46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10" name="Text Box 46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11" name="Text Box 46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12" name="Text Box 46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13" name="Text Box 46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14" name="Text Box 47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15" name="Text Box 47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16" name="Text Box 47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17" name="Text Box 47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18" name="Text Box 47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19" name="Text Box 47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20" name="Text Box 47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21" name="Text Box 47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22" name="Text Box 47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23" name="Text Box 47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24" name="Text Box 47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25" name="Text Box 47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26" name="Text Box 47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27" name="Text Box 47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28" name="Text Box 47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29" name="Text Box 47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30" name="Text Box 47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31" name="Text Box 47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32" name="Text Box 47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33" name="Text Box 47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34" name="Text Box 47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35" name="Text Box 47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36" name="Text Box 47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37" name="Text Box 47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38" name="Text Box 47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39" name="Text Box 47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40" name="Text Box 47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41" name="Text Box 47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42" name="Text Box 47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43" name="Text Box 47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44" name="Text Box 47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45" name="Text Box 47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46" name="Text Box 47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47" name="Text Box 47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48" name="Text Box 47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49" name="Text Box 47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50" name="Text Box 47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51" name="Text Box 47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52" name="Text Box 47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53" name="Text Box 47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54" name="Text Box 47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55" name="Text Box 47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56" name="Text Box 47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57" name="Text Box 47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58" name="Text Box 47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59" name="Text Box 47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60" name="Text Box 47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61" name="Text Box 47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62" name="Text Box 47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63" name="Text Box 47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64" name="Text Box 47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65" name="Text Box 47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66" name="Text Box 47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67" name="Text Box 47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68" name="Text Box 47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69" name="Text Box 47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70" name="Text Box 47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71" name="Text Box 47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72" name="Text Box 47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73" name="Text Box 47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74" name="Text Box 47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75" name="Text Box 47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76" name="Text Box 47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77" name="Text Box 47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78" name="Text Box 47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79" name="Text Box 47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80" name="Text Box 47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81" name="Text Box 47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82" name="Text Box 47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83" name="Text Box 47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84" name="Text Box 47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85" name="Text Box 47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86" name="Text Box 47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87" name="Text Box 47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88" name="Text Box 47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89" name="Text Box 47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90" name="Text Box 47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91" name="Text Box 47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92" name="Text Box 47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93" name="Text Box 47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94" name="Text Box 47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95" name="Text Box 47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96" name="Text Box 47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97" name="Text Box 47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98" name="Text Box 47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799" name="Text Box 47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00" name="Text Box 47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01" name="Text Box 47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02" name="Text Box 47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03" name="Text Box 47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04" name="Text Box 47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05" name="Text Box 47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06" name="Text Box 47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07" name="Text Box 47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08" name="Text Box 47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09" name="Text Box 47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10" name="Text Box 47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11" name="Text Box 47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12" name="Text Box 47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13" name="Text Box 47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14" name="Text Box 48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15" name="Text Box 48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16" name="Text Box 48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17" name="Text Box 48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18" name="Text Box 48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19" name="Text Box 48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20" name="Text Box 48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21" name="Text Box 48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22" name="Text Box 48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23" name="Text Box 48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24" name="Text Box 48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25" name="Text Box 48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26" name="Text Box 48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27" name="Text Box 48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28" name="Text Box 48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29" name="Text Box 48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30" name="Text Box 48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31" name="Text Box 48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32" name="Text Box 48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33" name="Text Box 48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34" name="Text Box 48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35" name="Text Box 48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36" name="Text Box 48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37" name="Text Box 48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38" name="Text Box 48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39" name="Text Box 48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40" name="Text Box 48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41" name="Text Box 48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42" name="Text Box 48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43" name="Text Box 48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44" name="Text Box 48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45" name="Text Box 48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46" name="Text Box 48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47" name="Text Box 48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48" name="Text Box 48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49" name="Text Box 48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50" name="Text Box 48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51" name="Text Box 48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52" name="Text Box 48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53" name="Text Box 48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54" name="Text Box 48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55" name="Text Box 48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56" name="Text Box 48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57" name="Text Box 48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58" name="Text Box 48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59" name="Text Box 48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60" name="Text Box 48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61" name="Text Box 48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62" name="Text Box 48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63" name="Text Box 48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64" name="Text Box 48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65" name="Text Box 48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66" name="Text Box 48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67" name="Text Box 48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68" name="Text Box 48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69" name="Text Box 48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70" name="Text Box 48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71" name="Text Box 48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72" name="Text Box 48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73" name="Text Box 48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74" name="Text Box 48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75" name="Text Box 48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76" name="Text Box 48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77" name="Text Box 48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78" name="Text Box 48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79" name="Text Box 48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80" name="Text Box 48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81" name="Text Box 48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82" name="Text Box 48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83" name="Text Box 48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84" name="Text Box 48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85" name="Text Box 48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86" name="Text Box 48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87" name="Text Box 48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88" name="Text Box 48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89" name="Text Box 48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90" name="Text Box 48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91" name="Text Box 48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92" name="Text Box 48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93" name="Text Box 48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94" name="Text Box 48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95" name="Text Box 48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96" name="Text Box 48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97" name="Text Box 48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98" name="Text Box 48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899" name="Text Box 48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00" name="Text Box 48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01" name="Text Box 48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02" name="Text Box 48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03" name="Text Box 48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04" name="Text Box 48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05" name="Text Box 48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06" name="Text Box 48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07" name="Text Box 48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08" name="Text Box 48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09" name="Text Box 48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10" name="Text Box 48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11" name="Text Box 48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12" name="Text Box 48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13" name="Text Box 48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14" name="Text Box 49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15" name="Text Box 49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16" name="Text Box 49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17" name="Text Box 49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18" name="Text Box 49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19" name="Text Box 49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20" name="Text Box 49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21" name="Text Box 49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22" name="Text Box 49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23" name="Text Box 49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24" name="Text Box 49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25" name="Text Box 49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26" name="Text Box 49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27" name="Text Box 49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28" name="Text Box 49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29" name="Text Box 49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30" name="Text Box 49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31" name="Text Box 49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32" name="Text Box 49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33" name="Text Box 49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34" name="Text Box 49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35" name="Text Box 49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36" name="Text Box 49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37" name="Text Box 49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38" name="Text Box 49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39" name="Text Box 49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40" name="Text Box 49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41" name="Text Box 49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42" name="Text Box 49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43" name="Text Box 49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44" name="Text Box 49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45" name="Text Box 49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46" name="Text Box 49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47" name="Text Box 49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48" name="Text Box 49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49" name="Text Box 49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50" name="Text Box 49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51" name="Text Box 49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52" name="Text Box 49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53" name="Text Box 49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54" name="Text Box 49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55" name="Text Box 49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56" name="Text Box 49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57" name="Text Box 49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58" name="Text Box 49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59" name="Text Box 49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60" name="Text Box 49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61" name="Text Box 49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62" name="Text Box 49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63" name="Text Box 49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64" name="Text Box 49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65" name="Text Box 49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66" name="Text Box 49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67" name="Text Box 49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68" name="Text Box 49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69" name="Text Box 49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70" name="Text Box 49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71" name="Text Box 49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72" name="Text Box 49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73" name="Text Box 49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74" name="Text Box 49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75" name="Text Box 49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76" name="Text Box 49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77" name="Text Box 49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78" name="Text Box 49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79" name="Text Box 49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80" name="Text Box 49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81" name="Text Box 49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82" name="Text Box 49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83" name="Text Box 49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84" name="Text Box 49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85" name="Text Box 49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86" name="Text Box 49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87" name="Text Box 49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88" name="Text Box 49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89" name="Text Box 49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90" name="Text Box 49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91" name="Text Box 49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92" name="Text Box 49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93" name="Text Box 49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94" name="Text Box 49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95" name="Text Box 49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96" name="Text Box 49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97" name="Text Box 49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98" name="Text Box 49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7999" name="Text Box 49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00" name="Text Box 49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01" name="Text Box 49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02" name="Text Box 49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03" name="Text Box 49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04" name="Text Box 49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05" name="Text Box 49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06" name="Text Box 49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07" name="Text Box 49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08" name="Text Box 49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09" name="Text Box 49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10" name="Text Box 49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11" name="Text Box 49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12" name="Text Box 49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13" name="Text Box 49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14" name="Text Box 50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15" name="Text Box 50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16" name="Text Box 50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17" name="Text Box 50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18" name="Text Box 50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19" name="Text Box 50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20" name="Text Box 50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21" name="Text Box 50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22" name="Text Box 50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23" name="Text Box 50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24" name="Text Box 50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25" name="Text Box 50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26" name="Text Box 50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27" name="Text Box 50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28" name="Text Box 50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29" name="Text Box 50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30" name="Text Box 50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31" name="Text Box 50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32" name="Text Box 50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33" name="Text Box 50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34" name="Text Box 50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35" name="Text Box 50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36" name="Text Box 50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37" name="Text Box 50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38" name="Text Box 50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39" name="Text Box 50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40" name="Text Box 50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41" name="Text Box 50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42" name="Text Box 50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43" name="Text Box 50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44" name="Text Box 50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45" name="Text Box 50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46" name="Text Box 50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47" name="Text Box 50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48" name="Text Box 50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49" name="Text Box 50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50" name="Text Box 50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51" name="Text Box 50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52" name="Text Box 50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53" name="Text Box 50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54" name="Text Box 50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55" name="Text Box 50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56" name="Text Box 50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57" name="Text Box 50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58" name="Text Box 50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59" name="Text Box 50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60" name="Text Box 50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61" name="Text Box 50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62" name="Text Box 50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63" name="Text Box 50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64" name="Text Box 50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65" name="Text Box 50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66" name="Text Box 50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67" name="Text Box 50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68" name="Text Box 50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69" name="Text Box 50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70" name="Text Box 50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71" name="Text Box 50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72" name="Text Box 50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73" name="Text Box 50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74" name="Text Box 50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75" name="Text Box 50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76" name="Text Box 50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77" name="Text Box 50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78" name="Text Box 50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79" name="Text Box 50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80" name="Text Box 50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81" name="Text Box 50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82" name="Text Box 50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83" name="Text Box 50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84" name="Text Box 50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85" name="Text Box 50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86" name="Text Box 50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87" name="Text Box 50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88" name="Text Box 50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89" name="Text Box 50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90" name="Text Box 50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91" name="Text Box 50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92" name="Text Box 50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93" name="Text Box 50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94" name="Text Box 50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95" name="Text Box 50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96" name="Text Box 50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97" name="Text Box 50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98" name="Text Box 50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099" name="Text Box 50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00" name="Text Box 50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01" name="Text Box 50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02" name="Text Box 50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03" name="Text Box 50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04" name="Text Box 50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05" name="Text Box 50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06" name="Text Box 50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07" name="Text Box 50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08" name="Text Box 50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09" name="Text Box 50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10" name="Text Box 50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11" name="Text Box 50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12" name="Text Box 50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13" name="Text Box 50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14" name="Text Box 51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15" name="Text Box 51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16" name="Text Box 51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17" name="Text Box 51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18" name="Text Box 51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19" name="Text Box 51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20" name="Text Box 51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21" name="Text Box 51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22" name="Text Box 51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23" name="Text Box 51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24" name="Text Box 51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25" name="Text Box 51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26" name="Text Box 51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27" name="Text Box 51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28" name="Text Box 51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29" name="Text Box 51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30" name="Text Box 51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31" name="Text Box 51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32" name="Text Box 51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33" name="Text Box 51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34" name="Text Box 51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35" name="Text Box 51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36" name="Text Box 51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37" name="Text Box 51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38" name="Text Box 51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39" name="Text Box 51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40" name="Text Box 51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41" name="Text Box 51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42" name="Text Box 51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43" name="Text Box 51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44" name="Text Box 51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45" name="Text Box 51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46" name="Text Box 51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47" name="Text Box 51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48" name="Text Box 51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49" name="Text Box 51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50" name="Text Box 51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51" name="Text Box 51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52" name="Text Box 51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53" name="Text Box 51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54" name="Text Box 51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55" name="Text Box 51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56" name="Text Box 51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57" name="Text Box 51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58" name="Text Box 51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59" name="Text Box 51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60" name="Text Box 51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61" name="Text Box 51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62" name="Text Box 51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63" name="Text Box 51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64" name="Text Box 51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65" name="Text Box 51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66" name="Text Box 51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67" name="Text Box 51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68" name="Text Box 51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69" name="Text Box 51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70" name="Text Box 51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71" name="Text Box 51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72" name="Text Box 51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73" name="Text Box 51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74" name="Text Box 51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75" name="Text Box 51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76" name="Text Box 51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77" name="Text Box 51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78" name="Text Box 51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79" name="Text Box 51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80" name="Text Box 51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81" name="Text Box 51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82" name="Text Box 51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83" name="Text Box 51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84" name="Text Box 51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85" name="Text Box 51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86" name="Text Box 51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87" name="Text Box 51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88" name="Text Box 51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89" name="Text Box 51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90" name="Text Box 51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91" name="Text Box 51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92" name="Text Box 51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93" name="Text Box 51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94" name="Text Box 51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95" name="Text Box 51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96" name="Text Box 51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97" name="Text Box 51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98" name="Text Box 51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199" name="Text Box 51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00" name="Text Box 51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01" name="Text Box 51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02" name="Text Box 51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03" name="Text Box 51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04" name="Text Box 51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05" name="Text Box 51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06" name="Text Box 51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07" name="Text Box 51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08" name="Text Box 51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09" name="Text Box 51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10" name="Text Box 51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11" name="Text Box 51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12" name="Text Box 51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13" name="Text Box 51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14" name="Text Box 52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15" name="Text Box 52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16" name="Text Box 52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17" name="Text Box 52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18" name="Text Box 52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19" name="Text Box 52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20" name="Text Box 52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21" name="Text Box 52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22" name="Text Box 52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23" name="Text Box 52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24" name="Text Box 52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25" name="Text Box 52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26" name="Text Box 52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27" name="Text Box 52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28" name="Text Box 52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29" name="Text Box 52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30" name="Text Box 52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31" name="Text Box 52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32" name="Text Box 52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33" name="Text Box 52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34" name="Text Box 52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35" name="Text Box 52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36" name="Text Box 52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37" name="Text Box 52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38" name="Text Box 52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39" name="Text Box 52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40" name="Text Box 52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41" name="Text Box 52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42" name="Text Box 52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43" name="Text Box 52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44" name="Text Box 52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45" name="Text Box 52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46" name="Text Box 52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47" name="Text Box 52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48" name="Text Box 52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49" name="Text Box 52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50" name="Text Box 52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51" name="Text Box 52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52" name="Text Box 52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53" name="Text Box 52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54" name="Text Box 52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55" name="Text Box 52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56" name="Text Box 52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57" name="Text Box 52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58" name="Text Box 52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59" name="Text Box 52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60" name="Text Box 52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61" name="Text Box 52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62" name="Text Box 52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63" name="Text Box 52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64" name="Text Box 52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65" name="Text Box 52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66" name="Text Box 52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67" name="Text Box 52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68" name="Text Box 52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69" name="Text Box 52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70" name="Text Box 52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71" name="Text Box 52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72" name="Text Box 52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73" name="Text Box 52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74" name="Text Box 52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75" name="Text Box 52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76" name="Text Box 52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77" name="Text Box 52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78" name="Text Box 52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79" name="Text Box 52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80" name="Text Box 52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81" name="Text Box 52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82" name="Text Box 52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83" name="Text Box 52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84" name="Text Box 52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85" name="Text Box 52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86" name="Text Box 52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87" name="Text Box 52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88" name="Text Box 52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89" name="Text Box 52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90" name="Text Box 52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91" name="Text Box 52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92" name="Text Box 52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93" name="Text Box 52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94" name="Text Box 52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95" name="Text Box 52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96" name="Text Box 52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97" name="Text Box 52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98" name="Text Box 52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299" name="Text Box 52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00" name="Text Box 52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01" name="Text Box 52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02" name="Text Box 52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03" name="Text Box 52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04" name="Text Box 52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05" name="Text Box 52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06" name="Text Box 52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07" name="Text Box 52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08" name="Text Box 52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09" name="Text Box 52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10" name="Text Box 52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11" name="Text Box 52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12" name="Text Box 52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13" name="Text Box 52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14" name="Text Box 53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15" name="Text Box 53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16" name="Text Box 53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17" name="Text Box 53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18" name="Text Box 53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19" name="Text Box 53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20" name="Text Box 53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21" name="Text Box 53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22" name="Text Box 53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23" name="Text Box 53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24" name="Text Box 53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25" name="Text Box 53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26" name="Text Box 53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27" name="Text Box 53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28" name="Text Box 53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29" name="Text Box 53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30" name="Text Box 53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31" name="Text Box 53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32" name="Text Box 53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33" name="Text Box 53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34" name="Text Box 53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35" name="Text Box 53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36" name="Text Box 53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37" name="Text Box 53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38" name="Text Box 53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39" name="Text Box 53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40" name="Text Box 53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41" name="Text Box 53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42" name="Text Box 53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43" name="Text Box 53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44" name="Text Box 53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45" name="Text Box 53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46" name="Text Box 53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47" name="Text Box 53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85725</xdr:colOff>
      <xdr:row>88</xdr:row>
      <xdr:rowOff>186690</xdr:rowOff>
    </xdr:to>
    <xdr:sp macro="" textlink="">
      <xdr:nvSpPr>
        <xdr:cNvPr id="8348" name="Text Box 53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49" name="Text Box 25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50" name="Text Box 25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51" name="Text Box 25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52" name="Text Box 25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53" name="Text Box 25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54" name="Text Box 25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55" name="Text Box 25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56" name="Text Box 25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57" name="Text Box 25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58" name="Text Box 25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59" name="Text Box 25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60" name="Text Box 25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61" name="Text Box 25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62" name="Text Box 25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63" name="Text Box 26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64" name="Text Box 26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65" name="Text Box 26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66" name="Text Box 26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67" name="Text Box 26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68" name="Text Box 26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69" name="Text Box 26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70" name="Text Box 26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71" name="Text Box 26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72" name="Text Box 26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73" name="Text Box 26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74" name="Text Box 26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75" name="Text Box 26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76" name="Text Box 26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77" name="Text Box 26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78" name="Text Box 26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79" name="Text Box 26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80" name="Text Box 26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81" name="Text Box 26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82" name="Text Box 26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83" name="Text Box 26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84" name="Text Box 26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85" name="Text Box 26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86" name="Text Box 26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87" name="Text Box 26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88" name="Text Box 26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89" name="Text Box 26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90" name="Text Box 26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91" name="Text Box 26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92" name="Text Box 26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93" name="Text Box 26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94" name="Text Box 26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95" name="Text Box 26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96" name="Text Box 26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97" name="Text Box 26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98" name="Text Box 26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399" name="Text Box 26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00" name="Text Box 26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01" name="Text Box 26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02" name="Text Box 26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03" name="Text Box 26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04" name="Text Box 26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05" name="Text Box 26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06" name="Text Box 26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07" name="Text Box 26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08" name="Text Box 26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09" name="Text Box 26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10" name="Text Box 26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11" name="Text Box 26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12" name="Text Box 26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13" name="Text Box 26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14" name="Text Box 26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15" name="Text Box 26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16" name="Text Box 26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17" name="Text Box 26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18" name="Text Box 26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19" name="Text Box 26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20" name="Text Box 26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21" name="Text Box 27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22" name="Text Box 27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23" name="Text Box 27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24" name="Text Box 27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25" name="Text Box 27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26" name="Text Box 27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27" name="Text Box 27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28" name="Text Box 27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29" name="Text Box 27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30" name="Text Box 27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31" name="Text Box 27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32" name="Text Box 27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33" name="Text Box 27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34" name="Text Box 27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35" name="Text Box 27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36" name="Text Box 27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37" name="Text Box 27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38" name="Text Box 27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39" name="Text Box 27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40" name="Text Box 27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41" name="Text Box 27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42" name="Text Box 27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43" name="Text Box 27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44" name="Text Box 27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45" name="Text Box 27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46" name="Text Box 27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47" name="Text Box 27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48" name="Text Box 27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49" name="Text Box 27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50" name="Text Box 27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51" name="Text Box 27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52" name="Text Box 27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53" name="Text Box 27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54" name="Text Box 27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55" name="Text Box 27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56" name="Text Box 27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57" name="Text Box 27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58" name="Text Box 27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59" name="Text Box 27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60" name="Text Box 27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61" name="Text Box 27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62" name="Text Box 27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63" name="Text Box 27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64" name="Text Box 27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65" name="Text Box 27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66" name="Text Box 27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67" name="Text Box 27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68" name="Text Box 27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69" name="Text Box 27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70" name="Text Box 27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71" name="Text Box 27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72" name="Text Box 27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73" name="Text Box 27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74" name="Text Box 27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75" name="Text Box 27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76" name="Text Box 27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77" name="Text Box 27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78" name="Text Box 27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79" name="Text Box 27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80" name="Text Box 27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81" name="Text Box 27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82" name="Text Box 27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83" name="Text Box 27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84" name="Text Box 27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85" name="Text Box 27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86" name="Text Box 27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87" name="Text Box 27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88" name="Text Box 27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89" name="Text Box 27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90" name="Text Box 27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91" name="Text Box 27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92" name="Text Box 27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93" name="Text Box 27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94" name="Text Box 27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95" name="Text Box 27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96" name="Text Box 27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97" name="Text Box 27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98" name="Text Box 27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499" name="Text Box 27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00" name="Text Box 27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01" name="Text Box 27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02" name="Text Box 27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03" name="Text Box 27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04" name="Text Box 27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05" name="Text Box 27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06" name="Text Box 27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07" name="Text Box 27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08" name="Text Box 27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09" name="Text Box 27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10" name="Text Box 27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11" name="Text Box 27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12" name="Text Box 27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13" name="Text Box 27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14" name="Text Box 27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15" name="Text Box 27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16" name="Text Box 27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17" name="Text Box 27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18" name="Text Box 27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19" name="Text Box 27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20" name="Text Box 27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21" name="Text Box 28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22" name="Text Box 28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23" name="Text Box 28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24" name="Text Box 28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25" name="Text Box 28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26" name="Text Box 28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27" name="Text Box 28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28" name="Text Box 28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29" name="Text Box 28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30" name="Text Box 28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31" name="Text Box 28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32" name="Text Box 28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33" name="Text Box 28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34" name="Text Box 28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35" name="Text Box 28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36" name="Text Box 28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37" name="Text Box 28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38" name="Text Box 28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39" name="Text Box 28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40" name="Text Box 28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41" name="Text Box 28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42" name="Text Box 28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43" name="Text Box 28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44" name="Text Box 28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45" name="Text Box 28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46" name="Text Box 28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47" name="Text Box 28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48" name="Text Box 28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49" name="Text Box 28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50" name="Text Box 28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51" name="Text Box 28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52" name="Text Box 28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53" name="Text Box 28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54" name="Text Box 28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55" name="Text Box 28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56" name="Text Box 28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57" name="Text Box 28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58" name="Text Box 28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59" name="Text Box 28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60" name="Text Box 28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61" name="Text Box 28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62" name="Text Box 28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63" name="Text Box 28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64" name="Text Box 28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65" name="Text Box 28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66" name="Text Box 28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67" name="Text Box 28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68" name="Text Box 28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69" name="Text Box 28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70" name="Text Box 28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71" name="Text Box 28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72" name="Text Box 28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73" name="Text Box 28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74" name="Text Box 28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75" name="Text Box 28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76" name="Text Box 28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77" name="Text Box 28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78" name="Text Box 28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79" name="Text Box 28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80" name="Text Box 28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81" name="Text Box 28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82" name="Text Box 28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83" name="Text Box 28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84" name="Text Box 28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85" name="Text Box 28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86" name="Text Box 28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87" name="Text Box 28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88" name="Text Box 28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89" name="Text Box 28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90" name="Text Box 28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91" name="Text Box 28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92" name="Text Box 28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93" name="Text Box 28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94" name="Text Box 28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95" name="Text Box 28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96" name="Text Box 28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97" name="Text Box 28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98" name="Text Box 28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599" name="Text Box 28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00" name="Text Box 28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01" name="Text Box 28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02" name="Text Box 28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03" name="Text Box 28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04" name="Text Box 28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05" name="Text Box 28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06" name="Text Box 28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07" name="Text Box 28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08" name="Text Box 28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09" name="Text Box 28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10" name="Text Box 28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11" name="Text Box 28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12" name="Text Box 28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13" name="Text Box 28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14" name="Text Box 28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15" name="Text Box 28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16" name="Text Box 28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17" name="Text Box 28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18" name="Text Box 28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19" name="Text Box 28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20" name="Text Box 28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21" name="Text Box 29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22" name="Text Box 29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23" name="Text Box 29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24" name="Text Box 29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25" name="Text Box 29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26" name="Text Box 29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27" name="Text Box 29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28" name="Text Box 29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29" name="Text Box 29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30" name="Text Box 29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31" name="Text Box 29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32" name="Text Box 29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33" name="Text Box 29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34" name="Text Box 29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35" name="Text Box 29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36" name="Text Box 29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37" name="Text Box 29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38" name="Text Box 29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39" name="Text Box 29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40" name="Text Box 29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41" name="Text Box 29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42" name="Text Box 29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43" name="Text Box 29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44" name="Text Box 29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45" name="Text Box 29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46" name="Text Box 29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47" name="Text Box 29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48" name="Text Box 29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49" name="Text Box 29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50" name="Text Box 29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51" name="Text Box 29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52" name="Text Box 29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53" name="Text Box 29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54" name="Text Box 29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55" name="Text Box 29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56" name="Text Box 29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57" name="Text Box 29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58" name="Text Box 29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59" name="Text Box 29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60" name="Text Box 29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61" name="Text Box 29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62" name="Text Box 29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63" name="Text Box 29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64" name="Text Box 29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65" name="Text Box 29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66" name="Text Box 29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67" name="Text Box 29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68" name="Text Box 29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69" name="Text Box 29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70" name="Text Box 29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71" name="Text Box 29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72" name="Text Box 29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73" name="Text Box 29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74" name="Text Box 29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75" name="Text Box 29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76" name="Text Box 29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77" name="Text Box 29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78" name="Text Box 29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79" name="Text Box 29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80" name="Text Box 29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81" name="Text Box 29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82" name="Text Box 29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83" name="Text Box 29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84" name="Text Box 29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85" name="Text Box 29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86" name="Text Box 29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87" name="Text Box 29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88" name="Text Box 29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89" name="Text Box 29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90" name="Text Box 29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91" name="Text Box 29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92" name="Text Box 29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93" name="Text Box 29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94" name="Text Box 29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95" name="Text Box 29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96" name="Text Box 29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97" name="Text Box 29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98" name="Text Box 29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699" name="Text Box 29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00" name="Text Box 29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01" name="Text Box 29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02" name="Text Box 29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03" name="Text Box 29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04" name="Text Box 29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05" name="Text Box 29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06" name="Text Box 29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07" name="Text Box 29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08" name="Text Box 29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09" name="Text Box 29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10" name="Text Box 29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11" name="Text Box 29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12" name="Text Box 29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13" name="Text Box 29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14" name="Text Box 29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15" name="Text Box 29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16" name="Text Box 29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17" name="Text Box 29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18" name="Text Box 29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19" name="Text Box 29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20" name="Text Box 29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21" name="Text Box 30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22" name="Text Box 30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23" name="Text Box 30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24" name="Text Box 30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25" name="Text Box 30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26" name="Text Box 30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27" name="Text Box 30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28" name="Text Box 30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29" name="Text Box 30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30" name="Text Box 30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31" name="Text Box 30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32" name="Text Box 30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33" name="Text Box 30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34" name="Text Box 30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35" name="Text Box 30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36" name="Text Box 30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37" name="Text Box 30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38" name="Text Box 30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39" name="Text Box 30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40" name="Text Box 30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41" name="Text Box 30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42" name="Text Box 30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43" name="Text Box 30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44" name="Text Box 30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45" name="Text Box 30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46" name="Text Box 30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47" name="Text Box 30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48" name="Text Box 30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49" name="Text Box 30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50" name="Text Box 30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51" name="Text Box 30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52" name="Text Box 30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53" name="Text Box 30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54" name="Text Box 30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55" name="Text Box 30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56" name="Text Box 30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57" name="Text Box 30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58" name="Text Box 30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59" name="Text Box 30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60" name="Text Box 30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61" name="Text Box 30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62" name="Text Box 30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63" name="Text Box 30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64" name="Text Box 30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65" name="Text Box 30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66" name="Text Box 30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67" name="Text Box 30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68" name="Text Box 30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69" name="Text Box 30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70" name="Text Box 30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71" name="Text Box 30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72" name="Text Box 30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73" name="Text Box 30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74" name="Text Box 30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75" name="Text Box 30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76" name="Text Box 30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77" name="Text Box 30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78" name="Text Box 30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79" name="Text Box 30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80" name="Text Box 30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81" name="Text Box 30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82" name="Text Box 30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83" name="Text Box 30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84" name="Text Box 30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85" name="Text Box 30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86" name="Text Box 30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87" name="Text Box 30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88" name="Text Box 30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89" name="Text Box 30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90" name="Text Box 30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91" name="Text Box 30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92" name="Text Box 30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93" name="Text Box 30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94" name="Text Box 30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95" name="Text Box 30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96" name="Text Box 30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97" name="Text Box 30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98" name="Text Box 30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799" name="Text Box 30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00" name="Text Box 30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01" name="Text Box 30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02" name="Text Box 30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03" name="Text Box 30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04" name="Text Box 30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05" name="Text Box 30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06" name="Text Box 30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07" name="Text Box 30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08" name="Text Box 30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09" name="Text Box 30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10" name="Text Box 30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11" name="Text Box 30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12" name="Text Box 30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13" name="Text Box 30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14" name="Text Box 30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15" name="Text Box 30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16" name="Text Box 30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17" name="Text Box 30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18" name="Text Box 30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19" name="Text Box 30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20" name="Text Box 30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21" name="Text Box 31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22" name="Text Box 31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23" name="Text Box 31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24" name="Text Box 31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25" name="Text Box 31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26" name="Text Box 31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27" name="Text Box 31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28" name="Text Box 31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29" name="Text Box 31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30" name="Text Box 31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31" name="Text Box 31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32" name="Text Box 31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33" name="Text Box 31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34" name="Text Box 31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35" name="Text Box 31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36" name="Text Box 31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37" name="Text Box 31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38" name="Text Box 31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39" name="Text Box 31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40" name="Text Box 31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41" name="Text Box 31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42" name="Text Box 31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43" name="Text Box 31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44" name="Text Box 31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45" name="Text Box 31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46" name="Text Box 31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47" name="Text Box 31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48" name="Text Box 31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49" name="Text Box 31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50" name="Text Box 31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51" name="Text Box 31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52" name="Text Box 31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53" name="Text Box 31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54" name="Text Box 31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55" name="Text Box 31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56" name="Text Box 31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57" name="Text Box 31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58" name="Text Box 31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59" name="Text Box 31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60" name="Text Box 31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61" name="Text Box 31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62" name="Text Box 31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63" name="Text Box 31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64" name="Text Box 31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65" name="Text Box 31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66" name="Text Box 31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67" name="Text Box 31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68" name="Text Box 31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69" name="Text Box 31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70" name="Text Box 31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71" name="Text Box 31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72" name="Text Box 31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73" name="Text Box 31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74" name="Text Box 31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75" name="Text Box 31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76" name="Text Box 31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77" name="Text Box 31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78" name="Text Box 31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79" name="Text Box 31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80" name="Text Box 31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81" name="Text Box 31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82" name="Text Box 31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83" name="Text Box 31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84" name="Text Box 31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85" name="Text Box 31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86" name="Text Box 31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87" name="Text Box 31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88" name="Text Box 31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89" name="Text Box 31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90" name="Text Box 31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91" name="Text Box 31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92" name="Text Box 31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93" name="Text Box 31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94" name="Text Box 31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95" name="Text Box 31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96" name="Text Box 31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97" name="Text Box 31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98" name="Text Box 31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899" name="Text Box 31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00" name="Text Box 31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01" name="Text Box 31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02" name="Text Box 31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03" name="Text Box 31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04" name="Text Box 31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05" name="Text Box 31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06" name="Text Box 31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07" name="Text Box 31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08" name="Text Box 31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09" name="Text Box 31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10" name="Text Box 31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11" name="Text Box 31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12" name="Text Box 31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13" name="Text Box 31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14" name="Text Box 31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15" name="Text Box 31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16" name="Text Box 31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17" name="Text Box 31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18" name="Text Box 31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19" name="Text Box 31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20" name="Text Box 31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21" name="Text Box 32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22" name="Text Box 32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23" name="Text Box 32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24" name="Text Box 32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25" name="Text Box 32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26" name="Text Box 32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27" name="Text Box 32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28" name="Text Box 32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29" name="Text Box 32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30" name="Text Box 32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31" name="Text Box 32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32" name="Text Box 32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33" name="Text Box 32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34" name="Text Box 32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35" name="Text Box 32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36" name="Text Box 32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37" name="Text Box 32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38" name="Text Box 32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39" name="Text Box 32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40" name="Text Box 32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41" name="Text Box 32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42" name="Text Box 32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43" name="Text Box 32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44" name="Text Box 32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45" name="Text Box 32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46" name="Text Box 32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47" name="Text Box 32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48" name="Text Box 32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49" name="Text Box 32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50" name="Text Box 32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51" name="Text Box 32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52" name="Text Box 32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53" name="Text Box 32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54" name="Text Box 32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55" name="Text Box 32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56" name="Text Box 32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57" name="Text Box 32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58" name="Text Box 32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59" name="Text Box 32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60" name="Text Box 32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61" name="Text Box 32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62" name="Text Box 32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63" name="Text Box 32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64" name="Text Box 32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65" name="Text Box 32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66" name="Text Box 32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67" name="Text Box 32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68" name="Text Box 32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69" name="Text Box 32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70" name="Text Box 32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71" name="Text Box 32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72" name="Text Box 32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73" name="Text Box 32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74" name="Text Box 32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75" name="Text Box 32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76" name="Text Box 32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77" name="Text Box 32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78" name="Text Box 32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79" name="Text Box 32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80" name="Text Box 32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81" name="Text Box 32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82" name="Text Box 32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83" name="Text Box 32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84" name="Text Box 32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85" name="Text Box 32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86" name="Text Box 32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87" name="Text Box 32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88" name="Text Box 32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89" name="Text Box 32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90" name="Text Box 32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91" name="Text Box 32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92" name="Text Box 32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93" name="Text Box 32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94" name="Text Box 32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95" name="Text Box 32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96" name="Text Box 32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97" name="Text Box 32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98" name="Text Box 32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8999" name="Text Box 32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00" name="Text Box 32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01" name="Text Box 32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02" name="Text Box 32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03" name="Text Box 32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04" name="Text Box 32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05" name="Text Box 32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06" name="Text Box 32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07" name="Text Box 32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08" name="Text Box 32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09" name="Text Box 32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10" name="Text Box 32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11" name="Text Box 32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12" name="Text Box 32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13" name="Text Box 32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14" name="Text Box 32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15" name="Text Box 32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16" name="Text Box 32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17" name="Text Box 32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18" name="Text Box 32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19" name="Text Box 32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20" name="Text Box 32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21" name="Text Box 33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22" name="Text Box 33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23" name="Text Box 33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24" name="Text Box 33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25" name="Text Box 33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26" name="Text Box 33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27" name="Text Box 33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28" name="Text Box 33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29" name="Text Box 33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30" name="Text Box 33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31" name="Text Box 33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32" name="Text Box 33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33" name="Text Box 33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34" name="Text Box 33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35" name="Text Box 33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36" name="Text Box 33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37" name="Text Box 33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38" name="Text Box 33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39" name="Text Box 33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40" name="Text Box 33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41" name="Text Box 33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42" name="Text Box 33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43" name="Text Box 33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44" name="Text Box 33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45" name="Text Box 33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46" name="Text Box 33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47" name="Text Box 33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48" name="Text Box 33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49" name="Text Box 33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50" name="Text Box 33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51" name="Text Box 33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52" name="Text Box 33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53" name="Text Box 33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54" name="Text Box 33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55" name="Text Box 33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56" name="Text Box 33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57" name="Text Box 33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58" name="Text Box 33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59" name="Text Box 33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60" name="Text Box 33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61" name="Text Box 33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62" name="Text Box 33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63" name="Text Box 33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64" name="Text Box 33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65" name="Text Box 33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66" name="Text Box 33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67" name="Text Box 33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68" name="Text Box 33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69" name="Text Box 33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70" name="Text Box 33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71" name="Text Box 33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72" name="Text Box 33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73" name="Text Box 33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74" name="Text Box 33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75" name="Text Box 33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76" name="Text Box 33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77" name="Text Box 33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78" name="Text Box 33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79" name="Text Box 33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80" name="Text Box 33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81" name="Text Box 33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82" name="Text Box 33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83" name="Text Box 33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84" name="Text Box 33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85" name="Text Box 33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86" name="Text Box 33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87" name="Text Box 33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88" name="Text Box 33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89" name="Text Box 33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90" name="Text Box 33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91" name="Text Box 33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92" name="Text Box 33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93" name="Text Box 33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94" name="Text Box 33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95" name="Text Box 33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96" name="Text Box 33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97" name="Text Box 33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98" name="Text Box 33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099" name="Text Box 33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00" name="Text Box 33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01" name="Text Box 33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02" name="Text Box 33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03" name="Text Box 33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04" name="Text Box 33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05" name="Text Box 33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06" name="Text Box 33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07" name="Text Box 33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08" name="Text Box 33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09" name="Text Box 33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10" name="Text Box 33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11" name="Text Box 33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12" name="Text Box 33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13" name="Text Box 33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14" name="Text Box 33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15" name="Text Box 33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16" name="Text Box 33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17" name="Text Box 33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18" name="Text Box 33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19" name="Text Box 33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20" name="Text Box 33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21" name="Text Box 34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22" name="Text Box 34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23" name="Text Box 34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24" name="Text Box 34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25" name="Text Box 34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26" name="Text Box 34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27" name="Text Box 34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28" name="Text Box 34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29" name="Text Box 34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30" name="Text Box 34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31" name="Text Box 34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32" name="Text Box 34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33" name="Text Box 34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34" name="Text Box 34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35" name="Text Box 34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36" name="Text Box 34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37" name="Text Box 34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38" name="Text Box 34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39" name="Text Box 34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40" name="Text Box 34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41" name="Text Box 34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42" name="Text Box 34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43" name="Text Box 34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44" name="Text Box 34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45" name="Text Box 34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46" name="Text Box 34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47" name="Text Box 34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48" name="Text Box 34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49" name="Text Box 34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50" name="Text Box 34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51" name="Text Box 34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52" name="Text Box 34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53" name="Text Box 34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54" name="Text Box 34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55" name="Text Box 34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56" name="Text Box 34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57" name="Text Box 34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58" name="Text Box 34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59" name="Text Box 34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60" name="Text Box 34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61" name="Text Box 34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62" name="Text Box 34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63" name="Text Box 34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64" name="Text Box 34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65" name="Text Box 34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66" name="Text Box 34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67" name="Text Box 34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68" name="Text Box 34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69" name="Text Box 34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70" name="Text Box 34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71" name="Text Box 34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72" name="Text Box 34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73" name="Text Box 34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74" name="Text Box 34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75" name="Text Box 34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76" name="Text Box 34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77" name="Text Box 34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78" name="Text Box 34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79" name="Text Box 34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80" name="Text Box 34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81" name="Text Box 34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82" name="Text Box 34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83" name="Text Box 34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84" name="Text Box 34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85" name="Text Box 34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86" name="Text Box 34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87" name="Text Box 34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88" name="Text Box 34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89" name="Text Box 34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90" name="Text Box 34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91" name="Text Box 34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92" name="Text Box 34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93" name="Text Box 34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94" name="Text Box 34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95" name="Text Box 34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96" name="Text Box 34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97" name="Text Box 34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98" name="Text Box 34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199" name="Text Box 34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00" name="Text Box 34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01" name="Text Box 34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02" name="Text Box 34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03" name="Text Box 34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04" name="Text Box 34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05" name="Text Box 34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06" name="Text Box 34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07" name="Text Box 34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08" name="Text Box 34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09" name="Text Box 34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10" name="Text Box 34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11" name="Text Box 34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12" name="Text Box 34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13" name="Text Box 34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14" name="Text Box 34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15" name="Text Box 34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16" name="Text Box 34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17" name="Text Box 34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18" name="Text Box 34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19" name="Text Box 34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20" name="Text Box 34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21" name="Text Box 35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22" name="Text Box 35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23" name="Text Box 35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24" name="Text Box 35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25" name="Text Box 35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26" name="Text Box 35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27" name="Text Box 35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28" name="Text Box 35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29" name="Text Box 35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30" name="Text Box 35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31" name="Text Box 35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32" name="Text Box 35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33" name="Text Box 35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34" name="Text Box 35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35" name="Text Box 35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36" name="Text Box 35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37" name="Text Box 35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38" name="Text Box 35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39" name="Text Box 35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40" name="Text Box 35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41" name="Text Box 35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42" name="Text Box 35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43" name="Text Box 35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44" name="Text Box 35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45" name="Text Box 35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46" name="Text Box 35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47" name="Text Box 35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48" name="Text Box 35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49" name="Text Box 35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50" name="Text Box 35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51" name="Text Box 35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52" name="Text Box 35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53" name="Text Box 35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54" name="Text Box 35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55" name="Text Box 35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56" name="Text Box 35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57" name="Text Box 35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58" name="Text Box 35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59" name="Text Box 35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60" name="Text Box 35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61" name="Text Box 35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62" name="Text Box 35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63" name="Text Box 35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64" name="Text Box 35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65" name="Text Box 35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66" name="Text Box 35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67" name="Text Box 35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68" name="Text Box 35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69" name="Text Box 35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70" name="Text Box 35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71" name="Text Box 35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72" name="Text Box 35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73" name="Text Box 35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74" name="Text Box 35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75" name="Text Box 35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76" name="Text Box 35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77" name="Text Box 35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78" name="Text Box 35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79" name="Text Box 35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80" name="Text Box 35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81" name="Text Box 35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82" name="Text Box 35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83" name="Text Box 35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84" name="Text Box 35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85" name="Text Box 35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86" name="Text Box 35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87" name="Text Box 35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88" name="Text Box 35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89" name="Text Box 35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90" name="Text Box 35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91" name="Text Box 35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92" name="Text Box 35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93" name="Text Box 35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94" name="Text Box 35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95" name="Text Box 35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96" name="Text Box 35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97" name="Text Box 35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98" name="Text Box 35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299" name="Text Box 35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00" name="Text Box 35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01" name="Text Box 35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02" name="Text Box 35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03" name="Text Box 35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04" name="Text Box 35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05" name="Text Box 35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06" name="Text Box 35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07" name="Text Box 35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08" name="Text Box 35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09" name="Text Box 35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10" name="Text Box 35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11" name="Text Box 35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12" name="Text Box 35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13" name="Text Box 35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14" name="Text Box 35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15" name="Text Box 35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16" name="Text Box 35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17" name="Text Box 35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18" name="Text Box 35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19" name="Text Box 35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20" name="Text Box 35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21" name="Text Box 36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22" name="Text Box 36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23" name="Text Box 36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24" name="Text Box 36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25" name="Text Box 36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26" name="Text Box 36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27" name="Text Box 36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28" name="Text Box 36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29" name="Text Box 36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30" name="Text Box 36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31" name="Text Box 36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32" name="Text Box 36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33" name="Text Box 36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34" name="Text Box 36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35" name="Text Box 36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36" name="Text Box 36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37" name="Text Box 36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38" name="Text Box 36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39" name="Text Box 36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40" name="Text Box 36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41" name="Text Box 36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42" name="Text Box 36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43" name="Text Box 36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44" name="Text Box 36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45" name="Text Box 36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46" name="Text Box 36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47" name="Text Box 36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48" name="Text Box 36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49" name="Text Box 36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50" name="Text Box 36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51" name="Text Box 36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52" name="Text Box 36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53" name="Text Box 36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54" name="Text Box 36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55" name="Text Box 36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56" name="Text Box 36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57" name="Text Box 36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58" name="Text Box 36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59" name="Text Box 36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60" name="Text Box 36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61" name="Text Box 36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62" name="Text Box 36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63" name="Text Box 36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64" name="Text Box 36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65" name="Text Box 36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66" name="Text Box 36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67" name="Text Box 36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68" name="Text Box 36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69" name="Text Box 36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70" name="Text Box 36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71" name="Text Box 36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72" name="Text Box 36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73" name="Text Box 36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74" name="Text Box 36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75" name="Text Box 36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76" name="Text Box 36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77" name="Text Box 36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78" name="Text Box 36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79" name="Text Box 36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80" name="Text Box 36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81" name="Text Box 36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82" name="Text Box 36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83" name="Text Box 36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84" name="Text Box 36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85" name="Text Box 36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86" name="Text Box 36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87" name="Text Box 36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88" name="Text Box 36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89" name="Text Box 36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90" name="Text Box 36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91" name="Text Box 36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92" name="Text Box 36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93" name="Text Box 36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94" name="Text Box 36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95" name="Text Box 36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96" name="Text Box 36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97" name="Text Box 36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98" name="Text Box 36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399" name="Text Box 36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00" name="Text Box 36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01" name="Text Box 36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02" name="Text Box 36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03" name="Text Box 36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04" name="Text Box 36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05" name="Text Box 36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06" name="Text Box 36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07" name="Text Box 36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08" name="Text Box 36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09" name="Text Box 36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10" name="Text Box 36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11" name="Text Box 36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12" name="Text Box 36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13" name="Text Box 36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14" name="Text Box 36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15" name="Text Box 36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16" name="Text Box 36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17" name="Text Box 36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18" name="Text Box 36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19" name="Text Box 36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20" name="Text Box 36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21" name="Text Box 37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22" name="Text Box 37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23" name="Text Box 37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24" name="Text Box 37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25" name="Text Box 37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26" name="Text Box 37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27" name="Text Box 37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28" name="Text Box 37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29" name="Text Box 37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30" name="Text Box 37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31" name="Text Box 37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32" name="Text Box 37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33" name="Text Box 37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34" name="Text Box 37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35" name="Text Box 37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36" name="Text Box 37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37" name="Text Box 37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38" name="Text Box 37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39" name="Text Box 37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40" name="Text Box 37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41" name="Text Box 37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42" name="Text Box 37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43" name="Text Box 37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44" name="Text Box 37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45" name="Text Box 37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46" name="Text Box 37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47" name="Text Box 37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48" name="Text Box 37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49" name="Text Box 37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50" name="Text Box 37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51" name="Text Box 37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52" name="Text Box 37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53" name="Text Box 37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54" name="Text Box 37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55" name="Text Box 37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56" name="Text Box 37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57" name="Text Box 37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58" name="Text Box 37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59" name="Text Box 37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60" name="Text Box 37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61" name="Text Box 37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62" name="Text Box 37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63" name="Text Box 37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64" name="Text Box 37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65" name="Text Box 37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66" name="Text Box 37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67" name="Text Box 37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68" name="Text Box 37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69" name="Text Box 37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70" name="Text Box 37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71" name="Text Box 37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72" name="Text Box 37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73" name="Text Box 37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74" name="Text Box 37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75" name="Text Box 37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76" name="Text Box 37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77" name="Text Box 37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78" name="Text Box 37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79" name="Text Box 37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80" name="Text Box 37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81" name="Text Box 37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82" name="Text Box 37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83" name="Text Box 37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84" name="Text Box 37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85" name="Text Box 37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86" name="Text Box 37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87" name="Text Box 37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88" name="Text Box 37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89" name="Text Box 37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90" name="Text Box 37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91" name="Text Box 37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92" name="Text Box 37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93" name="Text Box 37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94" name="Text Box 37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95" name="Text Box 37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96" name="Text Box 37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97" name="Text Box 37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98" name="Text Box 37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499" name="Text Box 37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00" name="Text Box 37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01" name="Text Box 37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02" name="Text Box 37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03" name="Text Box 37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04" name="Text Box 37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05" name="Text Box 37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06" name="Text Box 37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07" name="Text Box 37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08" name="Text Box 37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09" name="Text Box 37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10" name="Text Box 37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11" name="Text Box 37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12" name="Text Box 37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13" name="Text Box 37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14" name="Text Box 37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15" name="Text Box 37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16" name="Text Box 37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17" name="Text Box 37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18" name="Text Box 37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19" name="Text Box 37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20" name="Text Box 37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21" name="Text Box 38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22" name="Text Box 38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23" name="Text Box 38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24" name="Text Box 38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25" name="Text Box 38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26" name="Text Box 38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27" name="Text Box 38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28" name="Text Box 38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29" name="Text Box 38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30" name="Text Box 38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31" name="Text Box 38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32" name="Text Box 38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33" name="Text Box 38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34" name="Text Box 38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35" name="Text Box 38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36" name="Text Box 38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37" name="Text Box 38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38" name="Text Box 38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39" name="Text Box 38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40" name="Text Box 38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41" name="Text Box 38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42" name="Text Box 38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43" name="Text Box 38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44" name="Text Box 38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45" name="Text Box 38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46" name="Text Box 38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47" name="Text Box 38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48" name="Text Box 38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49" name="Text Box 38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50" name="Text Box 38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51" name="Text Box 38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52" name="Text Box 38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53" name="Text Box 38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54" name="Text Box 38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55" name="Text Box 38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56" name="Text Box 38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57" name="Text Box 38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58" name="Text Box 38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59" name="Text Box 38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60" name="Text Box 38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61" name="Text Box 38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62" name="Text Box 38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63" name="Text Box 38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64" name="Text Box 38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65" name="Text Box 38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66" name="Text Box 38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67" name="Text Box 38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68" name="Text Box 38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69" name="Text Box 38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70" name="Text Box 38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71" name="Text Box 38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72" name="Text Box 38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73" name="Text Box 38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74" name="Text Box 38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75" name="Text Box 38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76" name="Text Box 38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77" name="Text Box 38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78" name="Text Box 38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79" name="Text Box 38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80" name="Text Box 38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81" name="Text Box 38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82" name="Text Box 38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83" name="Text Box 38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84" name="Text Box 38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85" name="Text Box 38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86" name="Text Box 38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87" name="Text Box 38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88" name="Text Box 38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89" name="Text Box 38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90" name="Text Box 38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91" name="Text Box 38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92" name="Text Box 38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93" name="Text Box 38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94" name="Text Box 38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95" name="Text Box 38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96" name="Text Box 38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97" name="Text Box 38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98" name="Text Box 38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599" name="Text Box 38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00" name="Text Box 38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01" name="Text Box 38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02" name="Text Box 38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03" name="Text Box 38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04" name="Text Box 38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05" name="Text Box 38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06" name="Text Box 38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07" name="Text Box 38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08" name="Text Box 38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09" name="Text Box 38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10" name="Text Box 38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11" name="Text Box 38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12" name="Text Box 38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13" name="Text Box 38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14" name="Text Box 38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15" name="Text Box 38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16" name="Text Box 38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17" name="Text Box 38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18" name="Text Box 38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19" name="Text Box 38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20" name="Text Box 38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21" name="Text Box 39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22" name="Text Box 39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23" name="Text Box 39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24" name="Text Box 39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25" name="Text Box 39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26" name="Text Box 39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27" name="Text Box 39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28" name="Text Box 39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29" name="Text Box 39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30" name="Text Box 39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31" name="Text Box 39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32" name="Text Box 39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33" name="Text Box 39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34" name="Text Box 39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35" name="Text Box 39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36" name="Text Box 39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37" name="Text Box 39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38" name="Text Box 39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39" name="Text Box 39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40" name="Text Box 39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41" name="Text Box 39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42" name="Text Box 39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43" name="Text Box 39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44" name="Text Box 39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45" name="Text Box 39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46" name="Text Box 39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47" name="Text Box 39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48" name="Text Box 39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49" name="Text Box 39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50" name="Text Box 39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51" name="Text Box 39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52" name="Text Box 39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53" name="Text Box 39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54" name="Text Box 39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55" name="Text Box 39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56" name="Text Box 39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57" name="Text Box 39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58" name="Text Box 39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59" name="Text Box 39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60" name="Text Box 39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61" name="Text Box 39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62" name="Text Box 39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63" name="Text Box 39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64" name="Text Box 39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65" name="Text Box 39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66" name="Text Box 39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67" name="Text Box 39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68" name="Text Box 39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69" name="Text Box 39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70" name="Text Box 39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71" name="Text Box 39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72" name="Text Box 39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73" name="Text Box 39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74" name="Text Box 39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75" name="Text Box 39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76" name="Text Box 39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77" name="Text Box 39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78" name="Text Box 39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79" name="Text Box 39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80" name="Text Box 39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81" name="Text Box 39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82" name="Text Box 39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83" name="Text Box 39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84" name="Text Box 39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85" name="Text Box 39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86" name="Text Box 39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87" name="Text Box 39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88" name="Text Box 39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89" name="Text Box 39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90" name="Text Box 39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91" name="Text Box 39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92" name="Text Box 39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93" name="Text Box 39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94" name="Text Box 39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95" name="Text Box 39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96" name="Text Box 39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97" name="Text Box 39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98" name="Text Box 39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699" name="Text Box 39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00" name="Text Box 39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01" name="Text Box 39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02" name="Text Box 39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03" name="Text Box 39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04" name="Text Box 39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05" name="Text Box 39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06" name="Text Box 39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07" name="Text Box 39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08" name="Text Box 39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09" name="Text Box 39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10" name="Text Box 39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11" name="Text Box 39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12" name="Text Box 39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13" name="Text Box 39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14" name="Text Box 39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15" name="Text Box 39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16" name="Text Box 39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17" name="Text Box 39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18" name="Text Box 39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19" name="Text Box 39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20" name="Text Box 39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21" name="Text Box 40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22" name="Text Box 40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23" name="Text Box 40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24" name="Text Box 40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25" name="Text Box 40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26" name="Text Box 40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27" name="Text Box 40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28" name="Text Box 40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29" name="Text Box 40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30" name="Text Box 40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31" name="Text Box 40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32" name="Text Box 40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33" name="Text Box 40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34" name="Text Box 40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35" name="Text Box 40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36" name="Text Box 40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37" name="Text Box 40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38" name="Text Box 40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39" name="Text Box 40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40" name="Text Box 40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41" name="Text Box 40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42" name="Text Box 40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43" name="Text Box 40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44" name="Text Box 40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45" name="Text Box 40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46" name="Text Box 40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47" name="Text Box 40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48" name="Text Box 40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49" name="Text Box 40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50" name="Text Box 40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51" name="Text Box 40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52" name="Text Box 40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53" name="Text Box 40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54" name="Text Box 40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55" name="Text Box 40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56" name="Text Box 40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57" name="Text Box 40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58" name="Text Box 40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59" name="Text Box 40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60" name="Text Box 40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61" name="Text Box 40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62" name="Text Box 40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63" name="Text Box 40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64" name="Text Box 40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65" name="Text Box 40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66" name="Text Box 40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67" name="Text Box 40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68" name="Text Box 40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69" name="Text Box 40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70" name="Text Box 40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71" name="Text Box 40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72" name="Text Box 40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73" name="Text Box 40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74" name="Text Box 40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75" name="Text Box 40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76" name="Text Box 40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77" name="Text Box 40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78" name="Text Box 40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79" name="Text Box 40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80" name="Text Box 40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81" name="Text Box 40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82" name="Text Box 40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83" name="Text Box 40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84" name="Text Box 40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85" name="Text Box 40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86" name="Text Box 40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87" name="Text Box 40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88" name="Text Box 40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89" name="Text Box 40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90" name="Text Box 40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91" name="Text Box 40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92" name="Text Box 40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93" name="Text Box 40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94" name="Text Box 40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95" name="Text Box 40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96" name="Text Box 40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97" name="Text Box 40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98" name="Text Box 40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799" name="Text Box 40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00" name="Text Box 40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01" name="Text Box 40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02" name="Text Box 40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03" name="Text Box 40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04" name="Text Box 40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05" name="Text Box 40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06" name="Text Box 40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07" name="Text Box 40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08" name="Text Box 40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09" name="Text Box 40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10" name="Text Box 40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11" name="Text Box 40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12" name="Text Box 40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13" name="Text Box 40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14" name="Text Box 40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15" name="Text Box 40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16" name="Text Box 40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17" name="Text Box 40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18" name="Text Box 40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19" name="Text Box 40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20" name="Text Box 40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21" name="Text Box 41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22" name="Text Box 41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23" name="Text Box 41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24" name="Text Box 41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25" name="Text Box 41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26" name="Text Box 41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27" name="Text Box 41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28" name="Text Box 41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29" name="Text Box 41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30" name="Text Box 41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31" name="Text Box 41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32" name="Text Box 41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33" name="Text Box 41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34" name="Text Box 41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35" name="Text Box 41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36" name="Text Box 41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37" name="Text Box 41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38" name="Text Box 41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39" name="Text Box 41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40" name="Text Box 41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41" name="Text Box 41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42" name="Text Box 41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43" name="Text Box 41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44" name="Text Box 41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45" name="Text Box 41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46" name="Text Box 41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47" name="Text Box 41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48" name="Text Box 41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49" name="Text Box 41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50" name="Text Box 41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51" name="Text Box 41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52" name="Text Box 41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53" name="Text Box 41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54" name="Text Box 41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55" name="Text Box 41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56" name="Text Box 41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57" name="Text Box 41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58" name="Text Box 41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59" name="Text Box 41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60" name="Text Box 41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61" name="Text Box 41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62" name="Text Box 41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63" name="Text Box 41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64" name="Text Box 41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65" name="Text Box 41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66" name="Text Box 41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67" name="Text Box 41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68" name="Text Box 41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69" name="Text Box 41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70" name="Text Box 41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71" name="Text Box 41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72" name="Text Box 41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73" name="Text Box 41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74" name="Text Box 41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75" name="Text Box 41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76" name="Text Box 41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77" name="Text Box 41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78" name="Text Box 41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79" name="Text Box 41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80" name="Text Box 41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81" name="Text Box 41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82" name="Text Box 41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83" name="Text Box 41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84" name="Text Box 41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85" name="Text Box 41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86" name="Text Box 41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87" name="Text Box 41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88" name="Text Box 41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89" name="Text Box 41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90" name="Text Box 41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91" name="Text Box 41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92" name="Text Box 41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93" name="Text Box 41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94" name="Text Box 41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95" name="Text Box 41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96" name="Text Box 41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97" name="Text Box 41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98" name="Text Box 41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899" name="Text Box 41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00" name="Text Box 41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01" name="Text Box 41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02" name="Text Box 41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03" name="Text Box 41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04" name="Text Box 41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05" name="Text Box 41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06" name="Text Box 41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07" name="Text Box 41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08" name="Text Box 41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09" name="Text Box 41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10" name="Text Box 41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11" name="Text Box 41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12" name="Text Box 41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13" name="Text Box 41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14" name="Text Box 41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15" name="Text Box 41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16" name="Text Box 41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17" name="Text Box 41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18" name="Text Box 41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19" name="Text Box 41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20" name="Text Box 41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21" name="Text Box 42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22" name="Text Box 42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23" name="Text Box 42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24" name="Text Box 42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25" name="Text Box 42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26" name="Text Box 42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27" name="Text Box 42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28" name="Text Box 42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29" name="Text Box 42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30" name="Text Box 42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31" name="Text Box 42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32" name="Text Box 42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33" name="Text Box 42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34" name="Text Box 42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35" name="Text Box 42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36" name="Text Box 42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37" name="Text Box 42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38" name="Text Box 42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39" name="Text Box 42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40" name="Text Box 42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41" name="Text Box 42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42" name="Text Box 42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43" name="Text Box 42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44" name="Text Box 42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45" name="Text Box 42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46" name="Text Box 42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47" name="Text Box 42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48" name="Text Box 42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49" name="Text Box 42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50" name="Text Box 42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51" name="Text Box 42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52" name="Text Box 42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53" name="Text Box 42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54" name="Text Box 42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55" name="Text Box 42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56" name="Text Box 42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57" name="Text Box 42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58" name="Text Box 42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59" name="Text Box 42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60" name="Text Box 42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61" name="Text Box 42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62" name="Text Box 42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63" name="Text Box 42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64" name="Text Box 42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65" name="Text Box 42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66" name="Text Box 42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67" name="Text Box 42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68" name="Text Box 42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69" name="Text Box 42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70" name="Text Box 42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71" name="Text Box 42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72" name="Text Box 42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73" name="Text Box 42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74" name="Text Box 42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75" name="Text Box 42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76" name="Text Box 42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77" name="Text Box 42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78" name="Text Box 42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79" name="Text Box 42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80" name="Text Box 42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81" name="Text Box 42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82" name="Text Box 42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83" name="Text Box 42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84" name="Text Box 42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85" name="Text Box 42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86" name="Text Box 42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87" name="Text Box 42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88" name="Text Box 42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89" name="Text Box 42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90" name="Text Box 42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91" name="Text Box 42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92" name="Text Box 42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93" name="Text Box 42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94" name="Text Box 42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95" name="Text Box 42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96" name="Text Box 42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97" name="Text Box 42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98" name="Text Box 42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9999" name="Text Box 42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00" name="Text Box 42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01" name="Text Box 42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02" name="Text Box 42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03" name="Text Box 42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04" name="Text Box 42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05" name="Text Box 42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06" name="Text Box 42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07" name="Text Box 42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08" name="Text Box 42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09" name="Text Box 42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10" name="Text Box 42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11" name="Text Box 42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12" name="Text Box 42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13" name="Text Box 42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14" name="Text Box 42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15" name="Text Box 42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16" name="Text Box 42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17" name="Text Box 42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18" name="Text Box 42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19" name="Text Box 42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20" name="Text Box 42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21" name="Text Box 43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22" name="Text Box 43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23" name="Text Box 43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24" name="Text Box 43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25" name="Text Box 43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26" name="Text Box 43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27" name="Text Box 43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28" name="Text Box 43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29" name="Text Box 43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30" name="Text Box 43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31" name="Text Box 43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32" name="Text Box 43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33" name="Text Box 43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34" name="Text Box 43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35" name="Text Box 43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36" name="Text Box 43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37" name="Text Box 43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38" name="Text Box 43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39" name="Text Box 43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40" name="Text Box 43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41" name="Text Box 43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42" name="Text Box 43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43" name="Text Box 43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44" name="Text Box 43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45" name="Text Box 43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46" name="Text Box 43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47" name="Text Box 43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48" name="Text Box 43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49" name="Text Box 43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50" name="Text Box 43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51" name="Text Box 43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52" name="Text Box 43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53" name="Text Box 43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54" name="Text Box 43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55" name="Text Box 43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56" name="Text Box 43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57" name="Text Box 43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58" name="Text Box 43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59" name="Text Box 43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60" name="Text Box 43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61" name="Text Box 43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62" name="Text Box 43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63" name="Text Box 43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64" name="Text Box 43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65" name="Text Box 43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66" name="Text Box 43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67" name="Text Box 43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68" name="Text Box 43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69" name="Text Box 43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70" name="Text Box 43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71" name="Text Box 43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72" name="Text Box 43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73" name="Text Box 43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74" name="Text Box 43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75" name="Text Box 43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76" name="Text Box 43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77" name="Text Box 43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78" name="Text Box 43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79" name="Text Box 43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80" name="Text Box 43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81" name="Text Box 43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82" name="Text Box 43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83" name="Text Box 43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84" name="Text Box 43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85" name="Text Box 43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86" name="Text Box 43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87" name="Text Box 43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88" name="Text Box 43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89" name="Text Box 43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90" name="Text Box 43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91" name="Text Box 43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92" name="Text Box 43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93" name="Text Box 43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94" name="Text Box 43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95" name="Text Box 43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96" name="Text Box 43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97" name="Text Box 43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98" name="Text Box 43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099" name="Text Box 43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00" name="Text Box 43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01" name="Text Box 43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02" name="Text Box 43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03" name="Text Box 43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04" name="Text Box 43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05" name="Text Box 43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06" name="Text Box 43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07" name="Text Box 43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08" name="Text Box 43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09" name="Text Box 43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10" name="Text Box 43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11" name="Text Box 43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12" name="Text Box 43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13" name="Text Box 43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14" name="Text Box 43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15" name="Text Box 43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16" name="Text Box 43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17" name="Text Box 43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18" name="Text Box 43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19" name="Text Box 43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20" name="Text Box 43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21" name="Text Box 44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22" name="Text Box 44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23" name="Text Box 44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24" name="Text Box 44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25" name="Text Box 44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26" name="Text Box 44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27" name="Text Box 44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28" name="Text Box 44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29" name="Text Box 44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30" name="Text Box 44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31" name="Text Box 44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32" name="Text Box 44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33" name="Text Box 44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34" name="Text Box 44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35" name="Text Box 44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36" name="Text Box 44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37" name="Text Box 44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38" name="Text Box 44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39" name="Text Box 44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40" name="Text Box 44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41" name="Text Box 44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42" name="Text Box 44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43" name="Text Box 44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44" name="Text Box 44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45" name="Text Box 44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46" name="Text Box 44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47" name="Text Box 44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48" name="Text Box 44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49" name="Text Box 44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50" name="Text Box 44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51" name="Text Box 44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52" name="Text Box 44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53" name="Text Box 44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54" name="Text Box 44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55" name="Text Box 44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56" name="Text Box 44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57" name="Text Box 44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58" name="Text Box 44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59" name="Text Box 44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60" name="Text Box 44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61" name="Text Box 44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62" name="Text Box 44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63" name="Text Box 44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64" name="Text Box 44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65" name="Text Box 44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66" name="Text Box 44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67" name="Text Box 44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68" name="Text Box 44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69" name="Text Box 44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70" name="Text Box 44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71" name="Text Box 44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72" name="Text Box 44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73" name="Text Box 44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74" name="Text Box 44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75" name="Text Box 44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76" name="Text Box 44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77" name="Text Box 44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78" name="Text Box 44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79" name="Text Box 44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80" name="Text Box 44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81" name="Text Box 44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82" name="Text Box 44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83" name="Text Box 44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84" name="Text Box 44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85" name="Text Box 44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86" name="Text Box 44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87" name="Text Box 44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88" name="Text Box 44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89" name="Text Box 44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90" name="Text Box 44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91" name="Text Box 44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92" name="Text Box 44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93" name="Text Box 44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94" name="Text Box 44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95" name="Text Box 44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96" name="Text Box 44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97" name="Text Box 44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98" name="Text Box 44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199" name="Text Box 44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00" name="Text Box 44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01" name="Text Box 44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02" name="Text Box 44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03" name="Text Box 44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04" name="Text Box 44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05" name="Text Box 44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06" name="Text Box 44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07" name="Text Box 44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08" name="Text Box 44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09" name="Text Box 44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10" name="Text Box 44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11" name="Text Box 44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12" name="Text Box 44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13" name="Text Box 44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14" name="Text Box 44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15" name="Text Box 44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16" name="Text Box 44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17" name="Text Box 44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18" name="Text Box 44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19" name="Text Box 44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20" name="Text Box 44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21" name="Text Box 45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22" name="Text Box 45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23" name="Text Box 45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24" name="Text Box 45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25" name="Text Box 45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26" name="Text Box 45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27" name="Text Box 45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28" name="Text Box 45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29" name="Text Box 45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30" name="Text Box 45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31" name="Text Box 45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32" name="Text Box 45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33" name="Text Box 45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34" name="Text Box 45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35" name="Text Box 45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36" name="Text Box 45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37" name="Text Box 45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38" name="Text Box 45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39" name="Text Box 45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40" name="Text Box 45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41" name="Text Box 45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42" name="Text Box 45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43" name="Text Box 45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44" name="Text Box 45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45" name="Text Box 45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46" name="Text Box 45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47" name="Text Box 45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48" name="Text Box 45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49" name="Text Box 45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50" name="Text Box 45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51" name="Text Box 45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52" name="Text Box 45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53" name="Text Box 45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54" name="Text Box 45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55" name="Text Box 45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56" name="Text Box 45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57" name="Text Box 45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58" name="Text Box 45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59" name="Text Box 45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60" name="Text Box 45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61" name="Text Box 45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62" name="Text Box 45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63" name="Text Box 45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64" name="Text Box 45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65" name="Text Box 45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66" name="Text Box 45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67" name="Text Box 45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68" name="Text Box 45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69" name="Text Box 45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70" name="Text Box 45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71" name="Text Box 45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72" name="Text Box 45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73" name="Text Box 45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74" name="Text Box 45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75" name="Text Box 45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76" name="Text Box 45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77" name="Text Box 45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78" name="Text Box 45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79" name="Text Box 45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80" name="Text Box 45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81" name="Text Box 45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82" name="Text Box 45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83" name="Text Box 45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84" name="Text Box 45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85" name="Text Box 45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86" name="Text Box 45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87" name="Text Box 45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88" name="Text Box 45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89" name="Text Box 45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90" name="Text Box 45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91" name="Text Box 45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92" name="Text Box 45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93" name="Text Box 45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94" name="Text Box 45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95" name="Text Box 45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96" name="Text Box 45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97" name="Text Box 45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98" name="Text Box 45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299" name="Text Box 45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00" name="Text Box 45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01" name="Text Box 45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02" name="Text Box 45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03" name="Text Box 45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04" name="Text Box 45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05" name="Text Box 45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06" name="Text Box 45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07" name="Text Box 45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08" name="Text Box 45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09" name="Text Box 45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10" name="Text Box 45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11" name="Text Box 45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12" name="Text Box 45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13" name="Text Box 45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14" name="Text Box 45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15" name="Text Box 45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16" name="Text Box 45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17" name="Text Box 45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18" name="Text Box 45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19" name="Text Box 45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20" name="Text Box 45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21" name="Text Box 46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22" name="Text Box 46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23" name="Text Box 46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24" name="Text Box 46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25" name="Text Box 46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26" name="Text Box 46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27" name="Text Box 46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28" name="Text Box 46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29" name="Text Box 46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30" name="Text Box 46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31" name="Text Box 46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32" name="Text Box 46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33" name="Text Box 46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34" name="Text Box 46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35" name="Text Box 46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36" name="Text Box 46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37" name="Text Box 46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38" name="Text Box 46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39" name="Text Box 46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40" name="Text Box 46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41" name="Text Box 46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42" name="Text Box 46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43" name="Text Box 46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44" name="Text Box 46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45" name="Text Box 46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46" name="Text Box 46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47" name="Text Box 46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48" name="Text Box 46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49" name="Text Box 46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50" name="Text Box 46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51" name="Text Box 46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52" name="Text Box 46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53" name="Text Box 46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54" name="Text Box 46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55" name="Text Box 46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56" name="Text Box 46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57" name="Text Box 46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58" name="Text Box 46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59" name="Text Box 46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60" name="Text Box 46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61" name="Text Box 46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62" name="Text Box 46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63" name="Text Box 46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64" name="Text Box 46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65" name="Text Box 46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66" name="Text Box 46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67" name="Text Box 46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68" name="Text Box 46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69" name="Text Box 46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70" name="Text Box 46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71" name="Text Box 46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72" name="Text Box 46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73" name="Text Box 46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74" name="Text Box 46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75" name="Text Box 46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76" name="Text Box 46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77" name="Text Box 46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78" name="Text Box 46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79" name="Text Box 46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80" name="Text Box 46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81" name="Text Box 46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82" name="Text Box 46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83" name="Text Box 46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84" name="Text Box 46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85" name="Text Box 46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86" name="Text Box 46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87" name="Text Box 46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88" name="Text Box 46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89" name="Text Box 46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90" name="Text Box 46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91" name="Text Box 46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92" name="Text Box 46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93" name="Text Box 46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94" name="Text Box 46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95" name="Text Box 46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96" name="Text Box 46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97" name="Text Box 46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98" name="Text Box 46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399" name="Text Box 46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00" name="Text Box 46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01" name="Text Box 46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02" name="Text Box 46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03" name="Text Box 46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04" name="Text Box 46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05" name="Text Box 46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06" name="Text Box 46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07" name="Text Box 46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08" name="Text Box 46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09" name="Text Box 46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10" name="Text Box 46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11" name="Text Box 46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12" name="Text Box 46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13" name="Text Box 46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14" name="Text Box 46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15" name="Text Box 46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16" name="Text Box 46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17" name="Text Box 46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18" name="Text Box 46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19" name="Text Box 46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20" name="Text Box 46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21" name="Text Box 47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22" name="Text Box 47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23" name="Text Box 47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24" name="Text Box 47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25" name="Text Box 47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26" name="Text Box 47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27" name="Text Box 47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28" name="Text Box 47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29" name="Text Box 47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30" name="Text Box 47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31" name="Text Box 47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32" name="Text Box 47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33" name="Text Box 47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34" name="Text Box 47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35" name="Text Box 47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36" name="Text Box 47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37" name="Text Box 47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38" name="Text Box 47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39" name="Text Box 47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40" name="Text Box 47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41" name="Text Box 47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42" name="Text Box 47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43" name="Text Box 47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44" name="Text Box 47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45" name="Text Box 47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46" name="Text Box 47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47" name="Text Box 47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48" name="Text Box 47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49" name="Text Box 47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50" name="Text Box 47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51" name="Text Box 47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52" name="Text Box 47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53" name="Text Box 47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54" name="Text Box 47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55" name="Text Box 47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56" name="Text Box 47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57" name="Text Box 47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58" name="Text Box 47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59" name="Text Box 47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60" name="Text Box 47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61" name="Text Box 47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62" name="Text Box 47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63" name="Text Box 47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64" name="Text Box 47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65" name="Text Box 47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66" name="Text Box 47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67" name="Text Box 47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68" name="Text Box 47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69" name="Text Box 47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70" name="Text Box 47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71" name="Text Box 47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72" name="Text Box 47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73" name="Text Box 47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74" name="Text Box 47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75" name="Text Box 47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76" name="Text Box 47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77" name="Text Box 47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78" name="Text Box 47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79" name="Text Box 47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80" name="Text Box 47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81" name="Text Box 47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82" name="Text Box 47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83" name="Text Box 47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84" name="Text Box 47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85" name="Text Box 47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86" name="Text Box 47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87" name="Text Box 47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88" name="Text Box 47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89" name="Text Box 47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90" name="Text Box 47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91" name="Text Box 47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92" name="Text Box 47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93" name="Text Box 47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94" name="Text Box 47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95" name="Text Box 47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96" name="Text Box 47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97" name="Text Box 47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98" name="Text Box 47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499" name="Text Box 47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00" name="Text Box 47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01" name="Text Box 47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02" name="Text Box 47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03" name="Text Box 47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04" name="Text Box 47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05" name="Text Box 47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06" name="Text Box 47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07" name="Text Box 47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08" name="Text Box 47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09" name="Text Box 47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10" name="Text Box 47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11" name="Text Box 47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12" name="Text Box 47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13" name="Text Box 47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14" name="Text Box 47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15" name="Text Box 47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16" name="Text Box 47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17" name="Text Box 47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18" name="Text Box 47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19" name="Text Box 47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20" name="Text Box 47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21" name="Text Box 48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22" name="Text Box 48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23" name="Text Box 48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24" name="Text Box 48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25" name="Text Box 48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26" name="Text Box 48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27" name="Text Box 48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28" name="Text Box 48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29" name="Text Box 48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30" name="Text Box 48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31" name="Text Box 48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32" name="Text Box 48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33" name="Text Box 48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34" name="Text Box 48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35" name="Text Box 48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36" name="Text Box 48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37" name="Text Box 48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38" name="Text Box 48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39" name="Text Box 48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40" name="Text Box 48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41" name="Text Box 48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42" name="Text Box 48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43" name="Text Box 48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44" name="Text Box 48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45" name="Text Box 48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46" name="Text Box 48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47" name="Text Box 48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48" name="Text Box 48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49" name="Text Box 48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50" name="Text Box 48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51" name="Text Box 48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52" name="Text Box 48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53" name="Text Box 48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54" name="Text Box 48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55" name="Text Box 48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56" name="Text Box 48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57" name="Text Box 48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58" name="Text Box 48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59" name="Text Box 48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60" name="Text Box 48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61" name="Text Box 48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62" name="Text Box 48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63" name="Text Box 48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64" name="Text Box 48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65" name="Text Box 48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66" name="Text Box 48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67" name="Text Box 48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68" name="Text Box 48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69" name="Text Box 48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70" name="Text Box 48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71" name="Text Box 48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72" name="Text Box 48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73" name="Text Box 48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74" name="Text Box 48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75" name="Text Box 48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76" name="Text Box 48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77" name="Text Box 48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78" name="Text Box 48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79" name="Text Box 48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80" name="Text Box 48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81" name="Text Box 48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82" name="Text Box 48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83" name="Text Box 48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84" name="Text Box 48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85" name="Text Box 48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86" name="Text Box 48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87" name="Text Box 48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88" name="Text Box 48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89" name="Text Box 48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90" name="Text Box 48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91" name="Text Box 48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92" name="Text Box 48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93" name="Text Box 48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94" name="Text Box 48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95" name="Text Box 48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96" name="Text Box 48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97" name="Text Box 48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98" name="Text Box 48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599" name="Text Box 48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00" name="Text Box 48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01" name="Text Box 48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02" name="Text Box 48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03" name="Text Box 48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04" name="Text Box 48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05" name="Text Box 48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06" name="Text Box 48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07" name="Text Box 48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08" name="Text Box 48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09" name="Text Box 48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10" name="Text Box 48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11" name="Text Box 48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12" name="Text Box 48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13" name="Text Box 48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14" name="Text Box 48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15" name="Text Box 48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16" name="Text Box 48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17" name="Text Box 48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18" name="Text Box 48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19" name="Text Box 48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20" name="Text Box 48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21" name="Text Box 49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22" name="Text Box 49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23" name="Text Box 49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24" name="Text Box 49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25" name="Text Box 49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26" name="Text Box 49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27" name="Text Box 49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28" name="Text Box 49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29" name="Text Box 49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30" name="Text Box 49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31" name="Text Box 49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32" name="Text Box 49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33" name="Text Box 49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34" name="Text Box 49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35" name="Text Box 49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36" name="Text Box 49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37" name="Text Box 49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38" name="Text Box 49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39" name="Text Box 49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40" name="Text Box 49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41" name="Text Box 49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42" name="Text Box 49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43" name="Text Box 49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44" name="Text Box 49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45" name="Text Box 49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46" name="Text Box 49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47" name="Text Box 49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48" name="Text Box 49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49" name="Text Box 49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50" name="Text Box 49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51" name="Text Box 49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52" name="Text Box 49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53" name="Text Box 49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54" name="Text Box 49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55" name="Text Box 49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56" name="Text Box 49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57" name="Text Box 49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58" name="Text Box 49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59" name="Text Box 49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60" name="Text Box 49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61" name="Text Box 49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62" name="Text Box 49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63" name="Text Box 49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64" name="Text Box 49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65" name="Text Box 49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66" name="Text Box 49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67" name="Text Box 49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68" name="Text Box 49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69" name="Text Box 49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70" name="Text Box 49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71" name="Text Box 49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72" name="Text Box 49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73" name="Text Box 49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74" name="Text Box 49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75" name="Text Box 49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76" name="Text Box 49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77" name="Text Box 49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78" name="Text Box 49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79" name="Text Box 49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80" name="Text Box 49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81" name="Text Box 49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82" name="Text Box 49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83" name="Text Box 49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84" name="Text Box 49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85" name="Text Box 49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86" name="Text Box 49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87" name="Text Box 49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88" name="Text Box 49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89" name="Text Box 49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90" name="Text Box 49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91" name="Text Box 49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92" name="Text Box 49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93" name="Text Box 49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94" name="Text Box 49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95" name="Text Box 49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96" name="Text Box 49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97" name="Text Box 49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98" name="Text Box 49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699" name="Text Box 49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00" name="Text Box 49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01" name="Text Box 49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02" name="Text Box 49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03" name="Text Box 49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04" name="Text Box 49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05" name="Text Box 49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06" name="Text Box 49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07" name="Text Box 49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08" name="Text Box 49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09" name="Text Box 49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10" name="Text Box 49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11" name="Text Box 49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12" name="Text Box 49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13" name="Text Box 49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14" name="Text Box 49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15" name="Text Box 49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16" name="Text Box 49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17" name="Text Box 49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18" name="Text Box 49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19" name="Text Box 49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20" name="Text Box 49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21" name="Text Box 50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22" name="Text Box 50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23" name="Text Box 50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24" name="Text Box 50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25" name="Text Box 50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26" name="Text Box 50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27" name="Text Box 50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28" name="Text Box 50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29" name="Text Box 50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30" name="Text Box 50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31" name="Text Box 50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32" name="Text Box 50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33" name="Text Box 50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34" name="Text Box 50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35" name="Text Box 50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36" name="Text Box 50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37" name="Text Box 50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38" name="Text Box 50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39" name="Text Box 50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40" name="Text Box 50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41" name="Text Box 50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42" name="Text Box 50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43" name="Text Box 50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44" name="Text Box 50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45" name="Text Box 50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46" name="Text Box 50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47" name="Text Box 50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48" name="Text Box 50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49" name="Text Box 50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50" name="Text Box 50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51" name="Text Box 50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52" name="Text Box 50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53" name="Text Box 50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54" name="Text Box 50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55" name="Text Box 50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56" name="Text Box 50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57" name="Text Box 50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58" name="Text Box 50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59" name="Text Box 50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60" name="Text Box 50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61" name="Text Box 50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62" name="Text Box 50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63" name="Text Box 50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64" name="Text Box 50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65" name="Text Box 50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66" name="Text Box 50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67" name="Text Box 50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68" name="Text Box 50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69" name="Text Box 50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70" name="Text Box 50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71" name="Text Box 50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72" name="Text Box 50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73" name="Text Box 50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74" name="Text Box 50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75" name="Text Box 50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76" name="Text Box 50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77" name="Text Box 50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78" name="Text Box 50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79" name="Text Box 50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80" name="Text Box 50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81" name="Text Box 50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82" name="Text Box 50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83" name="Text Box 50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84" name="Text Box 50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85" name="Text Box 50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86" name="Text Box 50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87" name="Text Box 50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88" name="Text Box 50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89" name="Text Box 50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90" name="Text Box 50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91" name="Text Box 50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92" name="Text Box 50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93" name="Text Box 50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94" name="Text Box 50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95" name="Text Box 50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96" name="Text Box 50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97" name="Text Box 50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98" name="Text Box 50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799" name="Text Box 50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00" name="Text Box 50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01" name="Text Box 50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02" name="Text Box 50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03" name="Text Box 50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04" name="Text Box 50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05" name="Text Box 50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06" name="Text Box 50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07" name="Text Box 50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08" name="Text Box 50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09" name="Text Box 50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10" name="Text Box 50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11" name="Text Box 50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12" name="Text Box 50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13" name="Text Box 50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14" name="Text Box 50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15" name="Text Box 50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16" name="Text Box 50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17" name="Text Box 50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18" name="Text Box 50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19" name="Text Box 50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20" name="Text Box 50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21" name="Text Box 51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22" name="Text Box 51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23" name="Text Box 51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24" name="Text Box 51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25" name="Text Box 51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26" name="Text Box 51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27" name="Text Box 51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28" name="Text Box 51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29" name="Text Box 51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30" name="Text Box 51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31" name="Text Box 51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32" name="Text Box 51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33" name="Text Box 51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34" name="Text Box 51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35" name="Text Box 51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36" name="Text Box 51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37" name="Text Box 51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38" name="Text Box 51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39" name="Text Box 51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40" name="Text Box 51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41" name="Text Box 51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42" name="Text Box 51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43" name="Text Box 51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44" name="Text Box 51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45" name="Text Box 51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46" name="Text Box 51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47" name="Text Box 51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48" name="Text Box 51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49" name="Text Box 51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50" name="Text Box 51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51" name="Text Box 51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52" name="Text Box 51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53" name="Text Box 51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54" name="Text Box 51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55" name="Text Box 51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56" name="Text Box 51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57" name="Text Box 51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58" name="Text Box 51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59" name="Text Box 51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60" name="Text Box 51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61" name="Text Box 51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62" name="Text Box 51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63" name="Text Box 51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64" name="Text Box 51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65" name="Text Box 51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66" name="Text Box 51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67" name="Text Box 51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68" name="Text Box 51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69" name="Text Box 51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70" name="Text Box 51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71" name="Text Box 51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72" name="Text Box 51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73" name="Text Box 51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74" name="Text Box 51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75" name="Text Box 51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76" name="Text Box 51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77" name="Text Box 51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78" name="Text Box 51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79" name="Text Box 51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80" name="Text Box 51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81" name="Text Box 51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82" name="Text Box 51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83" name="Text Box 51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84" name="Text Box 51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85" name="Text Box 51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86" name="Text Box 51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87" name="Text Box 51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88" name="Text Box 51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89" name="Text Box 51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90" name="Text Box 51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91" name="Text Box 51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92" name="Text Box 51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93" name="Text Box 51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94" name="Text Box 51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95" name="Text Box 51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96" name="Text Box 51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97" name="Text Box 51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98" name="Text Box 51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899" name="Text Box 51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00" name="Text Box 51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01" name="Text Box 51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02" name="Text Box 51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03" name="Text Box 51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04" name="Text Box 51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05" name="Text Box 51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06" name="Text Box 51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07" name="Text Box 51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08" name="Text Box 51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09" name="Text Box 51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10" name="Text Box 51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11" name="Text Box 51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12" name="Text Box 51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13" name="Text Box 51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14" name="Text Box 51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15" name="Text Box 51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16" name="Text Box 51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17" name="Text Box 51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18" name="Text Box 51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19" name="Text Box 51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20" name="Text Box 51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21" name="Text Box 52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22" name="Text Box 52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23" name="Text Box 52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24" name="Text Box 52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25" name="Text Box 52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26" name="Text Box 52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27" name="Text Box 52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28" name="Text Box 52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29" name="Text Box 52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30" name="Text Box 52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31" name="Text Box 52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32" name="Text Box 52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33" name="Text Box 52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34" name="Text Box 52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35" name="Text Box 52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36" name="Text Box 52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37" name="Text Box 52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38" name="Text Box 52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39" name="Text Box 52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40" name="Text Box 52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41" name="Text Box 52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42" name="Text Box 52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43" name="Text Box 52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44" name="Text Box 52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45" name="Text Box 52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46" name="Text Box 52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47" name="Text Box 52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48" name="Text Box 52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49" name="Text Box 52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50" name="Text Box 52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51" name="Text Box 52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52" name="Text Box 52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53" name="Text Box 52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54" name="Text Box 52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55" name="Text Box 52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56" name="Text Box 52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57" name="Text Box 52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58" name="Text Box 52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59" name="Text Box 52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60" name="Text Box 52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61" name="Text Box 52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62" name="Text Box 52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63" name="Text Box 52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64" name="Text Box 52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65" name="Text Box 52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66" name="Text Box 52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67" name="Text Box 52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68" name="Text Box 52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69" name="Text Box 52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70" name="Text Box 52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71" name="Text Box 52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72" name="Text Box 52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73" name="Text Box 52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74" name="Text Box 52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75" name="Text Box 52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76" name="Text Box 52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77" name="Text Box 52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78" name="Text Box 52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79" name="Text Box 52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80" name="Text Box 52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81" name="Text Box 52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82" name="Text Box 52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83" name="Text Box 52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84" name="Text Box 52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85" name="Text Box 52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86" name="Text Box 52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87" name="Text Box 52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88" name="Text Box 52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89" name="Text Box 52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90" name="Text Box 52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91" name="Text Box 52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92" name="Text Box 52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93" name="Text Box 52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94" name="Text Box 52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95" name="Text Box 52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96" name="Text Box 52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97" name="Text Box 52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98" name="Text Box 52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0999" name="Text Box 52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00" name="Text Box 52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01" name="Text Box 52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02" name="Text Box 52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03" name="Text Box 52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04" name="Text Box 52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05" name="Text Box 52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06" name="Text Box 52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07" name="Text Box 52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08" name="Text Box 52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09" name="Text Box 52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10" name="Text Box 52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11" name="Text Box 52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12" name="Text Box 52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13" name="Text Box 52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14" name="Text Box 52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15" name="Text Box 52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16" name="Text Box 52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17" name="Text Box 52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18" name="Text Box 52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19" name="Text Box 52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20" name="Text Box 52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21" name="Text Box 53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22" name="Text Box 53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23" name="Text Box 53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24" name="Text Box 53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25" name="Text Box 53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26" name="Text Box 53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27" name="Text Box 53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28" name="Text Box 53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29" name="Text Box 53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30" name="Text Box 53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31" name="Text Box 53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32" name="Text Box 53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33" name="Text Box 53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34" name="Text Box 53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35" name="Text Box 53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36" name="Text Box 53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37" name="Text Box 53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38" name="Text Box 53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39" name="Text Box 53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40" name="Text Box 53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41" name="Text Box 53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42" name="Text Box 53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43" name="Text Box 53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44" name="Text Box 53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45" name="Text Box 53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46" name="Text Box 53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47" name="Text Box 53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48" name="Text Box 53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49" name="Text Box 53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50" name="Text Box 53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51" name="Text Box 53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52" name="Text Box 53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53" name="Text Box 53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54" name="Text Box 53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55" name="Text Box 53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56" name="Text Box 53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57" name="Text Box 53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58" name="Text Box 53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59" name="Text Box 53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60" name="Text Box 53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61" name="Text Box 53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62" name="Text Box 53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63" name="Text Box 53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64" name="Text Box 53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65" name="Text Box 53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66" name="Text Box 53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67" name="Text Box 53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68" name="Text Box 53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69" name="Text Box 53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70" name="Text Box 53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71" name="Text Box 53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72" name="Text Box 53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73" name="Text Box 53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74" name="Text Box 53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75" name="Text Box 53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76" name="Text Box 53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77" name="Text Box 53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78" name="Text Box 53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79" name="Text Box 53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80" name="Text Box 53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81" name="Text Box 53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82" name="Text Box 53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83" name="Text Box 53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84" name="Text Box 53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85" name="Text Box 53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86" name="Text Box 53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87" name="Text Box 53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88" name="Text Box 53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89" name="Text Box 53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90" name="Text Box 53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91" name="Text Box 53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92" name="Text Box 53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93" name="Text Box 53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94" name="Text Box 53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95" name="Text Box 53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96" name="Text Box 53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97" name="Text Box 53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98" name="Text Box 53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099" name="Text Box 53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00" name="Text Box 53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01" name="Text Box 53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02" name="Text Box 53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03" name="Text Box 53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04" name="Text Box 53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05" name="Text Box 53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06" name="Text Box 53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07" name="Text Box 53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08" name="Text Box 53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09" name="Text Box 53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10" name="Text Box 53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11" name="Text Box 53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12" name="Text Box 53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13" name="Text Box 53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14" name="Text Box 53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15" name="Text Box 53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16" name="Text Box 53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17" name="Text Box 53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18" name="Text Box 53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19" name="Text Box 53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20" name="Text Box 53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21" name="Text Box 54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22" name="Text Box 54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23" name="Text Box 54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24" name="Text Box 54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25" name="Text Box 54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26" name="Text Box 54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27" name="Text Box 54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209550"/>
    <xdr:sp macro="" textlink="">
      <xdr:nvSpPr>
        <xdr:cNvPr id="11128" name="Text Box 54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29" name="Text Box 5428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30" name="Text Box 5429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31" name="Text Box 5430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32" name="Text Box 5431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33" name="Text Box 5432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34" name="Text Box 5433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35" name="Text Box 5434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36" name="Text Box 5435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37" name="Text Box 5436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38" name="Text Box 5437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39" name="Text Box 5438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40" name="Text Box 5439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41" name="Text Box 5440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42" name="Text Box 5441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43" name="Text Box 5442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44" name="Text Box 5443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45" name="Text Box 5444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46" name="Text Box 5445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47" name="Text Box 5446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48" name="Text Box 5447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49" name="Text Box 5448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50" name="Text Box 5449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51" name="Text Box 5450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52" name="Text Box 5451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53" name="Text Box 5452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54" name="Text Box 5453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55" name="Text Box 5454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56" name="Text Box 5455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57" name="Text Box 5456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58" name="Text Box 5457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59" name="Text Box 5458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60" name="Text Box 5459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61" name="Text Box 5460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62" name="Text Box 5461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63" name="Text Box 5462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64" name="Text Box 5463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65" name="Text Box 5464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66" name="Text Box 5465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</xdr:row>
      <xdr:rowOff>0</xdr:rowOff>
    </xdr:from>
    <xdr:ext cx="85725" cy="209550"/>
    <xdr:sp macro="" textlink="">
      <xdr:nvSpPr>
        <xdr:cNvPr id="11167" name="Text Box 5466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68" name="Text Box 25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69" name="Text Box 25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70" name="Text Box 25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71" name="Text Box 25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72" name="Text Box 25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73" name="Text Box 25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74" name="Text Box 25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75" name="Text Box 25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76" name="Text Box 25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77" name="Text Box 25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78" name="Text Box 25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79" name="Text Box 25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80" name="Text Box 25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81" name="Text Box 26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82" name="Text Box 26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83" name="Text Box 26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84" name="Text Box 26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85" name="Text Box 26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86" name="Text Box 26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87" name="Text Box 26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88" name="Text Box 26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89" name="Text Box 26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90" name="Text Box 26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91" name="Text Box 26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92" name="Text Box 26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93" name="Text Box 26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94" name="Text Box 26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95" name="Text Box 26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96" name="Text Box 26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97" name="Text Box 26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98" name="Text Box 26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199" name="Text Box 26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00" name="Text Box 26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01" name="Text Box 26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02" name="Text Box 26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03" name="Text Box 26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04" name="Text Box 26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05" name="Text Box 26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06" name="Text Box 26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07" name="Text Box 26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08" name="Text Box 26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09" name="Text Box 26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10" name="Text Box 26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11" name="Text Box 26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12" name="Text Box 26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13" name="Text Box 26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14" name="Text Box 26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15" name="Text Box 26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16" name="Text Box 26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17" name="Text Box 26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18" name="Text Box 26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19" name="Text Box 26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20" name="Text Box 26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21" name="Text Box 26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22" name="Text Box 26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23" name="Text Box 26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24" name="Text Box 26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25" name="Text Box 26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26" name="Text Box 26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27" name="Text Box 26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28" name="Text Box 26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29" name="Text Box 26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30" name="Text Box 26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31" name="Text Box 26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32" name="Text Box 26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33" name="Text Box 26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34" name="Text Box 26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35" name="Text Box 26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36" name="Text Box 26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37" name="Text Box 26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38" name="Text Box 26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39" name="Text Box 27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40" name="Text Box 27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41" name="Text Box 27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42" name="Text Box 27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43" name="Text Box 27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44" name="Text Box 27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45" name="Text Box 27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46" name="Text Box 27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47" name="Text Box 27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48" name="Text Box 27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49" name="Text Box 27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50" name="Text Box 27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51" name="Text Box 27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52" name="Text Box 27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53" name="Text Box 27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54" name="Text Box 27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55" name="Text Box 27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56" name="Text Box 27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57" name="Text Box 27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58" name="Text Box 27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59" name="Text Box 27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60" name="Text Box 27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61" name="Text Box 27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62" name="Text Box 27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63" name="Text Box 27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64" name="Text Box 27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65" name="Text Box 27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66" name="Text Box 27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67" name="Text Box 27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68" name="Text Box 27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69" name="Text Box 27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70" name="Text Box 27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71" name="Text Box 27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72" name="Text Box 27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73" name="Text Box 27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74" name="Text Box 27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75" name="Text Box 27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76" name="Text Box 27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77" name="Text Box 27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78" name="Text Box 27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79" name="Text Box 27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80" name="Text Box 27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81" name="Text Box 27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82" name="Text Box 27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83" name="Text Box 27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84" name="Text Box 27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85" name="Text Box 27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86" name="Text Box 27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87" name="Text Box 27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88" name="Text Box 27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89" name="Text Box 27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90" name="Text Box 27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91" name="Text Box 27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92" name="Text Box 27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93" name="Text Box 27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94" name="Text Box 27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95" name="Text Box 27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96" name="Text Box 27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97" name="Text Box 27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98" name="Text Box 27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299" name="Text Box 27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00" name="Text Box 27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01" name="Text Box 27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02" name="Text Box 27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03" name="Text Box 27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04" name="Text Box 27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05" name="Text Box 27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06" name="Text Box 27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07" name="Text Box 27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08" name="Text Box 27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09" name="Text Box 27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10" name="Text Box 27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11" name="Text Box 27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12" name="Text Box 27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13" name="Text Box 27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14" name="Text Box 27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15" name="Text Box 27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16" name="Text Box 27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17" name="Text Box 27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18" name="Text Box 27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19" name="Text Box 27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20" name="Text Box 27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21" name="Text Box 27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22" name="Text Box 27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23" name="Text Box 27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24" name="Text Box 27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25" name="Text Box 27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26" name="Text Box 27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27" name="Text Box 27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28" name="Text Box 27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29" name="Text Box 27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30" name="Text Box 27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31" name="Text Box 27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32" name="Text Box 27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33" name="Text Box 27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34" name="Text Box 27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35" name="Text Box 27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36" name="Text Box 27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37" name="Text Box 27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38" name="Text Box 27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39" name="Text Box 28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40" name="Text Box 28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41" name="Text Box 28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42" name="Text Box 28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43" name="Text Box 28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44" name="Text Box 28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45" name="Text Box 28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46" name="Text Box 28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47" name="Text Box 28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48" name="Text Box 28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49" name="Text Box 28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50" name="Text Box 28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51" name="Text Box 28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52" name="Text Box 28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53" name="Text Box 28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54" name="Text Box 28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55" name="Text Box 28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56" name="Text Box 28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57" name="Text Box 28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58" name="Text Box 28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59" name="Text Box 28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60" name="Text Box 28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61" name="Text Box 28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62" name="Text Box 28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63" name="Text Box 28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64" name="Text Box 28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65" name="Text Box 28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66" name="Text Box 28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67" name="Text Box 28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68" name="Text Box 28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69" name="Text Box 28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70" name="Text Box 28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71" name="Text Box 28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72" name="Text Box 28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73" name="Text Box 28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74" name="Text Box 28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75" name="Text Box 28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76" name="Text Box 28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77" name="Text Box 28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78" name="Text Box 28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79" name="Text Box 28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80" name="Text Box 28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81" name="Text Box 28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82" name="Text Box 28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83" name="Text Box 28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84" name="Text Box 28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85" name="Text Box 28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86" name="Text Box 28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87" name="Text Box 28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88" name="Text Box 28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89" name="Text Box 28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90" name="Text Box 28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91" name="Text Box 28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92" name="Text Box 28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93" name="Text Box 28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94" name="Text Box 28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95" name="Text Box 28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96" name="Text Box 28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97" name="Text Box 28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98" name="Text Box 28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399" name="Text Box 28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00" name="Text Box 28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01" name="Text Box 28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02" name="Text Box 28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03" name="Text Box 28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04" name="Text Box 28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05" name="Text Box 28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06" name="Text Box 28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07" name="Text Box 28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08" name="Text Box 28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09" name="Text Box 28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10" name="Text Box 28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11" name="Text Box 28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12" name="Text Box 28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13" name="Text Box 28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14" name="Text Box 28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15" name="Text Box 28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16" name="Text Box 28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17" name="Text Box 28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18" name="Text Box 28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19" name="Text Box 28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20" name="Text Box 28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21" name="Text Box 28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22" name="Text Box 28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23" name="Text Box 28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24" name="Text Box 28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25" name="Text Box 28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26" name="Text Box 28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27" name="Text Box 28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28" name="Text Box 28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29" name="Text Box 28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30" name="Text Box 28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31" name="Text Box 28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32" name="Text Box 28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33" name="Text Box 28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34" name="Text Box 28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35" name="Text Box 28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36" name="Text Box 28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37" name="Text Box 28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38" name="Text Box 28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39" name="Text Box 29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40" name="Text Box 29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41" name="Text Box 29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42" name="Text Box 29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43" name="Text Box 29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44" name="Text Box 29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45" name="Text Box 29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46" name="Text Box 29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47" name="Text Box 29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48" name="Text Box 29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49" name="Text Box 29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50" name="Text Box 29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51" name="Text Box 29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52" name="Text Box 29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53" name="Text Box 29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54" name="Text Box 29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55" name="Text Box 29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56" name="Text Box 29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57" name="Text Box 29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58" name="Text Box 29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59" name="Text Box 29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60" name="Text Box 29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61" name="Text Box 29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62" name="Text Box 29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63" name="Text Box 29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64" name="Text Box 29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65" name="Text Box 29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66" name="Text Box 29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67" name="Text Box 29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68" name="Text Box 29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69" name="Text Box 29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70" name="Text Box 29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71" name="Text Box 29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72" name="Text Box 29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73" name="Text Box 29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74" name="Text Box 29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75" name="Text Box 29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76" name="Text Box 29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77" name="Text Box 29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78" name="Text Box 29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79" name="Text Box 29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80" name="Text Box 29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81" name="Text Box 29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82" name="Text Box 29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83" name="Text Box 29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84" name="Text Box 29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85" name="Text Box 29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86" name="Text Box 29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87" name="Text Box 29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88" name="Text Box 29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89" name="Text Box 29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90" name="Text Box 29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91" name="Text Box 29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92" name="Text Box 29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93" name="Text Box 29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94" name="Text Box 29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95" name="Text Box 29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96" name="Text Box 29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97" name="Text Box 29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98" name="Text Box 29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499" name="Text Box 29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00" name="Text Box 29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01" name="Text Box 29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02" name="Text Box 29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03" name="Text Box 29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04" name="Text Box 29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05" name="Text Box 29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06" name="Text Box 29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07" name="Text Box 29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08" name="Text Box 29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09" name="Text Box 29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10" name="Text Box 29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11" name="Text Box 29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12" name="Text Box 29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13" name="Text Box 29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14" name="Text Box 29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15" name="Text Box 29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16" name="Text Box 29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17" name="Text Box 29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18" name="Text Box 29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19" name="Text Box 29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20" name="Text Box 29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21" name="Text Box 29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22" name="Text Box 29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23" name="Text Box 29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24" name="Text Box 29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25" name="Text Box 29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26" name="Text Box 29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27" name="Text Box 29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28" name="Text Box 29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29" name="Text Box 29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30" name="Text Box 29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31" name="Text Box 29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32" name="Text Box 29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33" name="Text Box 29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34" name="Text Box 29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35" name="Text Box 29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36" name="Text Box 29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37" name="Text Box 29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38" name="Text Box 29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39" name="Text Box 30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40" name="Text Box 30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41" name="Text Box 30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42" name="Text Box 30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43" name="Text Box 30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44" name="Text Box 30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45" name="Text Box 30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46" name="Text Box 30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47" name="Text Box 30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48" name="Text Box 30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49" name="Text Box 30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50" name="Text Box 30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51" name="Text Box 30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52" name="Text Box 30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53" name="Text Box 30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54" name="Text Box 30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55" name="Text Box 30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56" name="Text Box 30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57" name="Text Box 30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58" name="Text Box 30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59" name="Text Box 30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60" name="Text Box 30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61" name="Text Box 30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62" name="Text Box 30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63" name="Text Box 30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64" name="Text Box 30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65" name="Text Box 30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66" name="Text Box 30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67" name="Text Box 30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68" name="Text Box 30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69" name="Text Box 30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70" name="Text Box 30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71" name="Text Box 30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72" name="Text Box 30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73" name="Text Box 30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74" name="Text Box 30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75" name="Text Box 30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76" name="Text Box 30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77" name="Text Box 30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78" name="Text Box 30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79" name="Text Box 30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80" name="Text Box 30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81" name="Text Box 30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82" name="Text Box 30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83" name="Text Box 30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84" name="Text Box 30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85" name="Text Box 30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86" name="Text Box 30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87" name="Text Box 30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88" name="Text Box 30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89" name="Text Box 30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90" name="Text Box 30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91" name="Text Box 30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92" name="Text Box 30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93" name="Text Box 30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94" name="Text Box 30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95" name="Text Box 30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96" name="Text Box 30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97" name="Text Box 30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98" name="Text Box 30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599" name="Text Box 30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00" name="Text Box 30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01" name="Text Box 30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02" name="Text Box 30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03" name="Text Box 30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04" name="Text Box 30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05" name="Text Box 30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06" name="Text Box 30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07" name="Text Box 30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08" name="Text Box 30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09" name="Text Box 30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10" name="Text Box 30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11" name="Text Box 30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12" name="Text Box 30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13" name="Text Box 30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14" name="Text Box 30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15" name="Text Box 30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16" name="Text Box 30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17" name="Text Box 30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18" name="Text Box 30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19" name="Text Box 30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20" name="Text Box 30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21" name="Text Box 30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22" name="Text Box 30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23" name="Text Box 30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24" name="Text Box 30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25" name="Text Box 30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26" name="Text Box 30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27" name="Text Box 30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28" name="Text Box 30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29" name="Text Box 30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30" name="Text Box 30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31" name="Text Box 30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32" name="Text Box 30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33" name="Text Box 30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34" name="Text Box 30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35" name="Text Box 30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36" name="Text Box 30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37" name="Text Box 30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38" name="Text Box 30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39" name="Text Box 31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40" name="Text Box 31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41" name="Text Box 31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42" name="Text Box 31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43" name="Text Box 31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44" name="Text Box 31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45" name="Text Box 31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46" name="Text Box 31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47" name="Text Box 31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48" name="Text Box 31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49" name="Text Box 31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50" name="Text Box 31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51" name="Text Box 31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52" name="Text Box 31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53" name="Text Box 31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54" name="Text Box 31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55" name="Text Box 31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56" name="Text Box 31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57" name="Text Box 31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58" name="Text Box 31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59" name="Text Box 31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60" name="Text Box 31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61" name="Text Box 31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62" name="Text Box 31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63" name="Text Box 31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64" name="Text Box 31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65" name="Text Box 31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66" name="Text Box 31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67" name="Text Box 31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68" name="Text Box 31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69" name="Text Box 31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70" name="Text Box 31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71" name="Text Box 31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72" name="Text Box 31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73" name="Text Box 31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74" name="Text Box 31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75" name="Text Box 31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76" name="Text Box 31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77" name="Text Box 31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78" name="Text Box 31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79" name="Text Box 31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80" name="Text Box 31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81" name="Text Box 31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82" name="Text Box 31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83" name="Text Box 31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84" name="Text Box 31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85" name="Text Box 31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86" name="Text Box 31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87" name="Text Box 31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88" name="Text Box 31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89" name="Text Box 31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90" name="Text Box 31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91" name="Text Box 31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92" name="Text Box 31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93" name="Text Box 31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94" name="Text Box 31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95" name="Text Box 31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96" name="Text Box 31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97" name="Text Box 31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98" name="Text Box 31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699" name="Text Box 31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00" name="Text Box 31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01" name="Text Box 31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02" name="Text Box 31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03" name="Text Box 31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04" name="Text Box 31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05" name="Text Box 31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06" name="Text Box 31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07" name="Text Box 31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08" name="Text Box 31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09" name="Text Box 31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10" name="Text Box 31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11" name="Text Box 31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12" name="Text Box 31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13" name="Text Box 31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14" name="Text Box 31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15" name="Text Box 31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16" name="Text Box 31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17" name="Text Box 31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18" name="Text Box 31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19" name="Text Box 31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20" name="Text Box 31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21" name="Text Box 31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22" name="Text Box 31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23" name="Text Box 31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24" name="Text Box 31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25" name="Text Box 31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26" name="Text Box 31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27" name="Text Box 31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28" name="Text Box 31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29" name="Text Box 31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30" name="Text Box 31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31" name="Text Box 31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32" name="Text Box 31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33" name="Text Box 31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34" name="Text Box 31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35" name="Text Box 31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36" name="Text Box 31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37" name="Text Box 31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38" name="Text Box 31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39" name="Text Box 32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40" name="Text Box 32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41" name="Text Box 32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42" name="Text Box 32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43" name="Text Box 32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44" name="Text Box 32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45" name="Text Box 32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46" name="Text Box 32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47" name="Text Box 32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48" name="Text Box 32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49" name="Text Box 32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50" name="Text Box 32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51" name="Text Box 32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52" name="Text Box 32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53" name="Text Box 32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54" name="Text Box 32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55" name="Text Box 32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56" name="Text Box 32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57" name="Text Box 32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58" name="Text Box 32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59" name="Text Box 32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60" name="Text Box 32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61" name="Text Box 32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62" name="Text Box 32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63" name="Text Box 32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64" name="Text Box 32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65" name="Text Box 32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66" name="Text Box 32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67" name="Text Box 32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68" name="Text Box 32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69" name="Text Box 32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70" name="Text Box 32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71" name="Text Box 32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72" name="Text Box 32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73" name="Text Box 32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74" name="Text Box 32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75" name="Text Box 32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76" name="Text Box 32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77" name="Text Box 32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78" name="Text Box 32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79" name="Text Box 32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80" name="Text Box 32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81" name="Text Box 32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82" name="Text Box 32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83" name="Text Box 32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84" name="Text Box 32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85" name="Text Box 32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86" name="Text Box 32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87" name="Text Box 32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88" name="Text Box 32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89" name="Text Box 32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90" name="Text Box 32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91" name="Text Box 32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92" name="Text Box 32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93" name="Text Box 32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94" name="Text Box 32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95" name="Text Box 32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96" name="Text Box 32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97" name="Text Box 32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98" name="Text Box 32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799" name="Text Box 32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00" name="Text Box 32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01" name="Text Box 32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02" name="Text Box 32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03" name="Text Box 32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04" name="Text Box 32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05" name="Text Box 32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06" name="Text Box 32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07" name="Text Box 32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08" name="Text Box 32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09" name="Text Box 32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10" name="Text Box 32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11" name="Text Box 32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12" name="Text Box 32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13" name="Text Box 32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14" name="Text Box 32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15" name="Text Box 32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16" name="Text Box 32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17" name="Text Box 32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18" name="Text Box 32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19" name="Text Box 32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20" name="Text Box 32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21" name="Text Box 32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22" name="Text Box 32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23" name="Text Box 32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24" name="Text Box 32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25" name="Text Box 32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26" name="Text Box 32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27" name="Text Box 32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28" name="Text Box 32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29" name="Text Box 32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30" name="Text Box 32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31" name="Text Box 32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32" name="Text Box 32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33" name="Text Box 32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34" name="Text Box 32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35" name="Text Box 32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36" name="Text Box 32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37" name="Text Box 32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38" name="Text Box 32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39" name="Text Box 33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40" name="Text Box 33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41" name="Text Box 33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42" name="Text Box 33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43" name="Text Box 33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44" name="Text Box 33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45" name="Text Box 33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46" name="Text Box 33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47" name="Text Box 33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48" name="Text Box 33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49" name="Text Box 33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50" name="Text Box 33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51" name="Text Box 33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52" name="Text Box 33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53" name="Text Box 33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54" name="Text Box 33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55" name="Text Box 33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56" name="Text Box 33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57" name="Text Box 33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58" name="Text Box 33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59" name="Text Box 33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60" name="Text Box 33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61" name="Text Box 33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62" name="Text Box 33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63" name="Text Box 33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64" name="Text Box 33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65" name="Text Box 33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66" name="Text Box 33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67" name="Text Box 33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68" name="Text Box 33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69" name="Text Box 33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70" name="Text Box 33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71" name="Text Box 33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72" name="Text Box 33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73" name="Text Box 33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74" name="Text Box 33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75" name="Text Box 33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76" name="Text Box 33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77" name="Text Box 33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78" name="Text Box 33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79" name="Text Box 33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80" name="Text Box 33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81" name="Text Box 33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82" name="Text Box 33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83" name="Text Box 33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84" name="Text Box 33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85" name="Text Box 33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86" name="Text Box 33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87" name="Text Box 33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88" name="Text Box 33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89" name="Text Box 33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90" name="Text Box 33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91" name="Text Box 33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92" name="Text Box 33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93" name="Text Box 33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94" name="Text Box 33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95" name="Text Box 33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96" name="Text Box 33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97" name="Text Box 33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98" name="Text Box 33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899" name="Text Box 33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00" name="Text Box 33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01" name="Text Box 33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02" name="Text Box 33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03" name="Text Box 33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04" name="Text Box 33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05" name="Text Box 33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06" name="Text Box 33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07" name="Text Box 33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08" name="Text Box 33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09" name="Text Box 33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10" name="Text Box 33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11" name="Text Box 33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12" name="Text Box 33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13" name="Text Box 33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14" name="Text Box 33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15" name="Text Box 33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16" name="Text Box 33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17" name="Text Box 33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18" name="Text Box 33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19" name="Text Box 33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20" name="Text Box 33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21" name="Text Box 33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22" name="Text Box 33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23" name="Text Box 33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24" name="Text Box 33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25" name="Text Box 33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26" name="Text Box 33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27" name="Text Box 33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28" name="Text Box 33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29" name="Text Box 33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30" name="Text Box 33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31" name="Text Box 33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32" name="Text Box 33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33" name="Text Box 33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34" name="Text Box 33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35" name="Text Box 33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36" name="Text Box 33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37" name="Text Box 33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38" name="Text Box 33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39" name="Text Box 34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40" name="Text Box 34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41" name="Text Box 34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42" name="Text Box 34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43" name="Text Box 34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44" name="Text Box 34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45" name="Text Box 34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46" name="Text Box 34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47" name="Text Box 34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48" name="Text Box 34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49" name="Text Box 34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50" name="Text Box 34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51" name="Text Box 34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52" name="Text Box 34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53" name="Text Box 34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54" name="Text Box 34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55" name="Text Box 34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56" name="Text Box 34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57" name="Text Box 34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58" name="Text Box 34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59" name="Text Box 34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60" name="Text Box 34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61" name="Text Box 34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62" name="Text Box 34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63" name="Text Box 34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64" name="Text Box 34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65" name="Text Box 34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66" name="Text Box 34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67" name="Text Box 34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68" name="Text Box 34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69" name="Text Box 34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70" name="Text Box 34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71" name="Text Box 34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72" name="Text Box 34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73" name="Text Box 34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74" name="Text Box 34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75" name="Text Box 34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76" name="Text Box 34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77" name="Text Box 34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78" name="Text Box 34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79" name="Text Box 34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80" name="Text Box 34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81" name="Text Box 34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82" name="Text Box 34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83" name="Text Box 34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84" name="Text Box 34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85" name="Text Box 34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86" name="Text Box 34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87" name="Text Box 34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88" name="Text Box 34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89" name="Text Box 34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90" name="Text Box 34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91" name="Text Box 34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92" name="Text Box 34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93" name="Text Box 34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94" name="Text Box 34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95" name="Text Box 34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96" name="Text Box 34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97" name="Text Box 34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98" name="Text Box 34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1999" name="Text Box 34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00" name="Text Box 34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01" name="Text Box 34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02" name="Text Box 34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03" name="Text Box 34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04" name="Text Box 34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05" name="Text Box 34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06" name="Text Box 34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07" name="Text Box 34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08" name="Text Box 34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09" name="Text Box 34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10" name="Text Box 34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11" name="Text Box 34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12" name="Text Box 34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13" name="Text Box 34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14" name="Text Box 34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15" name="Text Box 34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16" name="Text Box 34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17" name="Text Box 34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18" name="Text Box 34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19" name="Text Box 34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20" name="Text Box 34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21" name="Text Box 34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22" name="Text Box 34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23" name="Text Box 34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24" name="Text Box 34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25" name="Text Box 34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26" name="Text Box 34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27" name="Text Box 34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28" name="Text Box 34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29" name="Text Box 34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30" name="Text Box 34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31" name="Text Box 34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32" name="Text Box 34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33" name="Text Box 34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34" name="Text Box 34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35" name="Text Box 34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36" name="Text Box 34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37" name="Text Box 34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38" name="Text Box 34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39" name="Text Box 35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40" name="Text Box 35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41" name="Text Box 35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42" name="Text Box 35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43" name="Text Box 35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44" name="Text Box 35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45" name="Text Box 35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46" name="Text Box 35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47" name="Text Box 35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48" name="Text Box 35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49" name="Text Box 35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50" name="Text Box 35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51" name="Text Box 35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52" name="Text Box 35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53" name="Text Box 35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54" name="Text Box 35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55" name="Text Box 35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56" name="Text Box 35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57" name="Text Box 35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58" name="Text Box 35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59" name="Text Box 35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60" name="Text Box 35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61" name="Text Box 35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62" name="Text Box 35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63" name="Text Box 35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64" name="Text Box 35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65" name="Text Box 35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66" name="Text Box 35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67" name="Text Box 35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68" name="Text Box 35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69" name="Text Box 35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70" name="Text Box 35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71" name="Text Box 35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72" name="Text Box 35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73" name="Text Box 35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74" name="Text Box 35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75" name="Text Box 35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76" name="Text Box 35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77" name="Text Box 35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78" name="Text Box 35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79" name="Text Box 35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80" name="Text Box 35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81" name="Text Box 35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82" name="Text Box 35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83" name="Text Box 35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84" name="Text Box 35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85" name="Text Box 35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86" name="Text Box 35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87" name="Text Box 35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88" name="Text Box 35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89" name="Text Box 35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90" name="Text Box 35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91" name="Text Box 35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92" name="Text Box 35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93" name="Text Box 35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94" name="Text Box 35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95" name="Text Box 35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96" name="Text Box 35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97" name="Text Box 35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98" name="Text Box 35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099" name="Text Box 35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00" name="Text Box 35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01" name="Text Box 35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02" name="Text Box 35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03" name="Text Box 35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04" name="Text Box 35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05" name="Text Box 35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06" name="Text Box 35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07" name="Text Box 35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08" name="Text Box 35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09" name="Text Box 35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10" name="Text Box 35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11" name="Text Box 35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12" name="Text Box 35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13" name="Text Box 35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14" name="Text Box 35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15" name="Text Box 35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16" name="Text Box 35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17" name="Text Box 35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18" name="Text Box 35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19" name="Text Box 35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20" name="Text Box 35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21" name="Text Box 35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22" name="Text Box 35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23" name="Text Box 35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24" name="Text Box 35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25" name="Text Box 35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26" name="Text Box 35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27" name="Text Box 35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28" name="Text Box 35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29" name="Text Box 35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30" name="Text Box 35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31" name="Text Box 35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32" name="Text Box 35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33" name="Text Box 35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34" name="Text Box 35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35" name="Text Box 35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36" name="Text Box 35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37" name="Text Box 35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38" name="Text Box 35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39" name="Text Box 36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40" name="Text Box 36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41" name="Text Box 36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42" name="Text Box 36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43" name="Text Box 36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44" name="Text Box 36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45" name="Text Box 36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46" name="Text Box 36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47" name="Text Box 36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48" name="Text Box 36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49" name="Text Box 36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50" name="Text Box 36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51" name="Text Box 36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52" name="Text Box 36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53" name="Text Box 36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54" name="Text Box 36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55" name="Text Box 36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56" name="Text Box 36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57" name="Text Box 36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58" name="Text Box 36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59" name="Text Box 36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60" name="Text Box 36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61" name="Text Box 36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62" name="Text Box 36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63" name="Text Box 36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64" name="Text Box 36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65" name="Text Box 36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66" name="Text Box 36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67" name="Text Box 36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68" name="Text Box 36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69" name="Text Box 36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70" name="Text Box 36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71" name="Text Box 36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72" name="Text Box 36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73" name="Text Box 36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74" name="Text Box 36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75" name="Text Box 36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76" name="Text Box 36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77" name="Text Box 36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78" name="Text Box 36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79" name="Text Box 36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80" name="Text Box 36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81" name="Text Box 36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82" name="Text Box 36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83" name="Text Box 36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84" name="Text Box 36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85" name="Text Box 36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86" name="Text Box 36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87" name="Text Box 36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88" name="Text Box 36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89" name="Text Box 36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90" name="Text Box 36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91" name="Text Box 36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92" name="Text Box 36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93" name="Text Box 36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94" name="Text Box 36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95" name="Text Box 36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96" name="Text Box 36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97" name="Text Box 36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98" name="Text Box 36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199" name="Text Box 36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00" name="Text Box 36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01" name="Text Box 36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02" name="Text Box 36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03" name="Text Box 36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04" name="Text Box 36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05" name="Text Box 36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06" name="Text Box 36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07" name="Text Box 36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08" name="Text Box 36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09" name="Text Box 36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10" name="Text Box 36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11" name="Text Box 36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12" name="Text Box 36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13" name="Text Box 36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14" name="Text Box 36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15" name="Text Box 36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16" name="Text Box 36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17" name="Text Box 36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18" name="Text Box 36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19" name="Text Box 36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20" name="Text Box 36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21" name="Text Box 36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22" name="Text Box 36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23" name="Text Box 36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24" name="Text Box 36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25" name="Text Box 36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26" name="Text Box 36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27" name="Text Box 36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28" name="Text Box 36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29" name="Text Box 36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30" name="Text Box 36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31" name="Text Box 36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32" name="Text Box 36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33" name="Text Box 36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34" name="Text Box 36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35" name="Text Box 36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36" name="Text Box 36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37" name="Text Box 36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38" name="Text Box 36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39" name="Text Box 37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40" name="Text Box 37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41" name="Text Box 37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42" name="Text Box 37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43" name="Text Box 37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44" name="Text Box 37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45" name="Text Box 37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46" name="Text Box 37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47" name="Text Box 37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48" name="Text Box 37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49" name="Text Box 37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50" name="Text Box 37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51" name="Text Box 37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52" name="Text Box 37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53" name="Text Box 37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54" name="Text Box 37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55" name="Text Box 37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56" name="Text Box 37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57" name="Text Box 37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58" name="Text Box 37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59" name="Text Box 37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60" name="Text Box 37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61" name="Text Box 37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62" name="Text Box 37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63" name="Text Box 37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64" name="Text Box 37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65" name="Text Box 37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66" name="Text Box 37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67" name="Text Box 37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68" name="Text Box 37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69" name="Text Box 37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70" name="Text Box 37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71" name="Text Box 37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72" name="Text Box 37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73" name="Text Box 37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74" name="Text Box 37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75" name="Text Box 37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76" name="Text Box 37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77" name="Text Box 37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78" name="Text Box 37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79" name="Text Box 37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80" name="Text Box 37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81" name="Text Box 37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82" name="Text Box 37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83" name="Text Box 37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84" name="Text Box 37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85" name="Text Box 37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86" name="Text Box 37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87" name="Text Box 37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88" name="Text Box 37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89" name="Text Box 37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90" name="Text Box 37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91" name="Text Box 37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92" name="Text Box 37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93" name="Text Box 37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94" name="Text Box 37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95" name="Text Box 37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96" name="Text Box 37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97" name="Text Box 37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98" name="Text Box 37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299" name="Text Box 37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00" name="Text Box 37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01" name="Text Box 37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02" name="Text Box 37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03" name="Text Box 37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04" name="Text Box 37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05" name="Text Box 37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06" name="Text Box 37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07" name="Text Box 37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08" name="Text Box 37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09" name="Text Box 37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10" name="Text Box 37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11" name="Text Box 37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12" name="Text Box 37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13" name="Text Box 37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14" name="Text Box 37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15" name="Text Box 37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16" name="Text Box 37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17" name="Text Box 37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18" name="Text Box 37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19" name="Text Box 37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20" name="Text Box 37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21" name="Text Box 37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22" name="Text Box 37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23" name="Text Box 37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24" name="Text Box 37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25" name="Text Box 37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26" name="Text Box 37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27" name="Text Box 37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28" name="Text Box 37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29" name="Text Box 37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30" name="Text Box 37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31" name="Text Box 37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32" name="Text Box 37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33" name="Text Box 37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34" name="Text Box 37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35" name="Text Box 37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36" name="Text Box 37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37" name="Text Box 37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38" name="Text Box 37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39" name="Text Box 38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40" name="Text Box 38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41" name="Text Box 38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42" name="Text Box 38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43" name="Text Box 38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44" name="Text Box 38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45" name="Text Box 38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46" name="Text Box 38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47" name="Text Box 38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48" name="Text Box 38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49" name="Text Box 38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50" name="Text Box 38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51" name="Text Box 38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52" name="Text Box 38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53" name="Text Box 38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54" name="Text Box 38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55" name="Text Box 38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56" name="Text Box 38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57" name="Text Box 38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58" name="Text Box 38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59" name="Text Box 38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60" name="Text Box 38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61" name="Text Box 38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62" name="Text Box 38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63" name="Text Box 38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64" name="Text Box 38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65" name="Text Box 38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66" name="Text Box 38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67" name="Text Box 38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68" name="Text Box 38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69" name="Text Box 38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70" name="Text Box 38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71" name="Text Box 38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72" name="Text Box 38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73" name="Text Box 38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74" name="Text Box 38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75" name="Text Box 38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76" name="Text Box 38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77" name="Text Box 38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78" name="Text Box 38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79" name="Text Box 38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80" name="Text Box 38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81" name="Text Box 38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82" name="Text Box 38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83" name="Text Box 38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84" name="Text Box 38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85" name="Text Box 38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86" name="Text Box 38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87" name="Text Box 38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88" name="Text Box 38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89" name="Text Box 38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90" name="Text Box 38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91" name="Text Box 38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92" name="Text Box 38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93" name="Text Box 38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94" name="Text Box 38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95" name="Text Box 38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96" name="Text Box 38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97" name="Text Box 38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98" name="Text Box 38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399" name="Text Box 38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00" name="Text Box 38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01" name="Text Box 38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02" name="Text Box 38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03" name="Text Box 38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04" name="Text Box 38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05" name="Text Box 38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06" name="Text Box 38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07" name="Text Box 38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08" name="Text Box 38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09" name="Text Box 38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10" name="Text Box 38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11" name="Text Box 38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12" name="Text Box 38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13" name="Text Box 38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14" name="Text Box 38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15" name="Text Box 38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16" name="Text Box 38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17" name="Text Box 38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18" name="Text Box 38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19" name="Text Box 38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20" name="Text Box 38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21" name="Text Box 38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22" name="Text Box 38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23" name="Text Box 38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24" name="Text Box 38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25" name="Text Box 38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26" name="Text Box 38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27" name="Text Box 38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28" name="Text Box 38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29" name="Text Box 38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30" name="Text Box 38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31" name="Text Box 38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32" name="Text Box 38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33" name="Text Box 38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34" name="Text Box 38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35" name="Text Box 38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36" name="Text Box 38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37" name="Text Box 38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38" name="Text Box 38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39" name="Text Box 39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40" name="Text Box 39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41" name="Text Box 39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42" name="Text Box 39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43" name="Text Box 39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44" name="Text Box 39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45" name="Text Box 39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46" name="Text Box 39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47" name="Text Box 39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48" name="Text Box 39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49" name="Text Box 39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50" name="Text Box 39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51" name="Text Box 39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52" name="Text Box 39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53" name="Text Box 39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54" name="Text Box 39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55" name="Text Box 39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56" name="Text Box 39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57" name="Text Box 39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58" name="Text Box 39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59" name="Text Box 39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60" name="Text Box 39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61" name="Text Box 39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62" name="Text Box 39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63" name="Text Box 39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64" name="Text Box 39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65" name="Text Box 39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66" name="Text Box 39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67" name="Text Box 39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68" name="Text Box 39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69" name="Text Box 39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70" name="Text Box 39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71" name="Text Box 39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72" name="Text Box 39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73" name="Text Box 39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74" name="Text Box 39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75" name="Text Box 39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76" name="Text Box 39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77" name="Text Box 39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78" name="Text Box 39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79" name="Text Box 39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80" name="Text Box 39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81" name="Text Box 39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82" name="Text Box 39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83" name="Text Box 39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84" name="Text Box 39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85" name="Text Box 39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86" name="Text Box 39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87" name="Text Box 39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88" name="Text Box 39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89" name="Text Box 39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90" name="Text Box 39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91" name="Text Box 39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92" name="Text Box 39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93" name="Text Box 39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94" name="Text Box 39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95" name="Text Box 39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96" name="Text Box 39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97" name="Text Box 39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98" name="Text Box 39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499" name="Text Box 39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00" name="Text Box 39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01" name="Text Box 39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02" name="Text Box 39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03" name="Text Box 39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04" name="Text Box 39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05" name="Text Box 39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06" name="Text Box 39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07" name="Text Box 39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08" name="Text Box 39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09" name="Text Box 39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10" name="Text Box 39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11" name="Text Box 39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12" name="Text Box 39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13" name="Text Box 39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14" name="Text Box 39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15" name="Text Box 39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16" name="Text Box 39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17" name="Text Box 39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18" name="Text Box 39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19" name="Text Box 39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20" name="Text Box 39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21" name="Text Box 39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22" name="Text Box 39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23" name="Text Box 39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24" name="Text Box 39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25" name="Text Box 39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26" name="Text Box 39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27" name="Text Box 39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28" name="Text Box 39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29" name="Text Box 39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30" name="Text Box 39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31" name="Text Box 39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32" name="Text Box 39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33" name="Text Box 39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34" name="Text Box 39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35" name="Text Box 39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36" name="Text Box 39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37" name="Text Box 39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38" name="Text Box 39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39" name="Text Box 40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40" name="Text Box 40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41" name="Text Box 40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42" name="Text Box 40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43" name="Text Box 40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44" name="Text Box 40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45" name="Text Box 40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46" name="Text Box 40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47" name="Text Box 40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48" name="Text Box 40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49" name="Text Box 40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50" name="Text Box 40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51" name="Text Box 40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52" name="Text Box 40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53" name="Text Box 40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54" name="Text Box 40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55" name="Text Box 40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56" name="Text Box 40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57" name="Text Box 40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58" name="Text Box 40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59" name="Text Box 40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60" name="Text Box 40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61" name="Text Box 40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62" name="Text Box 40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63" name="Text Box 40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64" name="Text Box 40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65" name="Text Box 40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66" name="Text Box 40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67" name="Text Box 40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68" name="Text Box 40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69" name="Text Box 40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70" name="Text Box 40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71" name="Text Box 40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72" name="Text Box 40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73" name="Text Box 40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74" name="Text Box 40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75" name="Text Box 40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76" name="Text Box 40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77" name="Text Box 40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78" name="Text Box 40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79" name="Text Box 40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80" name="Text Box 40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81" name="Text Box 40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82" name="Text Box 40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83" name="Text Box 40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84" name="Text Box 40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85" name="Text Box 40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86" name="Text Box 40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87" name="Text Box 40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88" name="Text Box 40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89" name="Text Box 40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90" name="Text Box 40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91" name="Text Box 40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92" name="Text Box 40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93" name="Text Box 40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94" name="Text Box 40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95" name="Text Box 40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96" name="Text Box 40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97" name="Text Box 40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98" name="Text Box 40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599" name="Text Box 40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00" name="Text Box 40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01" name="Text Box 40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02" name="Text Box 40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03" name="Text Box 40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04" name="Text Box 40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05" name="Text Box 40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06" name="Text Box 40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07" name="Text Box 40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08" name="Text Box 40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09" name="Text Box 40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10" name="Text Box 40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11" name="Text Box 40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12" name="Text Box 40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13" name="Text Box 40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14" name="Text Box 40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15" name="Text Box 40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16" name="Text Box 40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17" name="Text Box 40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18" name="Text Box 40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19" name="Text Box 40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20" name="Text Box 40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21" name="Text Box 40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22" name="Text Box 40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23" name="Text Box 40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24" name="Text Box 40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25" name="Text Box 40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26" name="Text Box 40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27" name="Text Box 40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28" name="Text Box 40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29" name="Text Box 40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30" name="Text Box 40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31" name="Text Box 40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32" name="Text Box 40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33" name="Text Box 40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34" name="Text Box 40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35" name="Text Box 40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36" name="Text Box 40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37" name="Text Box 40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38" name="Text Box 40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39" name="Text Box 41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40" name="Text Box 41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41" name="Text Box 41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42" name="Text Box 41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43" name="Text Box 41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44" name="Text Box 41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45" name="Text Box 41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46" name="Text Box 41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47" name="Text Box 41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48" name="Text Box 41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49" name="Text Box 41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50" name="Text Box 41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51" name="Text Box 41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52" name="Text Box 41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53" name="Text Box 41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54" name="Text Box 41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55" name="Text Box 41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56" name="Text Box 41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57" name="Text Box 41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58" name="Text Box 41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59" name="Text Box 41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60" name="Text Box 41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61" name="Text Box 41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62" name="Text Box 41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63" name="Text Box 41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64" name="Text Box 41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65" name="Text Box 41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66" name="Text Box 41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67" name="Text Box 41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68" name="Text Box 41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69" name="Text Box 41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70" name="Text Box 41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71" name="Text Box 41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72" name="Text Box 41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73" name="Text Box 41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74" name="Text Box 41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75" name="Text Box 41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76" name="Text Box 41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77" name="Text Box 41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78" name="Text Box 41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79" name="Text Box 41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80" name="Text Box 41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81" name="Text Box 41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82" name="Text Box 41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83" name="Text Box 41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84" name="Text Box 41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85" name="Text Box 41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86" name="Text Box 41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87" name="Text Box 41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88" name="Text Box 41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89" name="Text Box 41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90" name="Text Box 41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91" name="Text Box 41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92" name="Text Box 41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93" name="Text Box 41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94" name="Text Box 41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95" name="Text Box 41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96" name="Text Box 41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97" name="Text Box 41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98" name="Text Box 41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699" name="Text Box 41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00" name="Text Box 41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01" name="Text Box 41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02" name="Text Box 41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03" name="Text Box 41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04" name="Text Box 41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05" name="Text Box 41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06" name="Text Box 41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07" name="Text Box 41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08" name="Text Box 41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09" name="Text Box 41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10" name="Text Box 41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11" name="Text Box 41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12" name="Text Box 41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13" name="Text Box 41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14" name="Text Box 41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15" name="Text Box 41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16" name="Text Box 41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17" name="Text Box 41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18" name="Text Box 41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19" name="Text Box 41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20" name="Text Box 41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21" name="Text Box 41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22" name="Text Box 41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23" name="Text Box 41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24" name="Text Box 41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25" name="Text Box 41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26" name="Text Box 41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27" name="Text Box 41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28" name="Text Box 41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29" name="Text Box 41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30" name="Text Box 41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31" name="Text Box 41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32" name="Text Box 41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33" name="Text Box 41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34" name="Text Box 41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35" name="Text Box 41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36" name="Text Box 41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37" name="Text Box 41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38" name="Text Box 41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39" name="Text Box 42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40" name="Text Box 42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41" name="Text Box 42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42" name="Text Box 42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43" name="Text Box 42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44" name="Text Box 42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45" name="Text Box 42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46" name="Text Box 42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47" name="Text Box 42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48" name="Text Box 42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49" name="Text Box 42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50" name="Text Box 42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51" name="Text Box 42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52" name="Text Box 42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53" name="Text Box 42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54" name="Text Box 42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55" name="Text Box 42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56" name="Text Box 42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57" name="Text Box 42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58" name="Text Box 42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59" name="Text Box 42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60" name="Text Box 42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61" name="Text Box 42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62" name="Text Box 42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63" name="Text Box 42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64" name="Text Box 42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65" name="Text Box 42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66" name="Text Box 42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67" name="Text Box 42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68" name="Text Box 42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69" name="Text Box 42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70" name="Text Box 42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71" name="Text Box 42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72" name="Text Box 42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73" name="Text Box 42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74" name="Text Box 42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75" name="Text Box 42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76" name="Text Box 42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77" name="Text Box 42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78" name="Text Box 42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79" name="Text Box 42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80" name="Text Box 42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81" name="Text Box 42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82" name="Text Box 42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83" name="Text Box 42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84" name="Text Box 42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85" name="Text Box 42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86" name="Text Box 42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87" name="Text Box 42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88" name="Text Box 42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89" name="Text Box 42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90" name="Text Box 42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91" name="Text Box 42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92" name="Text Box 42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93" name="Text Box 42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94" name="Text Box 42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95" name="Text Box 42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96" name="Text Box 42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97" name="Text Box 42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98" name="Text Box 42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799" name="Text Box 42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00" name="Text Box 42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01" name="Text Box 42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02" name="Text Box 42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03" name="Text Box 42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04" name="Text Box 42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05" name="Text Box 42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06" name="Text Box 42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07" name="Text Box 42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08" name="Text Box 42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09" name="Text Box 42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10" name="Text Box 42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11" name="Text Box 42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12" name="Text Box 42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13" name="Text Box 42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14" name="Text Box 42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15" name="Text Box 42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16" name="Text Box 42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17" name="Text Box 42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18" name="Text Box 42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19" name="Text Box 42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20" name="Text Box 42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21" name="Text Box 42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22" name="Text Box 42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23" name="Text Box 42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24" name="Text Box 42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25" name="Text Box 42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26" name="Text Box 42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27" name="Text Box 42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28" name="Text Box 42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29" name="Text Box 42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30" name="Text Box 42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31" name="Text Box 42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32" name="Text Box 42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33" name="Text Box 42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34" name="Text Box 42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35" name="Text Box 42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36" name="Text Box 42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37" name="Text Box 42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38" name="Text Box 42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39" name="Text Box 43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40" name="Text Box 43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41" name="Text Box 43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42" name="Text Box 43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43" name="Text Box 43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44" name="Text Box 43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45" name="Text Box 43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46" name="Text Box 43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47" name="Text Box 43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48" name="Text Box 43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49" name="Text Box 43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50" name="Text Box 43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51" name="Text Box 43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52" name="Text Box 43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53" name="Text Box 43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54" name="Text Box 43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55" name="Text Box 43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56" name="Text Box 43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57" name="Text Box 43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58" name="Text Box 43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59" name="Text Box 43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60" name="Text Box 43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61" name="Text Box 43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62" name="Text Box 43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63" name="Text Box 43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64" name="Text Box 43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65" name="Text Box 43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66" name="Text Box 43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67" name="Text Box 43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68" name="Text Box 43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69" name="Text Box 43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70" name="Text Box 43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71" name="Text Box 43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72" name="Text Box 43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73" name="Text Box 43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74" name="Text Box 43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75" name="Text Box 43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76" name="Text Box 43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77" name="Text Box 43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78" name="Text Box 43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79" name="Text Box 43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80" name="Text Box 43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81" name="Text Box 43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82" name="Text Box 43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83" name="Text Box 43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84" name="Text Box 43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85" name="Text Box 43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86" name="Text Box 43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87" name="Text Box 43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88" name="Text Box 43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89" name="Text Box 43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90" name="Text Box 43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91" name="Text Box 43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92" name="Text Box 43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93" name="Text Box 43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94" name="Text Box 43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95" name="Text Box 43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96" name="Text Box 43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97" name="Text Box 43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98" name="Text Box 43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899" name="Text Box 43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00" name="Text Box 43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01" name="Text Box 43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02" name="Text Box 43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03" name="Text Box 43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04" name="Text Box 43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05" name="Text Box 43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06" name="Text Box 43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07" name="Text Box 43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08" name="Text Box 43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09" name="Text Box 43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10" name="Text Box 43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11" name="Text Box 43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12" name="Text Box 43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13" name="Text Box 43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14" name="Text Box 43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15" name="Text Box 43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16" name="Text Box 43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17" name="Text Box 43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18" name="Text Box 43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19" name="Text Box 43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20" name="Text Box 43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21" name="Text Box 43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22" name="Text Box 43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23" name="Text Box 43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24" name="Text Box 43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25" name="Text Box 43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26" name="Text Box 43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27" name="Text Box 43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28" name="Text Box 43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29" name="Text Box 43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30" name="Text Box 43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31" name="Text Box 43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32" name="Text Box 43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33" name="Text Box 43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34" name="Text Box 43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35" name="Text Box 43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36" name="Text Box 43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37" name="Text Box 43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38" name="Text Box 43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39" name="Text Box 44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40" name="Text Box 44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41" name="Text Box 44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42" name="Text Box 44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43" name="Text Box 44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44" name="Text Box 44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45" name="Text Box 44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46" name="Text Box 44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47" name="Text Box 44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48" name="Text Box 44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49" name="Text Box 44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50" name="Text Box 44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51" name="Text Box 44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52" name="Text Box 44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53" name="Text Box 44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54" name="Text Box 44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55" name="Text Box 44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56" name="Text Box 44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57" name="Text Box 44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58" name="Text Box 44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59" name="Text Box 44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60" name="Text Box 44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61" name="Text Box 44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62" name="Text Box 44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63" name="Text Box 44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64" name="Text Box 44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65" name="Text Box 44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66" name="Text Box 44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67" name="Text Box 44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68" name="Text Box 44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69" name="Text Box 44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70" name="Text Box 44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71" name="Text Box 44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72" name="Text Box 44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73" name="Text Box 44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74" name="Text Box 44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75" name="Text Box 44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76" name="Text Box 44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77" name="Text Box 44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78" name="Text Box 44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79" name="Text Box 44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80" name="Text Box 44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81" name="Text Box 44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82" name="Text Box 44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83" name="Text Box 44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84" name="Text Box 44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85" name="Text Box 44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86" name="Text Box 44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87" name="Text Box 44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88" name="Text Box 44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89" name="Text Box 44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90" name="Text Box 44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91" name="Text Box 44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92" name="Text Box 44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93" name="Text Box 44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94" name="Text Box 44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95" name="Text Box 44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96" name="Text Box 44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97" name="Text Box 44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98" name="Text Box 44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2999" name="Text Box 44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00" name="Text Box 44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01" name="Text Box 44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02" name="Text Box 44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03" name="Text Box 44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04" name="Text Box 44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05" name="Text Box 44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06" name="Text Box 44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07" name="Text Box 44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08" name="Text Box 44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09" name="Text Box 44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10" name="Text Box 44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11" name="Text Box 44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12" name="Text Box 44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13" name="Text Box 44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14" name="Text Box 44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15" name="Text Box 44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16" name="Text Box 44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17" name="Text Box 44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18" name="Text Box 44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19" name="Text Box 44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20" name="Text Box 44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21" name="Text Box 44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22" name="Text Box 44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23" name="Text Box 44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24" name="Text Box 44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25" name="Text Box 44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26" name="Text Box 44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27" name="Text Box 44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28" name="Text Box 44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29" name="Text Box 44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30" name="Text Box 44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31" name="Text Box 44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32" name="Text Box 44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33" name="Text Box 44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34" name="Text Box 44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35" name="Text Box 44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36" name="Text Box 44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37" name="Text Box 44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38" name="Text Box 44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39" name="Text Box 45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40" name="Text Box 45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41" name="Text Box 45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42" name="Text Box 45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43" name="Text Box 45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44" name="Text Box 45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45" name="Text Box 45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46" name="Text Box 45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47" name="Text Box 45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48" name="Text Box 45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49" name="Text Box 45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50" name="Text Box 45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51" name="Text Box 45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52" name="Text Box 45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53" name="Text Box 45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54" name="Text Box 45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55" name="Text Box 45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56" name="Text Box 45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57" name="Text Box 45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58" name="Text Box 45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59" name="Text Box 45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60" name="Text Box 45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61" name="Text Box 45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62" name="Text Box 45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63" name="Text Box 45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64" name="Text Box 45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65" name="Text Box 45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66" name="Text Box 45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67" name="Text Box 45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68" name="Text Box 45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69" name="Text Box 45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70" name="Text Box 45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71" name="Text Box 45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72" name="Text Box 45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73" name="Text Box 45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74" name="Text Box 45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75" name="Text Box 45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76" name="Text Box 45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77" name="Text Box 45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78" name="Text Box 45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79" name="Text Box 45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80" name="Text Box 45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81" name="Text Box 45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82" name="Text Box 45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83" name="Text Box 45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84" name="Text Box 45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85" name="Text Box 45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86" name="Text Box 45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87" name="Text Box 45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88" name="Text Box 45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89" name="Text Box 45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90" name="Text Box 45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91" name="Text Box 45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92" name="Text Box 45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93" name="Text Box 45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94" name="Text Box 45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95" name="Text Box 45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96" name="Text Box 45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97" name="Text Box 45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98" name="Text Box 45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099" name="Text Box 45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00" name="Text Box 45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01" name="Text Box 45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02" name="Text Box 45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03" name="Text Box 45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04" name="Text Box 45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05" name="Text Box 45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06" name="Text Box 45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07" name="Text Box 45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08" name="Text Box 45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09" name="Text Box 45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10" name="Text Box 45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11" name="Text Box 45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12" name="Text Box 45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13" name="Text Box 45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14" name="Text Box 45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15" name="Text Box 45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16" name="Text Box 45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17" name="Text Box 45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18" name="Text Box 45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19" name="Text Box 45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20" name="Text Box 45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21" name="Text Box 45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22" name="Text Box 45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23" name="Text Box 45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24" name="Text Box 45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25" name="Text Box 45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26" name="Text Box 45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27" name="Text Box 45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28" name="Text Box 45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29" name="Text Box 45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30" name="Text Box 45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31" name="Text Box 45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32" name="Text Box 45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33" name="Text Box 45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34" name="Text Box 45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35" name="Text Box 45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36" name="Text Box 45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37" name="Text Box 45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38" name="Text Box 45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39" name="Text Box 46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40" name="Text Box 46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41" name="Text Box 46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42" name="Text Box 46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43" name="Text Box 46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44" name="Text Box 46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45" name="Text Box 46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46" name="Text Box 46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47" name="Text Box 46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48" name="Text Box 46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49" name="Text Box 46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50" name="Text Box 46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51" name="Text Box 46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52" name="Text Box 46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53" name="Text Box 46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54" name="Text Box 46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55" name="Text Box 46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56" name="Text Box 46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57" name="Text Box 46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58" name="Text Box 46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59" name="Text Box 46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60" name="Text Box 46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61" name="Text Box 46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62" name="Text Box 46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63" name="Text Box 46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64" name="Text Box 46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65" name="Text Box 46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66" name="Text Box 46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67" name="Text Box 46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68" name="Text Box 46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69" name="Text Box 46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70" name="Text Box 46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71" name="Text Box 46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72" name="Text Box 46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73" name="Text Box 46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74" name="Text Box 46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75" name="Text Box 46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76" name="Text Box 46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77" name="Text Box 46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78" name="Text Box 46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79" name="Text Box 46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80" name="Text Box 46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81" name="Text Box 46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82" name="Text Box 46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83" name="Text Box 46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84" name="Text Box 46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85" name="Text Box 46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86" name="Text Box 46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87" name="Text Box 46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88" name="Text Box 46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89" name="Text Box 46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90" name="Text Box 46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91" name="Text Box 46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92" name="Text Box 46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93" name="Text Box 46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94" name="Text Box 46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95" name="Text Box 46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96" name="Text Box 46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97" name="Text Box 46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98" name="Text Box 46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199" name="Text Box 46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00" name="Text Box 46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01" name="Text Box 46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02" name="Text Box 46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03" name="Text Box 46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04" name="Text Box 46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05" name="Text Box 46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06" name="Text Box 46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07" name="Text Box 46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08" name="Text Box 46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09" name="Text Box 46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10" name="Text Box 46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11" name="Text Box 46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12" name="Text Box 46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13" name="Text Box 46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14" name="Text Box 46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15" name="Text Box 46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16" name="Text Box 46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17" name="Text Box 46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18" name="Text Box 46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19" name="Text Box 46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20" name="Text Box 46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21" name="Text Box 46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22" name="Text Box 46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23" name="Text Box 46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24" name="Text Box 46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25" name="Text Box 46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26" name="Text Box 46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27" name="Text Box 46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28" name="Text Box 46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29" name="Text Box 46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30" name="Text Box 46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31" name="Text Box 46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32" name="Text Box 46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33" name="Text Box 46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34" name="Text Box 46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35" name="Text Box 46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36" name="Text Box 46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37" name="Text Box 46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38" name="Text Box 46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39" name="Text Box 47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40" name="Text Box 47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41" name="Text Box 47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42" name="Text Box 47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43" name="Text Box 47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44" name="Text Box 47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45" name="Text Box 47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46" name="Text Box 47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47" name="Text Box 47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48" name="Text Box 47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49" name="Text Box 47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50" name="Text Box 47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51" name="Text Box 47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52" name="Text Box 47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53" name="Text Box 47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54" name="Text Box 47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55" name="Text Box 47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56" name="Text Box 47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57" name="Text Box 47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58" name="Text Box 47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59" name="Text Box 47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60" name="Text Box 47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61" name="Text Box 47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62" name="Text Box 47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63" name="Text Box 47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64" name="Text Box 47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65" name="Text Box 47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66" name="Text Box 47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67" name="Text Box 47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68" name="Text Box 47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69" name="Text Box 47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70" name="Text Box 47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71" name="Text Box 47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72" name="Text Box 47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73" name="Text Box 47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74" name="Text Box 47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75" name="Text Box 47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76" name="Text Box 47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77" name="Text Box 47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78" name="Text Box 47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79" name="Text Box 47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80" name="Text Box 47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81" name="Text Box 47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82" name="Text Box 47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83" name="Text Box 47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84" name="Text Box 47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85" name="Text Box 47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86" name="Text Box 47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87" name="Text Box 47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88" name="Text Box 47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89" name="Text Box 47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90" name="Text Box 47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91" name="Text Box 47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92" name="Text Box 47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93" name="Text Box 47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94" name="Text Box 47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95" name="Text Box 47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96" name="Text Box 47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97" name="Text Box 47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98" name="Text Box 47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299" name="Text Box 47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00" name="Text Box 47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01" name="Text Box 47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02" name="Text Box 47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03" name="Text Box 47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04" name="Text Box 47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05" name="Text Box 47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06" name="Text Box 47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07" name="Text Box 47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08" name="Text Box 47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09" name="Text Box 47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10" name="Text Box 47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11" name="Text Box 47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12" name="Text Box 47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13" name="Text Box 47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14" name="Text Box 47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15" name="Text Box 47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16" name="Text Box 47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17" name="Text Box 47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18" name="Text Box 47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19" name="Text Box 47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20" name="Text Box 47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21" name="Text Box 47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22" name="Text Box 47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23" name="Text Box 47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24" name="Text Box 47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25" name="Text Box 47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26" name="Text Box 47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27" name="Text Box 47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28" name="Text Box 47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29" name="Text Box 47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30" name="Text Box 47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31" name="Text Box 47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32" name="Text Box 47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33" name="Text Box 47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34" name="Text Box 47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35" name="Text Box 47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36" name="Text Box 47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37" name="Text Box 47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38" name="Text Box 47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39" name="Text Box 48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40" name="Text Box 48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41" name="Text Box 48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42" name="Text Box 48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43" name="Text Box 48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44" name="Text Box 48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45" name="Text Box 48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46" name="Text Box 48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47" name="Text Box 48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48" name="Text Box 48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49" name="Text Box 48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50" name="Text Box 48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51" name="Text Box 48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52" name="Text Box 48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53" name="Text Box 48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54" name="Text Box 48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55" name="Text Box 48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56" name="Text Box 48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57" name="Text Box 48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58" name="Text Box 48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59" name="Text Box 48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60" name="Text Box 48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61" name="Text Box 48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62" name="Text Box 48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63" name="Text Box 48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64" name="Text Box 48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65" name="Text Box 48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66" name="Text Box 48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67" name="Text Box 48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68" name="Text Box 48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69" name="Text Box 48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70" name="Text Box 48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71" name="Text Box 48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72" name="Text Box 48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73" name="Text Box 48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74" name="Text Box 48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75" name="Text Box 48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76" name="Text Box 48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77" name="Text Box 48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78" name="Text Box 48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79" name="Text Box 48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80" name="Text Box 48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81" name="Text Box 48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82" name="Text Box 48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83" name="Text Box 48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84" name="Text Box 48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85" name="Text Box 48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86" name="Text Box 48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87" name="Text Box 48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88" name="Text Box 48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89" name="Text Box 48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90" name="Text Box 48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91" name="Text Box 48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92" name="Text Box 48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93" name="Text Box 48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94" name="Text Box 48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95" name="Text Box 48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96" name="Text Box 48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97" name="Text Box 48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98" name="Text Box 48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399" name="Text Box 48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00" name="Text Box 48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01" name="Text Box 48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02" name="Text Box 48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03" name="Text Box 48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04" name="Text Box 48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05" name="Text Box 48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06" name="Text Box 48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07" name="Text Box 48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08" name="Text Box 48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09" name="Text Box 48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10" name="Text Box 48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11" name="Text Box 48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12" name="Text Box 48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13" name="Text Box 48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14" name="Text Box 48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15" name="Text Box 48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16" name="Text Box 48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17" name="Text Box 48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18" name="Text Box 48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19" name="Text Box 48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20" name="Text Box 48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21" name="Text Box 48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22" name="Text Box 48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23" name="Text Box 48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24" name="Text Box 48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25" name="Text Box 48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26" name="Text Box 48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27" name="Text Box 48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28" name="Text Box 48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29" name="Text Box 48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30" name="Text Box 48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31" name="Text Box 48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32" name="Text Box 48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33" name="Text Box 48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34" name="Text Box 48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35" name="Text Box 48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36" name="Text Box 48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37" name="Text Box 48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38" name="Text Box 48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39" name="Text Box 49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40" name="Text Box 49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41" name="Text Box 49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42" name="Text Box 49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43" name="Text Box 49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44" name="Text Box 49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45" name="Text Box 49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46" name="Text Box 49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47" name="Text Box 49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48" name="Text Box 49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49" name="Text Box 49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50" name="Text Box 49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51" name="Text Box 49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52" name="Text Box 49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53" name="Text Box 49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54" name="Text Box 49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55" name="Text Box 49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56" name="Text Box 49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57" name="Text Box 49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58" name="Text Box 49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59" name="Text Box 49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60" name="Text Box 49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61" name="Text Box 49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62" name="Text Box 49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63" name="Text Box 49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64" name="Text Box 49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65" name="Text Box 49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66" name="Text Box 49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67" name="Text Box 49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68" name="Text Box 49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69" name="Text Box 49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70" name="Text Box 49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71" name="Text Box 49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72" name="Text Box 49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73" name="Text Box 49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74" name="Text Box 49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75" name="Text Box 49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76" name="Text Box 49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77" name="Text Box 49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78" name="Text Box 49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79" name="Text Box 49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80" name="Text Box 49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81" name="Text Box 49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82" name="Text Box 49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83" name="Text Box 49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84" name="Text Box 49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85" name="Text Box 49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86" name="Text Box 49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87" name="Text Box 49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88" name="Text Box 49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89" name="Text Box 49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90" name="Text Box 49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91" name="Text Box 49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92" name="Text Box 49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93" name="Text Box 49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94" name="Text Box 49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95" name="Text Box 49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96" name="Text Box 49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97" name="Text Box 49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98" name="Text Box 49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499" name="Text Box 49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00" name="Text Box 49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01" name="Text Box 49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02" name="Text Box 49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03" name="Text Box 49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04" name="Text Box 49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05" name="Text Box 49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06" name="Text Box 49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07" name="Text Box 49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08" name="Text Box 49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09" name="Text Box 49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10" name="Text Box 49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11" name="Text Box 49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12" name="Text Box 49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13" name="Text Box 49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14" name="Text Box 49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15" name="Text Box 49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16" name="Text Box 49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17" name="Text Box 49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18" name="Text Box 49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19" name="Text Box 49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20" name="Text Box 49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21" name="Text Box 49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22" name="Text Box 49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23" name="Text Box 49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24" name="Text Box 49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25" name="Text Box 49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26" name="Text Box 49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27" name="Text Box 49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28" name="Text Box 49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29" name="Text Box 49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30" name="Text Box 49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31" name="Text Box 49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32" name="Text Box 49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33" name="Text Box 49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34" name="Text Box 49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35" name="Text Box 49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36" name="Text Box 49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37" name="Text Box 49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38" name="Text Box 49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39" name="Text Box 50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40" name="Text Box 50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41" name="Text Box 50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42" name="Text Box 50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43" name="Text Box 50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44" name="Text Box 50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45" name="Text Box 50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46" name="Text Box 50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47" name="Text Box 50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48" name="Text Box 50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49" name="Text Box 50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50" name="Text Box 50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51" name="Text Box 50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52" name="Text Box 50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53" name="Text Box 50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54" name="Text Box 50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55" name="Text Box 50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56" name="Text Box 50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57" name="Text Box 50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58" name="Text Box 50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59" name="Text Box 50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60" name="Text Box 50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61" name="Text Box 50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62" name="Text Box 50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63" name="Text Box 50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64" name="Text Box 50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65" name="Text Box 50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66" name="Text Box 50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67" name="Text Box 50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68" name="Text Box 50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69" name="Text Box 50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70" name="Text Box 50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71" name="Text Box 50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72" name="Text Box 50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73" name="Text Box 50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74" name="Text Box 50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75" name="Text Box 50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76" name="Text Box 50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77" name="Text Box 50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78" name="Text Box 50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79" name="Text Box 50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80" name="Text Box 50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81" name="Text Box 50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82" name="Text Box 50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83" name="Text Box 50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84" name="Text Box 50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85" name="Text Box 50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86" name="Text Box 50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87" name="Text Box 50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88" name="Text Box 50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89" name="Text Box 50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90" name="Text Box 50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91" name="Text Box 50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92" name="Text Box 50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93" name="Text Box 50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94" name="Text Box 50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95" name="Text Box 50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96" name="Text Box 50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97" name="Text Box 50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98" name="Text Box 50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599" name="Text Box 50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00" name="Text Box 50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01" name="Text Box 50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02" name="Text Box 50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03" name="Text Box 50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04" name="Text Box 50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05" name="Text Box 50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06" name="Text Box 50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07" name="Text Box 50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08" name="Text Box 50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09" name="Text Box 50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10" name="Text Box 50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11" name="Text Box 50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12" name="Text Box 50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13" name="Text Box 50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14" name="Text Box 50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15" name="Text Box 50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16" name="Text Box 50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17" name="Text Box 50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18" name="Text Box 50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19" name="Text Box 50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20" name="Text Box 50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21" name="Text Box 50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22" name="Text Box 50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23" name="Text Box 50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24" name="Text Box 50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25" name="Text Box 50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26" name="Text Box 50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27" name="Text Box 50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28" name="Text Box 50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29" name="Text Box 50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30" name="Text Box 50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31" name="Text Box 50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32" name="Text Box 50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33" name="Text Box 50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34" name="Text Box 50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35" name="Text Box 50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36" name="Text Box 50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37" name="Text Box 50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38" name="Text Box 50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39" name="Text Box 51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40" name="Text Box 51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41" name="Text Box 51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42" name="Text Box 51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43" name="Text Box 51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44" name="Text Box 51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45" name="Text Box 51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46" name="Text Box 51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47" name="Text Box 51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48" name="Text Box 51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49" name="Text Box 51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50" name="Text Box 51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51" name="Text Box 51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52" name="Text Box 51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53" name="Text Box 51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54" name="Text Box 51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55" name="Text Box 51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56" name="Text Box 51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57" name="Text Box 51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58" name="Text Box 51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59" name="Text Box 51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60" name="Text Box 51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61" name="Text Box 51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62" name="Text Box 51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63" name="Text Box 51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64" name="Text Box 51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65" name="Text Box 51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66" name="Text Box 51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67" name="Text Box 51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68" name="Text Box 51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69" name="Text Box 51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70" name="Text Box 51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71" name="Text Box 51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72" name="Text Box 51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73" name="Text Box 51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74" name="Text Box 51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75" name="Text Box 51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76" name="Text Box 51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77" name="Text Box 51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78" name="Text Box 51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79" name="Text Box 51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80" name="Text Box 51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81" name="Text Box 51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82" name="Text Box 51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83" name="Text Box 51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84" name="Text Box 51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85" name="Text Box 51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86" name="Text Box 51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87" name="Text Box 51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88" name="Text Box 51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89" name="Text Box 51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90" name="Text Box 51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91" name="Text Box 51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92" name="Text Box 51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93" name="Text Box 51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94" name="Text Box 51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95" name="Text Box 51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96" name="Text Box 51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97" name="Text Box 51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98" name="Text Box 51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699" name="Text Box 51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00" name="Text Box 51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01" name="Text Box 51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02" name="Text Box 51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03" name="Text Box 51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04" name="Text Box 51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05" name="Text Box 51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06" name="Text Box 51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07" name="Text Box 51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08" name="Text Box 51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09" name="Text Box 51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10" name="Text Box 51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11" name="Text Box 51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12" name="Text Box 51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13" name="Text Box 51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14" name="Text Box 51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15" name="Text Box 51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16" name="Text Box 51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17" name="Text Box 51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18" name="Text Box 51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19" name="Text Box 51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20" name="Text Box 51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21" name="Text Box 51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22" name="Text Box 51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23" name="Text Box 51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24" name="Text Box 51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25" name="Text Box 51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26" name="Text Box 51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27" name="Text Box 51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28" name="Text Box 51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29" name="Text Box 51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30" name="Text Box 51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31" name="Text Box 51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32" name="Text Box 51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33" name="Text Box 51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34" name="Text Box 51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35" name="Text Box 51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36" name="Text Box 51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37" name="Text Box 51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38" name="Text Box 51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39" name="Text Box 52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40" name="Text Box 52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41" name="Text Box 52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42" name="Text Box 52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43" name="Text Box 52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44" name="Text Box 52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45" name="Text Box 52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46" name="Text Box 52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47" name="Text Box 52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48" name="Text Box 52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49" name="Text Box 52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50" name="Text Box 52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51" name="Text Box 52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52" name="Text Box 52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53" name="Text Box 52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54" name="Text Box 52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55" name="Text Box 52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56" name="Text Box 52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57" name="Text Box 52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58" name="Text Box 52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59" name="Text Box 52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60" name="Text Box 52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61" name="Text Box 52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62" name="Text Box 52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63" name="Text Box 52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64" name="Text Box 52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65" name="Text Box 52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66" name="Text Box 52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67" name="Text Box 52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68" name="Text Box 52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69" name="Text Box 52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70" name="Text Box 52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71" name="Text Box 52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72" name="Text Box 52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73" name="Text Box 52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74" name="Text Box 52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75" name="Text Box 52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76" name="Text Box 52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77" name="Text Box 52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78" name="Text Box 52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79" name="Text Box 52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80" name="Text Box 52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81" name="Text Box 52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82" name="Text Box 52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83" name="Text Box 52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84" name="Text Box 52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85" name="Text Box 52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86" name="Text Box 52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87" name="Text Box 52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88" name="Text Box 52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89" name="Text Box 52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90" name="Text Box 52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91" name="Text Box 52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92" name="Text Box 52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93" name="Text Box 52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94" name="Text Box 52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95" name="Text Box 52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96" name="Text Box 52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97" name="Text Box 52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98" name="Text Box 52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799" name="Text Box 52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00" name="Text Box 52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01" name="Text Box 52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02" name="Text Box 52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03" name="Text Box 52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04" name="Text Box 52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05" name="Text Box 52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06" name="Text Box 52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07" name="Text Box 52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08" name="Text Box 52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09" name="Text Box 52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10" name="Text Box 52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11" name="Text Box 52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12" name="Text Box 52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13" name="Text Box 52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14" name="Text Box 52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15" name="Text Box 52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16" name="Text Box 52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17" name="Text Box 52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18" name="Text Box 52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19" name="Text Box 52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20" name="Text Box 52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21" name="Text Box 52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22" name="Text Box 52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23" name="Text Box 52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24" name="Text Box 52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25" name="Text Box 52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26" name="Text Box 52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27" name="Text Box 52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28" name="Text Box 52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29" name="Text Box 52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30" name="Text Box 52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31" name="Text Box 52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32" name="Text Box 52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33" name="Text Box 52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34" name="Text Box 52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35" name="Text Box 52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36" name="Text Box 52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37" name="Text Box 52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38" name="Text Box 52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39" name="Text Box 53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40" name="Text Box 53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41" name="Text Box 53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42" name="Text Box 53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43" name="Text Box 53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44" name="Text Box 53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45" name="Text Box 53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46" name="Text Box 53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47" name="Text Box 53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48" name="Text Box 53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49" name="Text Box 53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50" name="Text Box 53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51" name="Text Box 53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52" name="Text Box 53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53" name="Text Box 53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54" name="Text Box 53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55" name="Text Box 53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56" name="Text Box 53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57" name="Text Box 53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58" name="Text Box 53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59" name="Text Box 53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60" name="Text Box 53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61" name="Text Box 53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62" name="Text Box 53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63" name="Text Box 53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64" name="Text Box 53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65" name="Text Box 53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66" name="Text Box 53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67" name="Text Box 53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68" name="Text Box 53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69" name="Text Box 53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70" name="Text Box 53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71" name="Text Box 53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72" name="Text Box 53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117</xdr:row>
      <xdr:rowOff>0</xdr:rowOff>
    </xdr:from>
    <xdr:ext cx="85725" cy="186690"/>
    <xdr:sp macro="" textlink="">
      <xdr:nvSpPr>
        <xdr:cNvPr id="13873" name="Text Box 53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74" name="Text Box 25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75" name="Text Box 25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76" name="Text Box 25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77" name="Text Box 25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78" name="Text Box 25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79" name="Text Box 25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80" name="Text Box 25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81" name="Text Box 25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82" name="Text Box 25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83" name="Text Box 25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84" name="Text Box 25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85" name="Text Box 25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86" name="Text Box 25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87" name="Text Box 25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88" name="Text Box 26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89" name="Text Box 26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90" name="Text Box 26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91" name="Text Box 26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92" name="Text Box 26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93" name="Text Box 26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94" name="Text Box 26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95" name="Text Box 26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96" name="Text Box 26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97" name="Text Box 26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98" name="Text Box 26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899" name="Text Box 26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00" name="Text Box 26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01" name="Text Box 26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02" name="Text Box 26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03" name="Text Box 26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04" name="Text Box 26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05" name="Text Box 26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06" name="Text Box 26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07" name="Text Box 26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08" name="Text Box 26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09" name="Text Box 26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10" name="Text Box 26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11" name="Text Box 26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12" name="Text Box 26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13" name="Text Box 26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14" name="Text Box 26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15" name="Text Box 26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16" name="Text Box 26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17" name="Text Box 26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18" name="Text Box 26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19" name="Text Box 26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20" name="Text Box 26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21" name="Text Box 26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22" name="Text Box 26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23" name="Text Box 26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24" name="Text Box 26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25" name="Text Box 26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26" name="Text Box 26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27" name="Text Box 26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28" name="Text Box 26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29" name="Text Box 26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30" name="Text Box 26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31" name="Text Box 26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32" name="Text Box 26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33" name="Text Box 26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34" name="Text Box 26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35" name="Text Box 26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36" name="Text Box 26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37" name="Text Box 26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38" name="Text Box 26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39" name="Text Box 26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40" name="Text Box 26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41" name="Text Box 26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42" name="Text Box 26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43" name="Text Box 26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44" name="Text Box 26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45" name="Text Box 26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46" name="Text Box 27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47" name="Text Box 27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48" name="Text Box 27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49" name="Text Box 27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50" name="Text Box 27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51" name="Text Box 27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52" name="Text Box 27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53" name="Text Box 27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54" name="Text Box 27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55" name="Text Box 27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56" name="Text Box 27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57" name="Text Box 27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58" name="Text Box 27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59" name="Text Box 27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60" name="Text Box 27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61" name="Text Box 27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62" name="Text Box 27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63" name="Text Box 27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64" name="Text Box 27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65" name="Text Box 27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66" name="Text Box 27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67" name="Text Box 27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68" name="Text Box 27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69" name="Text Box 27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70" name="Text Box 27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71" name="Text Box 27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72" name="Text Box 27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73" name="Text Box 27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74" name="Text Box 27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75" name="Text Box 27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76" name="Text Box 27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77" name="Text Box 27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78" name="Text Box 27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79" name="Text Box 27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80" name="Text Box 27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81" name="Text Box 27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82" name="Text Box 27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83" name="Text Box 27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84" name="Text Box 27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85" name="Text Box 27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86" name="Text Box 27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87" name="Text Box 27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88" name="Text Box 27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89" name="Text Box 27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90" name="Text Box 27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91" name="Text Box 27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92" name="Text Box 27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93" name="Text Box 27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94" name="Text Box 27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95" name="Text Box 27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96" name="Text Box 27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97" name="Text Box 27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98" name="Text Box 27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3999" name="Text Box 27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00" name="Text Box 27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01" name="Text Box 27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02" name="Text Box 27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03" name="Text Box 27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04" name="Text Box 27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05" name="Text Box 27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06" name="Text Box 27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07" name="Text Box 27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08" name="Text Box 27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09" name="Text Box 27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10" name="Text Box 27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11" name="Text Box 27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12" name="Text Box 27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13" name="Text Box 27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14" name="Text Box 27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15" name="Text Box 27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16" name="Text Box 27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17" name="Text Box 27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18" name="Text Box 27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19" name="Text Box 27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20" name="Text Box 27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21" name="Text Box 27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22" name="Text Box 27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23" name="Text Box 27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24" name="Text Box 27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25" name="Text Box 27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26" name="Text Box 27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27" name="Text Box 27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28" name="Text Box 27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29" name="Text Box 27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30" name="Text Box 27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31" name="Text Box 27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32" name="Text Box 27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33" name="Text Box 27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34" name="Text Box 27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35" name="Text Box 27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36" name="Text Box 27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37" name="Text Box 27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38" name="Text Box 27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39" name="Text Box 27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40" name="Text Box 27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41" name="Text Box 27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42" name="Text Box 27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43" name="Text Box 27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44" name="Text Box 27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45" name="Text Box 27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46" name="Text Box 28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47" name="Text Box 28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48" name="Text Box 28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49" name="Text Box 28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50" name="Text Box 28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51" name="Text Box 28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52" name="Text Box 28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53" name="Text Box 28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54" name="Text Box 28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55" name="Text Box 28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56" name="Text Box 28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57" name="Text Box 28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58" name="Text Box 28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59" name="Text Box 28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60" name="Text Box 28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61" name="Text Box 28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62" name="Text Box 28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63" name="Text Box 28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64" name="Text Box 28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65" name="Text Box 28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66" name="Text Box 28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67" name="Text Box 28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68" name="Text Box 28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69" name="Text Box 28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70" name="Text Box 28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71" name="Text Box 28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72" name="Text Box 28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73" name="Text Box 28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74" name="Text Box 28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75" name="Text Box 28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76" name="Text Box 28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77" name="Text Box 28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78" name="Text Box 28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79" name="Text Box 28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80" name="Text Box 28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81" name="Text Box 28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82" name="Text Box 28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83" name="Text Box 28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84" name="Text Box 28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85" name="Text Box 28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86" name="Text Box 28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87" name="Text Box 28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88" name="Text Box 28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89" name="Text Box 28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90" name="Text Box 28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91" name="Text Box 28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92" name="Text Box 28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93" name="Text Box 28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94" name="Text Box 28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95" name="Text Box 28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96" name="Text Box 28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97" name="Text Box 28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98" name="Text Box 28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099" name="Text Box 28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00" name="Text Box 28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01" name="Text Box 28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02" name="Text Box 28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03" name="Text Box 28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04" name="Text Box 28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05" name="Text Box 28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06" name="Text Box 28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07" name="Text Box 28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08" name="Text Box 28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09" name="Text Box 28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10" name="Text Box 28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11" name="Text Box 28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12" name="Text Box 28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13" name="Text Box 28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14" name="Text Box 28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15" name="Text Box 28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16" name="Text Box 28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17" name="Text Box 28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18" name="Text Box 28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19" name="Text Box 28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20" name="Text Box 28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21" name="Text Box 28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22" name="Text Box 28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23" name="Text Box 28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24" name="Text Box 28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25" name="Text Box 28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26" name="Text Box 28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27" name="Text Box 28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28" name="Text Box 28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29" name="Text Box 28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30" name="Text Box 28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31" name="Text Box 28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32" name="Text Box 28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33" name="Text Box 28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34" name="Text Box 28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35" name="Text Box 28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36" name="Text Box 28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37" name="Text Box 28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38" name="Text Box 28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39" name="Text Box 28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40" name="Text Box 28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41" name="Text Box 28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42" name="Text Box 28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43" name="Text Box 28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44" name="Text Box 28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45" name="Text Box 28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46" name="Text Box 29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47" name="Text Box 29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48" name="Text Box 29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49" name="Text Box 29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50" name="Text Box 29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51" name="Text Box 29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52" name="Text Box 29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53" name="Text Box 29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54" name="Text Box 29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55" name="Text Box 29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56" name="Text Box 29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57" name="Text Box 29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58" name="Text Box 29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59" name="Text Box 29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60" name="Text Box 29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61" name="Text Box 29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62" name="Text Box 29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63" name="Text Box 29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64" name="Text Box 29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65" name="Text Box 29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66" name="Text Box 29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67" name="Text Box 29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68" name="Text Box 29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69" name="Text Box 29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70" name="Text Box 29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71" name="Text Box 29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72" name="Text Box 29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73" name="Text Box 29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74" name="Text Box 29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75" name="Text Box 29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76" name="Text Box 29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77" name="Text Box 29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78" name="Text Box 29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79" name="Text Box 29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80" name="Text Box 29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81" name="Text Box 29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82" name="Text Box 29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83" name="Text Box 29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84" name="Text Box 29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85" name="Text Box 29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86" name="Text Box 29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87" name="Text Box 29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88" name="Text Box 29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89" name="Text Box 29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90" name="Text Box 29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91" name="Text Box 29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92" name="Text Box 29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93" name="Text Box 29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94" name="Text Box 29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95" name="Text Box 29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96" name="Text Box 29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97" name="Text Box 29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98" name="Text Box 29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199" name="Text Box 29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00" name="Text Box 29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01" name="Text Box 29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02" name="Text Box 29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03" name="Text Box 29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04" name="Text Box 29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05" name="Text Box 29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06" name="Text Box 29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07" name="Text Box 29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08" name="Text Box 29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09" name="Text Box 29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10" name="Text Box 29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11" name="Text Box 29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12" name="Text Box 29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13" name="Text Box 29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14" name="Text Box 29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15" name="Text Box 29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16" name="Text Box 29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17" name="Text Box 29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18" name="Text Box 29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19" name="Text Box 29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20" name="Text Box 29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21" name="Text Box 29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22" name="Text Box 29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23" name="Text Box 29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24" name="Text Box 29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25" name="Text Box 29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26" name="Text Box 29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27" name="Text Box 29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28" name="Text Box 29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29" name="Text Box 29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30" name="Text Box 29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31" name="Text Box 29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32" name="Text Box 29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33" name="Text Box 29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34" name="Text Box 29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35" name="Text Box 29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36" name="Text Box 29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37" name="Text Box 29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38" name="Text Box 29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39" name="Text Box 29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40" name="Text Box 29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41" name="Text Box 29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42" name="Text Box 29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43" name="Text Box 29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44" name="Text Box 29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45" name="Text Box 29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46" name="Text Box 30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47" name="Text Box 30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48" name="Text Box 30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49" name="Text Box 30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50" name="Text Box 30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51" name="Text Box 30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52" name="Text Box 30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53" name="Text Box 30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54" name="Text Box 30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55" name="Text Box 30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56" name="Text Box 30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57" name="Text Box 30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58" name="Text Box 30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59" name="Text Box 30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60" name="Text Box 30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61" name="Text Box 30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62" name="Text Box 30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63" name="Text Box 30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64" name="Text Box 30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65" name="Text Box 30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66" name="Text Box 30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67" name="Text Box 30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68" name="Text Box 30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69" name="Text Box 30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70" name="Text Box 30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71" name="Text Box 30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72" name="Text Box 30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73" name="Text Box 30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74" name="Text Box 30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75" name="Text Box 30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76" name="Text Box 30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77" name="Text Box 30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78" name="Text Box 30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79" name="Text Box 30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80" name="Text Box 30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81" name="Text Box 30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82" name="Text Box 30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83" name="Text Box 30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84" name="Text Box 30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85" name="Text Box 30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86" name="Text Box 30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87" name="Text Box 30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88" name="Text Box 30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89" name="Text Box 30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90" name="Text Box 30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91" name="Text Box 30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92" name="Text Box 30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93" name="Text Box 30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94" name="Text Box 30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95" name="Text Box 30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96" name="Text Box 30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97" name="Text Box 30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98" name="Text Box 30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299" name="Text Box 30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00" name="Text Box 30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01" name="Text Box 30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02" name="Text Box 30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03" name="Text Box 30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04" name="Text Box 30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05" name="Text Box 30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06" name="Text Box 30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07" name="Text Box 30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08" name="Text Box 30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09" name="Text Box 30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10" name="Text Box 30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11" name="Text Box 30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12" name="Text Box 30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13" name="Text Box 30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14" name="Text Box 30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15" name="Text Box 30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16" name="Text Box 30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17" name="Text Box 30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18" name="Text Box 30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19" name="Text Box 30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20" name="Text Box 30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21" name="Text Box 30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22" name="Text Box 30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23" name="Text Box 30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24" name="Text Box 30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25" name="Text Box 30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26" name="Text Box 30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27" name="Text Box 30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28" name="Text Box 30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29" name="Text Box 30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30" name="Text Box 30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31" name="Text Box 30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32" name="Text Box 30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33" name="Text Box 30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34" name="Text Box 30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35" name="Text Box 30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36" name="Text Box 30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37" name="Text Box 30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38" name="Text Box 30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39" name="Text Box 30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40" name="Text Box 30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41" name="Text Box 30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42" name="Text Box 30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43" name="Text Box 30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44" name="Text Box 30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45" name="Text Box 30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46" name="Text Box 31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47" name="Text Box 31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48" name="Text Box 31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49" name="Text Box 31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50" name="Text Box 31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51" name="Text Box 31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52" name="Text Box 31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53" name="Text Box 31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54" name="Text Box 31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55" name="Text Box 31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56" name="Text Box 31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57" name="Text Box 31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58" name="Text Box 31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59" name="Text Box 31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60" name="Text Box 31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61" name="Text Box 31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62" name="Text Box 31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63" name="Text Box 31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64" name="Text Box 31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65" name="Text Box 31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66" name="Text Box 31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67" name="Text Box 31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68" name="Text Box 31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69" name="Text Box 31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70" name="Text Box 31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71" name="Text Box 31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72" name="Text Box 31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73" name="Text Box 31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74" name="Text Box 31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75" name="Text Box 31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76" name="Text Box 31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77" name="Text Box 31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78" name="Text Box 31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79" name="Text Box 31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80" name="Text Box 31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81" name="Text Box 31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82" name="Text Box 31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83" name="Text Box 31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84" name="Text Box 31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85" name="Text Box 31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86" name="Text Box 31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87" name="Text Box 31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88" name="Text Box 31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89" name="Text Box 31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90" name="Text Box 31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91" name="Text Box 31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92" name="Text Box 31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93" name="Text Box 31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94" name="Text Box 31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95" name="Text Box 31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96" name="Text Box 31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97" name="Text Box 31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98" name="Text Box 31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399" name="Text Box 31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00" name="Text Box 31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01" name="Text Box 31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02" name="Text Box 31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03" name="Text Box 31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04" name="Text Box 31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05" name="Text Box 31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06" name="Text Box 31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07" name="Text Box 31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08" name="Text Box 31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09" name="Text Box 31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10" name="Text Box 31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11" name="Text Box 31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12" name="Text Box 31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13" name="Text Box 31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14" name="Text Box 31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15" name="Text Box 31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16" name="Text Box 31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17" name="Text Box 31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18" name="Text Box 31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19" name="Text Box 31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20" name="Text Box 31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21" name="Text Box 31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22" name="Text Box 31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23" name="Text Box 31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24" name="Text Box 31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25" name="Text Box 31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26" name="Text Box 31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27" name="Text Box 31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28" name="Text Box 31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29" name="Text Box 31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30" name="Text Box 31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31" name="Text Box 31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32" name="Text Box 31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33" name="Text Box 31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34" name="Text Box 31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35" name="Text Box 31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36" name="Text Box 31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37" name="Text Box 31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38" name="Text Box 31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39" name="Text Box 31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40" name="Text Box 31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41" name="Text Box 31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42" name="Text Box 31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43" name="Text Box 31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44" name="Text Box 31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45" name="Text Box 31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46" name="Text Box 32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47" name="Text Box 32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48" name="Text Box 32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49" name="Text Box 32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50" name="Text Box 32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51" name="Text Box 32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52" name="Text Box 32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53" name="Text Box 32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54" name="Text Box 32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55" name="Text Box 32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56" name="Text Box 32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57" name="Text Box 32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58" name="Text Box 32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59" name="Text Box 32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60" name="Text Box 32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61" name="Text Box 32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62" name="Text Box 32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63" name="Text Box 32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64" name="Text Box 32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65" name="Text Box 32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66" name="Text Box 32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67" name="Text Box 32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68" name="Text Box 32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69" name="Text Box 32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70" name="Text Box 32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71" name="Text Box 32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72" name="Text Box 32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73" name="Text Box 32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74" name="Text Box 32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75" name="Text Box 32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76" name="Text Box 32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77" name="Text Box 32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78" name="Text Box 32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79" name="Text Box 32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80" name="Text Box 32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81" name="Text Box 32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82" name="Text Box 32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83" name="Text Box 32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84" name="Text Box 32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85" name="Text Box 32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86" name="Text Box 32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87" name="Text Box 32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88" name="Text Box 32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89" name="Text Box 32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90" name="Text Box 32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91" name="Text Box 32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92" name="Text Box 32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93" name="Text Box 32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94" name="Text Box 32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95" name="Text Box 32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96" name="Text Box 32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97" name="Text Box 32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98" name="Text Box 32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499" name="Text Box 32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00" name="Text Box 32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01" name="Text Box 32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02" name="Text Box 32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03" name="Text Box 32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04" name="Text Box 32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05" name="Text Box 32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06" name="Text Box 32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07" name="Text Box 32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08" name="Text Box 32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09" name="Text Box 32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10" name="Text Box 32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11" name="Text Box 32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12" name="Text Box 32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13" name="Text Box 32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14" name="Text Box 32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15" name="Text Box 32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16" name="Text Box 32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17" name="Text Box 32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18" name="Text Box 32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19" name="Text Box 32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20" name="Text Box 32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21" name="Text Box 32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22" name="Text Box 32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23" name="Text Box 32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24" name="Text Box 32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25" name="Text Box 32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26" name="Text Box 32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27" name="Text Box 32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28" name="Text Box 32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29" name="Text Box 32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30" name="Text Box 32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31" name="Text Box 32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32" name="Text Box 32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33" name="Text Box 32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34" name="Text Box 32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35" name="Text Box 32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36" name="Text Box 32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37" name="Text Box 32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38" name="Text Box 32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39" name="Text Box 32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40" name="Text Box 32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41" name="Text Box 32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42" name="Text Box 32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43" name="Text Box 32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44" name="Text Box 32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45" name="Text Box 32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46" name="Text Box 33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47" name="Text Box 33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48" name="Text Box 33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49" name="Text Box 33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50" name="Text Box 33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51" name="Text Box 33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52" name="Text Box 33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53" name="Text Box 33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54" name="Text Box 33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55" name="Text Box 33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56" name="Text Box 33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57" name="Text Box 33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58" name="Text Box 33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59" name="Text Box 33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60" name="Text Box 33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61" name="Text Box 33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62" name="Text Box 33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63" name="Text Box 33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64" name="Text Box 33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65" name="Text Box 33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66" name="Text Box 33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67" name="Text Box 33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68" name="Text Box 33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69" name="Text Box 33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70" name="Text Box 33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71" name="Text Box 33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72" name="Text Box 33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73" name="Text Box 33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74" name="Text Box 33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75" name="Text Box 33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76" name="Text Box 33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77" name="Text Box 33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78" name="Text Box 33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79" name="Text Box 33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80" name="Text Box 33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81" name="Text Box 33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82" name="Text Box 33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83" name="Text Box 33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84" name="Text Box 33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85" name="Text Box 33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86" name="Text Box 33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87" name="Text Box 33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88" name="Text Box 33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89" name="Text Box 33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90" name="Text Box 33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91" name="Text Box 33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92" name="Text Box 33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93" name="Text Box 33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94" name="Text Box 33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95" name="Text Box 33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96" name="Text Box 33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97" name="Text Box 33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98" name="Text Box 33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599" name="Text Box 33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00" name="Text Box 33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01" name="Text Box 33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02" name="Text Box 33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03" name="Text Box 33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04" name="Text Box 33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05" name="Text Box 33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06" name="Text Box 33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07" name="Text Box 33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08" name="Text Box 33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09" name="Text Box 33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10" name="Text Box 33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11" name="Text Box 33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12" name="Text Box 33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13" name="Text Box 33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14" name="Text Box 33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15" name="Text Box 33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16" name="Text Box 33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17" name="Text Box 33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18" name="Text Box 33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19" name="Text Box 33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20" name="Text Box 33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21" name="Text Box 33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22" name="Text Box 33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23" name="Text Box 33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24" name="Text Box 33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25" name="Text Box 33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26" name="Text Box 33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27" name="Text Box 33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28" name="Text Box 33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29" name="Text Box 33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30" name="Text Box 33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31" name="Text Box 33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32" name="Text Box 33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33" name="Text Box 33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34" name="Text Box 33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35" name="Text Box 33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36" name="Text Box 33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37" name="Text Box 33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38" name="Text Box 33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39" name="Text Box 33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40" name="Text Box 33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41" name="Text Box 33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42" name="Text Box 33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43" name="Text Box 33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44" name="Text Box 33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45" name="Text Box 33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46" name="Text Box 34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47" name="Text Box 34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48" name="Text Box 34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49" name="Text Box 34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50" name="Text Box 34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51" name="Text Box 34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52" name="Text Box 34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53" name="Text Box 34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54" name="Text Box 34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55" name="Text Box 34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56" name="Text Box 34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57" name="Text Box 34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58" name="Text Box 34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59" name="Text Box 34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60" name="Text Box 34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61" name="Text Box 34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62" name="Text Box 34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63" name="Text Box 34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64" name="Text Box 34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65" name="Text Box 34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66" name="Text Box 34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67" name="Text Box 34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68" name="Text Box 34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69" name="Text Box 34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70" name="Text Box 34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71" name="Text Box 34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72" name="Text Box 34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73" name="Text Box 34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74" name="Text Box 34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75" name="Text Box 34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76" name="Text Box 34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77" name="Text Box 34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78" name="Text Box 34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79" name="Text Box 34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80" name="Text Box 34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81" name="Text Box 34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82" name="Text Box 34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83" name="Text Box 34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84" name="Text Box 34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85" name="Text Box 34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86" name="Text Box 34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87" name="Text Box 34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88" name="Text Box 34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89" name="Text Box 34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90" name="Text Box 34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91" name="Text Box 34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92" name="Text Box 34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93" name="Text Box 34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94" name="Text Box 34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95" name="Text Box 34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96" name="Text Box 34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97" name="Text Box 34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98" name="Text Box 34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699" name="Text Box 34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00" name="Text Box 34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01" name="Text Box 34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02" name="Text Box 34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03" name="Text Box 34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04" name="Text Box 34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05" name="Text Box 34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06" name="Text Box 34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07" name="Text Box 34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08" name="Text Box 34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09" name="Text Box 34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10" name="Text Box 34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11" name="Text Box 34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12" name="Text Box 34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13" name="Text Box 34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14" name="Text Box 34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15" name="Text Box 34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16" name="Text Box 34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17" name="Text Box 34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18" name="Text Box 34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19" name="Text Box 34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20" name="Text Box 34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21" name="Text Box 34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22" name="Text Box 34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23" name="Text Box 34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24" name="Text Box 34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25" name="Text Box 34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26" name="Text Box 34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27" name="Text Box 34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28" name="Text Box 34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29" name="Text Box 34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30" name="Text Box 34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31" name="Text Box 34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32" name="Text Box 34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33" name="Text Box 34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34" name="Text Box 34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35" name="Text Box 34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36" name="Text Box 34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37" name="Text Box 34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38" name="Text Box 34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39" name="Text Box 34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40" name="Text Box 34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41" name="Text Box 34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42" name="Text Box 34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43" name="Text Box 34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44" name="Text Box 34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45" name="Text Box 34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46" name="Text Box 35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47" name="Text Box 35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48" name="Text Box 35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49" name="Text Box 35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50" name="Text Box 35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51" name="Text Box 35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52" name="Text Box 35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53" name="Text Box 35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54" name="Text Box 35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55" name="Text Box 35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56" name="Text Box 35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57" name="Text Box 35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58" name="Text Box 35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59" name="Text Box 35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60" name="Text Box 35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61" name="Text Box 35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62" name="Text Box 35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63" name="Text Box 35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64" name="Text Box 35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65" name="Text Box 35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66" name="Text Box 35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67" name="Text Box 35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68" name="Text Box 35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69" name="Text Box 35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70" name="Text Box 35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71" name="Text Box 35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72" name="Text Box 35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73" name="Text Box 35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74" name="Text Box 35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75" name="Text Box 35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76" name="Text Box 35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77" name="Text Box 35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78" name="Text Box 35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79" name="Text Box 35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80" name="Text Box 35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81" name="Text Box 35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82" name="Text Box 35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83" name="Text Box 35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84" name="Text Box 35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85" name="Text Box 35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86" name="Text Box 35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87" name="Text Box 35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88" name="Text Box 35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89" name="Text Box 35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90" name="Text Box 35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91" name="Text Box 35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92" name="Text Box 35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93" name="Text Box 35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94" name="Text Box 35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95" name="Text Box 35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96" name="Text Box 35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97" name="Text Box 35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98" name="Text Box 35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799" name="Text Box 35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00" name="Text Box 35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01" name="Text Box 35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02" name="Text Box 35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03" name="Text Box 35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04" name="Text Box 35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05" name="Text Box 35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06" name="Text Box 35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07" name="Text Box 35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08" name="Text Box 35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09" name="Text Box 35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10" name="Text Box 35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11" name="Text Box 35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12" name="Text Box 35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13" name="Text Box 35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14" name="Text Box 35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15" name="Text Box 35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16" name="Text Box 35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17" name="Text Box 35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18" name="Text Box 35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19" name="Text Box 35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20" name="Text Box 35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21" name="Text Box 35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22" name="Text Box 35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23" name="Text Box 35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24" name="Text Box 35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25" name="Text Box 35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26" name="Text Box 35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27" name="Text Box 35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28" name="Text Box 35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29" name="Text Box 35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30" name="Text Box 35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31" name="Text Box 35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32" name="Text Box 35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33" name="Text Box 35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34" name="Text Box 35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35" name="Text Box 35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36" name="Text Box 35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37" name="Text Box 35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38" name="Text Box 35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39" name="Text Box 35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40" name="Text Box 35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41" name="Text Box 35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42" name="Text Box 35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43" name="Text Box 35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44" name="Text Box 35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45" name="Text Box 35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46" name="Text Box 36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47" name="Text Box 36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48" name="Text Box 36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49" name="Text Box 36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50" name="Text Box 36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51" name="Text Box 36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52" name="Text Box 36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53" name="Text Box 36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54" name="Text Box 36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55" name="Text Box 36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56" name="Text Box 36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57" name="Text Box 36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58" name="Text Box 36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59" name="Text Box 36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60" name="Text Box 36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61" name="Text Box 36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62" name="Text Box 36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63" name="Text Box 36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64" name="Text Box 36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65" name="Text Box 36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66" name="Text Box 36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67" name="Text Box 36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68" name="Text Box 36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69" name="Text Box 36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70" name="Text Box 36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71" name="Text Box 36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72" name="Text Box 36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73" name="Text Box 36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74" name="Text Box 36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75" name="Text Box 36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76" name="Text Box 36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77" name="Text Box 36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78" name="Text Box 36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79" name="Text Box 36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80" name="Text Box 36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81" name="Text Box 36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82" name="Text Box 36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83" name="Text Box 36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84" name="Text Box 36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85" name="Text Box 36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86" name="Text Box 36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87" name="Text Box 36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88" name="Text Box 36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89" name="Text Box 36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90" name="Text Box 36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91" name="Text Box 36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92" name="Text Box 36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93" name="Text Box 36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94" name="Text Box 36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95" name="Text Box 36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96" name="Text Box 36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97" name="Text Box 36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98" name="Text Box 36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899" name="Text Box 36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00" name="Text Box 36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01" name="Text Box 36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02" name="Text Box 36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03" name="Text Box 36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04" name="Text Box 36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05" name="Text Box 36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06" name="Text Box 36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07" name="Text Box 36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08" name="Text Box 36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09" name="Text Box 36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10" name="Text Box 36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11" name="Text Box 36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12" name="Text Box 36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13" name="Text Box 36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14" name="Text Box 36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15" name="Text Box 36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16" name="Text Box 36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17" name="Text Box 36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18" name="Text Box 36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19" name="Text Box 36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20" name="Text Box 36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21" name="Text Box 36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22" name="Text Box 36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23" name="Text Box 36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24" name="Text Box 36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25" name="Text Box 36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26" name="Text Box 36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27" name="Text Box 36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28" name="Text Box 36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29" name="Text Box 36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30" name="Text Box 36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31" name="Text Box 36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32" name="Text Box 36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33" name="Text Box 36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34" name="Text Box 36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35" name="Text Box 36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36" name="Text Box 36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37" name="Text Box 36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38" name="Text Box 36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39" name="Text Box 36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40" name="Text Box 36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41" name="Text Box 36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42" name="Text Box 36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43" name="Text Box 36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44" name="Text Box 36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45" name="Text Box 36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46" name="Text Box 37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47" name="Text Box 37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48" name="Text Box 37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49" name="Text Box 37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50" name="Text Box 37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51" name="Text Box 37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52" name="Text Box 37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53" name="Text Box 37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54" name="Text Box 37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55" name="Text Box 37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56" name="Text Box 37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57" name="Text Box 37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58" name="Text Box 37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59" name="Text Box 37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60" name="Text Box 37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61" name="Text Box 37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62" name="Text Box 37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63" name="Text Box 37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64" name="Text Box 37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65" name="Text Box 37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66" name="Text Box 37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67" name="Text Box 37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68" name="Text Box 37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69" name="Text Box 37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70" name="Text Box 37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71" name="Text Box 37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72" name="Text Box 37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73" name="Text Box 37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74" name="Text Box 37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75" name="Text Box 37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76" name="Text Box 37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77" name="Text Box 37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78" name="Text Box 37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79" name="Text Box 37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80" name="Text Box 37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81" name="Text Box 37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82" name="Text Box 37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83" name="Text Box 37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84" name="Text Box 37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85" name="Text Box 37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86" name="Text Box 37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87" name="Text Box 37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88" name="Text Box 37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89" name="Text Box 37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90" name="Text Box 37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91" name="Text Box 37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92" name="Text Box 37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93" name="Text Box 37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94" name="Text Box 37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95" name="Text Box 37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96" name="Text Box 37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97" name="Text Box 37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98" name="Text Box 37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4999" name="Text Box 37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00" name="Text Box 37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01" name="Text Box 37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02" name="Text Box 37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03" name="Text Box 37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04" name="Text Box 37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05" name="Text Box 37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06" name="Text Box 37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07" name="Text Box 37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08" name="Text Box 37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09" name="Text Box 37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10" name="Text Box 37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11" name="Text Box 37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12" name="Text Box 37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13" name="Text Box 37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14" name="Text Box 37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15" name="Text Box 37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16" name="Text Box 37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17" name="Text Box 37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18" name="Text Box 37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19" name="Text Box 37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20" name="Text Box 37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21" name="Text Box 37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22" name="Text Box 37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23" name="Text Box 37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24" name="Text Box 37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25" name="Text Box 37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26" name="Text Box 37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27" name="Text Box 37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28" name="Text Box 37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29" name="Text Box 37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30" name="Text Box 37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31" name="Text Box 37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32" name="Text Box 37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33" name="Text Box 37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34" name="Text Box 37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35" name="Text Box 37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36" name="Text Box 37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37" name="Text Box 37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38" name="Text Box 37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39" name="Text Box 37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40" name="Text Box 37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41" name="Text Box 37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42" name="Text Box 37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43" name="Text Box 37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44" name="Text Box 37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45" name="Text Box 37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46" name="Text Box 38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47" name="Text Box 38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48" name="Text Box 38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49" name="Text Box 38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50" name="Text Box 38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51" name="Text Box 38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52" name="Text Box 38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53" name="Text Box 38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54" name="Text Box 38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55" name="Text Box 38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56" name="Text Box 38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57" name="Text Box 38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58" name="Text Box 38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59" name="Text Box 38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60" name="Text Box 38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61" name="Text Box 38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62" name="Text Box 38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63" name="Text Box 38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64" name="Text Box 38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65" name="Text Box 38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66" name="Text Box 38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67" name="Text Box 38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68" name="Text Box 38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69" name="Text Box 38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70" name="Text Box 38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71" name="Text Box 38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72" name="Text Box 38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73" name="Text Box 38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74" name="Text Box 38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75" name="Text Box 38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76" name="Text Box 38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77" name="Text Box 38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78" name="Text Box 38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79" name="Text Box 38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80" name="Text Box 38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81" name="Text Box 38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82" name="Text Box 38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83" name="Text Box 38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84" name="Text Box 38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85" name="Text Box 38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86" name="Text Box 38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87" name="Text Box 38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88" name="Text Box 38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89" name="Text Box 38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90" name="Text Box 38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91" name="Text Box 38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92" name="Text Box 38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93" name="Text Box 38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94" name="Text Box 38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95" name="Text Box 38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96" name="Text Box 38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97" name="Text Box 38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98" name="Text Box 38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099" name="Text Box 38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00" name="Text Box 38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01" name="Text Box 38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02" name="Text Box 38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03" name="Text Box 38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04" name="Text Box 38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05" name="Text Box 38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06" name="Text Box 38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07" name="Text Box 38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08" name="Text Box 38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09" name="Text Box 38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10" name="Text Box 38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11" name="Text Box 38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12" name="Text Box 38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13" name="Text Box 38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14" name="Text Box 38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15" name="Text Box 38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16" name="Text Box 38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17" name="Text Box 38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18" name="Text Box 38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19" name="Text Box 38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20" name="Text Box 38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21" name="Text Box 38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22" name="Text Box 38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23" name="Text Box 38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24" name="Text Box 38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25" name="Text Box 38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26" name="Text Box 38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27" name="Text Box 38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28" name="Text Box 38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29" name="Text Box 38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30" name="Text Box 38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31" name="Text Box 38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32" name="Text Box 38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33" name="Text Box 38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34" name="Text Box 38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35" name="Text Box 38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36" name="Text Box 38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37" name="Text Box 38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38" name="Text Box 38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39" name="Text Box 38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40" name="Text Box 38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41" name="Text Box 38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42" name="Text Box 38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43" name="Text Box 38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44" name="Text Box 38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45" name="Text Box 38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46" name="Text Box 39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47" name="Text Box 39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48" name="Text Box 39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49" name="Text Box 39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50" name="Text Box 39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51" name="Text Box 39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52" name="Text Box 39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53" name="Text Box 39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54" name="Text Box 39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55" name="Text Box 39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56" name="Text Box 39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57" name="Text Box 39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58" name="Text Box 39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59" name="Text Box 39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60" name="Text Box 39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61" name="Text Box 39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62" name="Text Box 39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63" name="Text Box 39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64" name="Text Box 39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65" name="Text Box 39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66" name="Text Box 39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67" name="Text Box 39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68" name="Text Box 39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69" name="Text Box 39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70" name="Text Box 39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71" name="Text Box 39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72" name="Text Box 39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73" name="Text Box 39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74" name="Text Box 39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75" name="Text Box 39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76" name="Text Box 39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77" name="Text Box 39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78" name="Text Box 39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79" name="Text Box 39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80" name="Text Box 39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81" name="Text Box 39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82" name="Text Box 39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83" name="Text Box 39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84" name="Text Box 39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85" name="Text Box 39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86" name="Text Box 39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87" name="Text Box 39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88" name="Text Box 39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89" name="Text Box 39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90" name="Text Box 39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91" name="Text Box 39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92" name="Text Box 39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93" name="Text Box 39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94" name="Text Box 39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95" name="Text Box 39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96" name="Text Box 39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97" name="Text Box 39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98" name="Text Box 39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199" name="Text Box 39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00" name="Text Box 39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01" name="Text Box 39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02" name="Text Box 39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03" name="Text Box 39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04" name="Text Box 39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05" name="Text Box 39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06" name="Text Box 39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07" name="Text Box 39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08" name="Text Box 39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09" name="Text Box 39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10" name="Text Box 39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11" name="Text Box 39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12" name="Text Box 39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13" name="Text Box 39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14" name="Text Box 39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15" name="Text Box 39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16" name="Text Box 39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17" name="Text Box 39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18" name="Text Box 39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19" name="Text Box 39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20" name="Text Box 39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21" name="Text Box 39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22" name="Text Box 39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23" name="Text Box 39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24" name="Text Box 39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25" name="Text Box 39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26" name="Text Box 39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27" name="Text Box 39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28" name="Text Box 39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29" name="Text Box 39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30" name="Text Box 39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31" name="Text Box 39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32" name="Text Box 39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33" name="Text Box 39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34" name="Text Box 39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35" name="Text Box 39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36" name="Text Box 39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37" name="Text Box 39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38" name="Text Box 39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39" name="Text Box 39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40" name="Text Box 39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41" name="Text Box 39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42" name="Text Box 39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43" name="Text Box 39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44" name="Text Box 39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45" name="Text Box 39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46" name="Text Box 40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47" name="Text Box 40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48" name="Text Box 40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49" name="Text Box 40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50" name="Text Box 40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51" name="Text Box 40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52" name="Text Box 40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53" name="Text Box 40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54" name="Text Box 40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55" name="Text Box 40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56" name="Text Box 40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57" name="Text Box 40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58" name="Text Box 40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59" name="Text Box 40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60" name="Text Box 40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61" name="Text Box 40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62" name="Text Box 40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63" name="Text Box 40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64" name="Text Box 40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65" name="Text Box 40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66" name="Text Box 40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67" name="Text Box 40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68" name="Text Box 40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69" name="Text Box 40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70" name="Text Box 40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71" name="Text Box 40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72" name="Text Box 40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73" name="Text Box 40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74" name="Text Box 40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75" name="Text Box 40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76" name="Text Box 40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77" name="Text Box 40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78" name="Text Box 40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79" name="Text Box 40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80" name="Text Box 40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81" name="Text Box 40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82" name="Text Box 40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83" name="Text Box 40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84" name="Text Box 40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85" name="Text Box 40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86" name="Text Box 40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87" name="Text Box 40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88" name="Text Box 40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89" name="Text Box 40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90" name="Text Box 40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91" name="Text Box 40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92" name="Text Box 40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93" name="Text Box 40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94" name="Text Box 40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95" name="Text Box 40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96" name="Text Box 40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97" name="Text Box 40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98" name="Text Box 40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299" name="Text Box 40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00" name="Text Box 40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01" name="Text Box 40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02" name="Text Box 40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03" name="Text Box 40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04" name="Text Box 40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05" name="Text Box 40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06" name="Text Box 40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07" name="Text Box 40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08" name="Text Box 40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09" name="Text Box 40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10" name="Text Box 40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11" name="Text Box 40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12" name="Text Box 40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13" name="Text Box 40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14" name="Text Box 40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15" name="Text Box 40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16" name="Text Box 40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17" name="Text Box 40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18" name="Text Box 40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19" name="Text Box 40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20" name="Text Box 40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21" name="Text Box 40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22" name="Text Box 40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23" name="Text Box 40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24" name="Text Box 40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25" name="Text Box 40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26" name="Text Box 40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27" name="Text Box 40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28" name="Text Box 40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29" name="Text Box 40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30" name="Text Box 40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31" name="Text Box 40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32" name="Text Box 40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33" name="Text Box 40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34" name="Text Box 40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35" name="Text Box 40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36" name="Text Box 40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37" name="Text Box 40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38" name="Text Box 40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39" name="Text Box 40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40" name="Text Box 40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41" name="Text Box 40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42" name="Text Box 40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43" name="Text Box 40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44" name="Text Box 40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45" name="Text Box 40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46" name="Text Box 41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47" name="Text Box 41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48" name="Text Box 41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49" name="Text Box 41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50" name="Text Box 41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51" name="Text Box 41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52" name="Text Box 41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53" name="Text Box 41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54" name="Text Box 41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55" name="Text Box 41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56" name="Text Box 41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57" name="Text Box 41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58" name="Text Box 41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59" name="Text Box 41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60" name="Text Box 41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61" name="Text Box 41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62" name="Text Box 41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63" name="Text Box 41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64" name="Text Box 41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65" name="Text Box 41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66" name="Text Box 41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67" name="Text Box 41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68" name="Text Box 41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69" name="Text Box 41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70" name="Text Box 41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71" name="Text Box 41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72" name="Text Box 41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73" name="Text Box 41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74" name="Text Box 41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75" name="Text Box 41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76" name="Text Box 41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77" name="Text Box 41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78" name="Text Box 41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79" name="Text Box 41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80" name="Text Box 41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81" name="Text Box 41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82" name="Text Box 41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83" name="Text Box 41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84" name="Text Box 41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85" name="Text Box 41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86" name="Text Box 41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87" name="Text Box 41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88" name="Text Box 41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89" name="Text Box 41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90" name="Text Box 41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91" name="Text Box 41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92" name="Text Box 41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93" name="Text Box 41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94" name="Text Box 41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95" name="Text Box 41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96" name="Text Box 41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97" name="Text Box 41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98" name="Text Box 41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399" name="Text Box 41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00" name="Text Box 41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01" name="Text Box 41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02" name="Text Box 41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03" name="Text Box 41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04" name="Text Box 41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05" name="Text Box 41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06" name="Text Box 41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07" name="Text Box 41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08" name="Text Box 41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09" name="Text Box 41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10" name="Text Box 41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11" name="Text Box 41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12" name="Text Box 41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13" name="Text Box 41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14" name="Text Box 41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15" name="Text Box 41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16" name="Text Box 41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17" name="Text Box 41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18" name="Text Box 41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19" name="Text Box 41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20" name="Text Box 41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21" name="Text Box 41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22" name="Text Box 41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23" name="Text Box 41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24" name="Text Box 41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25" name="Text Box 41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26" name="Text Box 41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27" name="Text Box 41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28" name="Text Box 41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29" name="Text Box 41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30" name="Text Box 41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31" name="Text Box 41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32" name="Text Box 41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33" name="Text Box 41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34" name="Text Box 41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35" name="Text Box 41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36" name="Text Box 41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37" name="Text Box 41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38" name="Text Box 41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39" name="Text Box 41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40" name="Text Box 41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41" name="Text Box 41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42" name="Text Box 41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43" name="Text Box 41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44" name="Text Box 41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45" name="Text Box 41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46" name="Text Box 42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47" name="Text Box 42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48" name="Text Box 42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49" name="Text Box 42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50" name="Text Box 42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51" name="Text Box 42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52" name="Text Box 42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53" name="Text Box 42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54" name="Text Box 42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55" name="Text Box 42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56" name="Text Box 42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57" name="Text Box 42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58" name="Text Box 42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59" name="Text Box 42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60" name="Text Box 42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61" name="Text Box 42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62" name="Text Box 42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63" name="Text Box 42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64" name="Text Box 42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65" name="Text Box 42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66" name="Text Box 42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67" name="Text Box 42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68" name="Text Box 42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69" name="Text Box 42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70" name="Text Box 42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71" name="Text Box 42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72" name="Text Box 42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73" name="Text Box 42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74" name="Text Box 42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75" name="Text Box 42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76" name="Text Box 42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77" name="Text Box 42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78" name="Text Box 42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79" name="Text Box 42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80" name="Text Box 42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81" name="Text Box 42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82" name="Text Box 42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83" name="Text Box 42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84" name="Text Box 42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85" name="Text Box 42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86" name="Text Box 42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87" name="Text Box 42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88" name="Text Box 42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89" name="Text Box 42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90" name="Text Box 42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91" name="Text Box 42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92" name="Text Box 42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93" name="Text Box 42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94" name="Text Box 42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95" name="Text Box 42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96" name="Text Box 42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97" name="Text Box 42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98" name="Text Box 42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499" name="Text Box 42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00" name="Text Box 42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01" name="Text Box 42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02" name="Text Box 42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03" name="Text Box 42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04" name="Text Box 42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05" name="Text Box 42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06" name="Text Box 42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07" name="Text Box 42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08" name="Text Box 42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09" name="Text Box 42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10" name="Text Box 42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11" name="Text Box 42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12" name="Text Box 42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13" name="Text Box 42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14" name="Text Box 42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15" name="Text Box 42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16" name="Text Box 42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17" name="Text Box 42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18" name="Text Box 42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19" name="Text Box 42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20" name="Text Box 42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21" name="Text Box 42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22" name="Text Box 42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23" name="Text Box 42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24" name="Text Box 42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25" name="Text Box 42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26" name="Text Box 42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27" name="Text Box 42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28" name="Text Box 42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29" name="Text Box 42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30" name="Text Box 42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31" name="Text Box 42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32" name="Text Box 42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33" name="Text Box 42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34" name="Text Box 42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35" name="Text Box 42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36" name="Text Box 42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37" name="Text Box 42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38" name="Text Box 42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39" name="Text Box 42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40" name="Text Box 42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41" name="Text Box 42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42" name="Text Box 42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43" name="Text Box 42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44" name="Text Box 42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45" name="Text Box 42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46" name="Text Box 43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47" name="Text Box 43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48" name="Text Box 43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49" name="Text Box 43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50" name="Text Box 43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51" name="Text Box 43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52" name="Text Box 43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53" name="Text Box 43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54" name="Text Box 43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55" name="Text Box 43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56" name="Text Box 43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57" name="Text Box 43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58" name="Text Box 43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59" name="Text Box 43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60" name="Text Box 43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61" name="Text Box 43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62" name="Text Box 43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63" name="Text Box 43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64" name="Text Box 43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65" name="Text Box 43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66" name="Text Box 43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67" name="Text Box 43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68" name="Text Box 43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69" name="Text Box 43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70" name="Text Box 43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71" name="Text Box 43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72" name="Text Box 43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73" name="Text Box 43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74" name="Text Box 43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75" name="Text Box 43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76" name="Text Box 43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77" name="Text Box 43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78" name="Text Box 43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79" name="Text Box 43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80" name="Text Box 43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81" name="Text Box 43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82" name="Text Box 43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83" name="Text Box 43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84" name="Text Box 43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85" name="Text Box 43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86" name="Text Box 43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87" name="Text Box 43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88" name="Text Box 43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89" name="Text Box 43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90" name="Text Box 43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91" name="Text Box 43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92" name="Text Box 43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93" name="Text Box 43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94" name="Text Box 43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95" name="Text Box 43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96" name="Text Box 43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97" name="Text Box 43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98" name="Text Box 43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599" name="Text Box 43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00" name="Text Box 43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01" name="Text Box 43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02" name="Text Box 43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03" name="Text Box 43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04" name="Text Box 43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05" name="Text Box 43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06" name="Text Box 43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07" name="Text Box 43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08" name="Text Box 43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09" name="Text Box 43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10" name="Text Box 43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11" name="Text Box 43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12" name="Text Box 43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13" name="Text Box 43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14" name="Text Box 43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15" name="Text Box 43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16" name="Text Box 43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17" name="Text Box 43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18" name="Text Box 43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19" name="Text Box 43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20" name="Text Box 43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21" name="Text Box 43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22" name="Text Box 43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23" name="Text Box 43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24" name="Text Box 43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25" name="Text Box 43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26" name="Text Box 43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27" name="Text Box 43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28" name="Text Box 43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29" name="Text Box 43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30" name="Text Box 43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31" name="Text Box 43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32" name="Text Box 43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33" name="Text Box 43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34" name="Text Box 43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35" name="Text Box 43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36" name="Text Box 43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37" name="Text Box 43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38" name="Text Box 43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39" name="Text Box 43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40" name="Text Box 43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41" name="Text Box 43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42" name="Text Box 43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43" name="Text Box 43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44" name="Text Box 43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45" name="Text Box 43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46" name="Text Box 44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47" name="Text Box 44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48" name="Text Box 44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49" name="Text Box 44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50" name="Text Box 44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51" name="Text Box 44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52" name="Text Box 44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53" name="Text Box 44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54" name="Text Box 44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55" name="Text Box 44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56" name="Text Box 44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57" name="Text Box 44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58" name="Text Box 44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59" name="Text Box 44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60" name="Text Box 44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61" name="Text Box 44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62" name="Text Box 44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63" name="Text Box 44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64" name="Text Box 44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65" name="Text Box 44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66" name="Text Box 44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67" name="Text Box 44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68" name="Text Box 44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69" name="Text Box 44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70" name="Text Box 44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71" name="Text Box 44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72" name="Text Box 44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73" name="Text Box 44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74" name="Text Box 44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75" name="Text Box 44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76" name="Text Box 44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77" name="Text Box 44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78" name="Text Box 44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79" name="Text Box 44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80" name="Text Box 44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81" name="Text Box 44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82" name="Text Box 44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83" name="Text Box 44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84" name="Text Box 44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85" name="Text Box 44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86" name="Text Box 44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87" name="Text Box 44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88" name="Text Box 44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89" name="Text Box 44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90" name="Text Box 44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91" name="Text Box 44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92" name="Text Box 44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93" name="Text Box 44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94" name="Text Box 44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95" name="Text Box 44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96" name="Text Box 44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97" name="Text Box 44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98" name="Text Box 44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699" name="Text Box 44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00" name="Text Box 44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01" name="Text Box 44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02" name="Text Box 44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03" name="Text Box 44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04" name="Text Box 44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05" name="Text Box 44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06" name="Text Box 44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07" name="Text Box 44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08" name="Text Box 44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09" name="Text Box 44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10" name="Text Box 44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11" name="Text Box 44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12" name="Text Box 44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13" name="Text Box 44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14" name="Text Box 44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15" name="Text Box 44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16" name="Text Box 44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17" name="Text Box 44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18" name="Text Box 44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19" name="Text Box 44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20" name="Text Box 44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21" name="Text Box 44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22" name="Text Box 44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23" name="Text Box 44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24" name="Text Box 44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25" name="Text Box 44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26" name="Text Box 44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27" name="Text Box 44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28" name="Text Box 44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29" name="Text Box 44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30" name="Text Box 44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31" name="Text Box 44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32" name="Text Box 44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33" name="Text Box 44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34" name="Text Box 44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35" name="Text Box 44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36" name="Text Box 44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37" name="Text Box 44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38" name="Text Box 44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39" name="Text Box 44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40" name="Text Box 44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41" name="Text Box 44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42" name="Text Box 44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43" name="Text Box 44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44" name="Text Box 44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45" name="Text Box 44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46" name="Text Box 45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47" name="Text Box 45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48" name="Text Box 45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49" name="Text Box 45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50" name="Text Box 45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51" name="Text Box 45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52" name="Text Box 45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53" name="Text Box 45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54" name="Text Box 45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55" name="Text Box 45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56" name="Text Box 45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57" name="Text Box 45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58" name="Text Box 45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59" name="Text Box 45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60" name="Text Box 45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61" name="Text Box 45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62" name="Text Box 45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63" name="Text Box 45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64" name="Text Box 45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65" name="Text Box 45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66" name="Text Box 45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67" name="Text Box 45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68" name="Text Box 45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69" name="Text Box 45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70" name="Text Box 45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71" name="Text Box 45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72" name="Text Box 45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73" name="Text Box 45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74" name="Text Box 45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75" name="Text Box 45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76" name="Text Box 45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77" name="Text Box 45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78" name="Text Box 45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79" name="Text Box 45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80" name="Text Box 45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81" name="Text Box 45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82" name="Text Box 45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83" name="Text Box 45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84" name="Text Box 45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85" name="Text Box 45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86" name="Text Box 45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87" name="Text Box 45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88" name="Text Box 45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89" name="Text Box 45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90" name="Text Box 45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91" name="Text Box 45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92" name="Text Box 45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93" name="Text Box 45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94" name="Text Box 45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95" name="Text Box 45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96" name="Text Box 45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97" name="Text Box 45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98" name="Text Box 45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799" name="Text Box 45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00" name="Text Box 45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01" name="Text Box 45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02" name="Text Box 45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03" name="Text Box 45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04" name="Text Box 45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05" name="Text Box 45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06" name="Text Box 45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07" name="Text Box 45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08" name="Text Box 45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09" name="Text Box 45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10" name="Text Box 45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11" name="Text Box 45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12" name="Text Box 45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13" name="Text Box 45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14" name="Text Box 45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15" name="Text Box 45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16" name="Text Box 45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17" name="Text Box 45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18" name="Text Box 45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19" name="Text Box 45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20" name="Text Box 45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21" name="Text Box 45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22" name="Text Box 45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23" name="Text Box 45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24" name="Text Box 45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25" name="Text Box 45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26" name="Text Box 45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27" name="Text Box 45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28" name="Text Box 45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29" name="Text Box 45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30" name="Text Box 45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31" name="Text Box 45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32" name="Text Box 45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33" name="Text Box 45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34" name="Text Box 45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35" name="Text Box 45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36" name="Text Box 45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37" name="Text Box 45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38" name="Text Box 45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39" name="Text Box 45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40" name="Text Box 45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41" name="Text Box 45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42" name="Text Box 45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43" name="Text Box 45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44" name="Text Box 45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45" name="Text Box 45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46" name="Text Box 46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47" name="Text Box 46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48" name="Text Box 46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49" name="Text Box 46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50" name="Text Box 46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51" name="Text Box 46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52" name="Text Box 46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53" name="Text Box 46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54" name="Text Box 46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55" name="Text Box 46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56" name="Text Box 46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57" name="Text Box 46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58" name="Text Box 46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59" name="Text Box 46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60" name="Text Box 46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61" name="Text Box 46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62" name="Text Box 46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63" name="Text Box 46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64" name="Text Box 46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65" name="Text Box 46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66" name="Text Box 46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67" name="Text Box 46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68" name="Text Box 46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69" name="Text Box 46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70" name="Text Box 46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71" name="Text Box 46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72" name="Text Box 46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73" name="Text Box 46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74" name="Text Box 46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75" name="Text Box 46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76" name="Text Box 46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77" name="Text Box 46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78" name="Text Box 46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79" name="Text Box 46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80" name="Text Box 46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81" name="Text Box 46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82" name="Text Box 46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83" name="Text Box 46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84" name="Text Box 46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85" name="Text Box 46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86" name="Text Box 46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87" name="Text Box 46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88" name="Text Box 46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89" name="Text Box 46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90" name="Text Box 46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91" name="Text Box 46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92" name="Text Box 46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93" name="Text Box 46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94" name="Text Box 46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95" name="Text Box 46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96" name="Text Box 46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97" name="Text Box 46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98" name="Text Box 46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899" name="Text Box 46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00" name="Text Box 46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01" name="Text Box 46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02" name="Text Box 46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03" name="Text Box 46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04" name="Text Box 46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05" name="Text Box 46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06" name="Text Box 46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07" name="Text Box 46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08" name="Text Box 46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09" name="Text Box 46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10" name="Text Box 46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11" name="Text Box 46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12" name="Text Box 46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13" name="Text Box 46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14" name="Text Box 46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15" name="Text Box 46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16" name="Text Box 46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17" name="Text Box 46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18" name="Text Box 46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19" name="Text Box 46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20" name="Text Box 46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21" name="Text Box 46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22" name="Text Box 46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23" name="Text Box 46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24" name="Text Box 46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25" name="Text Box 46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26" name="Text Box 46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27" name="Text Box 46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28" name="Text Box 46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29" name="Text Box 46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30" name="Text Box 46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31" name="Text Box 46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32" name="Text Box 46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33" name="Text Box 46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34" name="Text Box 46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35" name="Text Box 46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36" name="Text Box 46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37" name="Text Box 46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38" name="Text Box 46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39" name="Text Box 46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40" name="Text Box 46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41" name="Text Box 46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42" name="Text Box 46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43" name="Text Box 46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44" name="Text Box 46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45" name="Text Box 46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46" name="Text Box 47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47" name="Text Box 47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48" name="Text Box 47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49" name="Text Box 47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50" name="Text Box 47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51" name="Text Box 47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52" name="Text Box 47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53" name="Text Box 47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54" name="Text Box 47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55" name="Text Box 47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56" name="Text Box 47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57" name="Text Box 47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58" name="Text Box 47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59" name="Text Box 47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60" name="Text Box 47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61" name="Text Box 47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62" name="Text Box 47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63" name="Text Box 47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64" name="Text Box 47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65" name="Text Box 47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66" name="Text Box 47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67" name="Text Box 47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68" name="Text Box 47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69" name="Text Box 47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70" name="Text Box 47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71" name="Text Box 47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72" name="Text Box 47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73" name="Text Box 47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74" name="Text Box 47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75" name="Text Box 47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76" name="Text Box 47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77" name="Text Box 47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78" name="Text Box 47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79" name="Text Box 47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80" name="Text Box 47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81" name="Text Box 47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82" name="Text Box 47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83" name="Text Box 47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84" name="Text Box 47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85" name="Text Box 47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86" name="Text Box 47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87" name="Text Box 47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88" name="Text Box 47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89" name="Text Box 47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90" name="Text Box 47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91" name="Text Box 47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92" name="Text Box 47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93" name="Text Box 47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94" name="Text Box 47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95" name="Text Box 47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96" name="Text Box 47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97" name="Text Box 47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98" name="Text Box 47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5999" name="Text Box 47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00" name="Text Box 47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01" name="Text Box 47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02" name="Text Box 47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03" name="Text Box 47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04" name="Text Box 47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05" name="Text Box 47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06" name="Text Box 47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07" name="Text Box 47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08" name="Text Box 47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09" name="Text Box 47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10" name="Text Box 47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11" name="Text Box 47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12" name="Text Box 47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13" name="Text Box 47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14" name="Text Box 47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15" name="Text Box 47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16" name="Text Box 47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17" name="Text Box 47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18" name="Text Box 47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19" name="Text Box 47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20" name="Text Box 47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21" name="Text Box 47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22" name="Text Box 47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23" name="Text Box 47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24" name="Text Box 47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25" name="Text Box 47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26" name="Text Box 47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27" name="Text Box 47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28" name="Text Box 47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29" name="Text Box 47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30" name="Text Box 47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31" name="Text Box 47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32" name="Text Box 47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33" name="Text Box 47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34" name="Text Box 47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35" name="Text Box 47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36" name="Text Box 47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37" name="Text Box 47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38" name="Text Box 47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39" name="Text Box 47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40" name="Text Box 47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41" name="Text Box 47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42" name="Text Box 47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43" name="Text Box 47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44" name="Text Box 47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45" name="Text Box 47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46" name="Text Box 48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47" name="Text Box 48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48" name="Text Box 48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49" name="Text Box 48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50" name="Text Box 48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51" name="Text Box 48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52" name="Text Box 48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53" name="Text Box 48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54" name="Text Box 48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55" name="Text Box 48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56" name="Text Box 48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57" name="Text Box 48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58" name="Text Box 48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59" name="Text Box 48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60" name="Text Box 48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61" name="Text Box 48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62" name="Text Box 48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63" name="Text Box 48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64" name="Text Box 48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65" name="Text Box 48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66" name="Text Box 48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67" name="Text Box 48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68" name="Text Box 48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69" name="Text Box 48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70" name="Text Box 48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71" name="Text Box 48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72" name="Text Box 48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73" name="Text Box 48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74" name="Text Box 48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75" name="Text Box 48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76" name="Text Box 48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77" name="Text Box 48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78" name="Text Box 48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79" name="Text Box 48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80" name="Text Box 48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81" name="Text Box 48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82" name="Text Box 48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83" name="Text Box 48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84" name="Text Box 48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85" name="Text Box 48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86" name="Text Box 48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87" name="Text Box 48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88" name="Text Box 48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89" name="Text Box 48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90" name="Text Box 48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91" name="Text Box 48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92" name="Text Box 48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93" name="Text Box 48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94" name="Text Box 48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95" name="Text Box 48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96" name="Text Box 48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97" name="Text Box 48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98" name="Text Box 48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099" name="Text Box 48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00" name="Text Box 48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01" name="Text Box 48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02" name="Text Box 48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03" name="Text Box 48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04" name="Text Box 48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05" name="Text Box 48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06" name="Text Box 48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07" name="Text Box 48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08" name="Text Box 48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09" name="Text Box 48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10" name="Text Box 48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11" name="Text Box 48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12" name="Text Box 48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13" name="Text Box 48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14" name="Text Box 48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15" name="Text Box 48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16" name="Text Box 48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17" name="Text Box 48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18" name="Text Box 48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19" name="Text Box 48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20" name="Text Box 48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21" name="Text Box 48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22" name="Text Box 48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23" name="Text Box 48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24" name="Text Box 48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25" name="Text Box 48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26" name="Text Box 48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27" name="Text Box 48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28" name="Text Box 48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29" name="Text Box 48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30" name="Text Box 48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31" name="Text Box 48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32" name="Text Box 48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33" name="Text Box 48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34" name="Text Box 48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35" name="Text Box 48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36" name="Text Box 48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37" name="Text Box 48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38" name="Text Box 48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39" name="Text Box 48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40" name="Text Box 48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41" name="Text Box 48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42" name="Text Box 48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43" name="Text Box 48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44" name="Text Box 48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45" name="Text Box 48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46" name="Text Box 49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47" name="Text Box 49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48" name="Text Box 49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49" name="Text Box 49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50" name="Text Box 49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51" name="Text Box 49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52" name="Text Box 49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53" name="Text Box 49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54" name="Text Box 49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55" name="Text Box 49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56" name="Text Box 49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57" name="Text Box 49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58" name="Text Box 49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59" name="Text Box 49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60" name="Text Box 49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61" name="Text Box 49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62" name="Text Box 49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63" name="Text Box 49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64" name="Text Box 49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65" name="Text Box 49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66" name="Text Box 49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67" name="Text Box 49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68" name="Text Box 49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69" name="Text Box 49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70" name="Text Box 49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71" name="Text Box 49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72" name="Text Box 49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73" name="Text Box 49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74" name="Text Box 49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75" name="Text Box 49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76" name="Text Box 49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77" name="Text Box 49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78" name="Text Box 49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79" name="Text Box 49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80" name="Text Box 49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81" name="Text Box 49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82" name="Text Box 49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83" name="Text Box 49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84" name="Text Box 49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85" name="Text Box 49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86" name="Text Box 49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87" name="Text Box 49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88" name="Text Box 49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89" name="Text Box 49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90" name="Text Box 49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91" name="Text Box 49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92" name="Text Box 49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93" name="Text Box 49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94" name="Text Box 49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95" name="Text Box 49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96" name="Text Box 49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97" name="Text Box 49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98" name="Text Box 49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199" name="Text Box 49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00" name="Text Box 49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01" name="Text Box 49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02" name="Text Box 49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03" name="Text Box 49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04" name="Text Box 49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05" name="Text Box 49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06" name="Text Box 49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07" name="Text Box 49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08" name="Text Box 49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09" name="Text Box 49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10" name="Text Box 49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11" name="Text Box 49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12" name="Text Box 49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13" name="Text Box 49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14" name="Text Box 49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15" name="Text Box 49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16" name="Text Box 49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17" name="Text Box 49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18" name="Text Box 49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19" name="Text Box 49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20" name="Text Box 49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21" name="Text Box 49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22" name="Text Box 49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23" name="Text Box 49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24" name="Text Box 49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25" name="Text Box 49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26" name="Text Box 49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27" name="Text Box 49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28" name="Text Box 49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29" name="Text Box 49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30" name="Text Box 49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31" name="Text Box 49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32" name="Text Box 49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33" name="Text Box 49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34" name="Text Box 49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35" name="Text Box 49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36" name="Text Box 49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37" name="Text Box 49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38" name="Text Box 49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39" name="Text Box 49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40" name="Text Box 49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41" name="Text Box 49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42" name="Text Box 49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43" name="Text Box 49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44" name="Text Box 49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45" name="Text Box 49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46" name="Text Box 50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47" name="Text Box 50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48" name="Text Box 50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49" name="Text Box 50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50" name="Text Box 50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51" name="Text Box 50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52" name="Text Box 50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53" name="Text Box 50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54" name="Text Box 50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55" name="Text Box 50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56" name="Text Box 50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57" name="Text Box 50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58" name="Text Box 50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59" name="Text Box 50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60" name="Text Box 50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61" name="Text Box 50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62" name="Text Box 50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63" name="Text Box 50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64" name="Text Box 50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65" name="Text Box 50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66" name="Text Box 50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67" name="Text Box 50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68" name="Text Box 50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69" name="Text Box 50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70" name="Text Box 50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71" name="Text Box 50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72" name="Text Box 50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73" name="Text Box 50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74" name="Text Box 50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75" name="Text Box 50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76" name="Text Box 50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77" name="Text Box 50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78" name="Text Box 50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79" name="Text Box 50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80" name="Text Box 50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81" name="Text Box 50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82" name="Text Box 50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83" name="Text Box 50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84" name="Text Box 50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85" name="Text Box 50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86" name="Text Box 50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87" name="Text Box 50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88" name="Text Box 50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89" name="Text Box 50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90" name="Text Box 50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91" name="Text Box 50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92" name="Text Box 50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93" name="Text Box 50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94" name="Text Box 50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95" name="Text Box 50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96" name="Text Box 50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97" name="Text Box 50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98" name="Text Box 50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299" name="Text Box 50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00" name="Text Box 50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01" name="Text Box 50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02" name="Text Box 50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03" name="Text Box 50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04" name="Text Box 50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05" name="Text Box 50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06" name="Text Box 50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07" name="Text Box 50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08" name="Text Box 50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09" name="Text Box 50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10" name="Text Box 50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11" name="Text Box 50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12" name="Text Box 50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13" name="Text Box 50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14" name="Text Box 50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15" name="Text Box 50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16" name="Text Box 50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17" name="Text Box 50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18" name="Text Box 50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19" name="Text Box 50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20" name="Text Box 50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21" name="Text Box 50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22" name="Text Box 50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23" name="Text Box 50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24" name="Text Box 50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25" name="Text Box 50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26" name="Text Box 50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27" name="Text Box 50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28" name="Text Box 50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29" name="Text Box 50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30" name="Text Box 50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31" name="Text Box 50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32" name="Text Box 50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33" name="Text Box 50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34" name="Text Box 50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35" name="Text Box 50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36" name="Text Box 50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37" name="Text Box 50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38" name="Text Box 50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39" name="Text Box 50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40" name="Text Box 50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41" name="Text Box 50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42" name="Text Box 50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43" name="Text Box 50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44" name="Text Box 50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45" name="Text Box 50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46" name="Text Box 51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47" name="Text Box 51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48" name="Text Box 51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49" name="Text Box 51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50" name="Text Box 51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51" name="Text Box 51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52" name="Text Box 51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53" name="Text Box 51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54" name="Text Box 51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55" name="Text Box 51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56" name="Text Box 51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57" name="Text Box 51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58" name="Text Box 51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59" name="Text Box 51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60" name="Text Box 51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61" name="Text Box 51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62" name="Text Box 51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63" name="Text Box 51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64" name="Text Box 51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65" name="Text Box 51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66" name="Text Box 51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67" name="Text Box 51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68" name="Text Box 51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69" name="Text Box 51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70" name="Text Box 51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71" name="Text Box 51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72" name="Text Box 51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73" name="Text Box 51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74" name="Text Box 51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75" name="Text Box 51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76" name="Text Box 51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77" name="Text Box 51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78" name="Text Box 51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79" name="Text Box 51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80" name="Text Box 51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81" name="Text Box 51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82" name="Text Box 51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83" name="Text Box 51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84" name="Text Box 51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85" name="Text Box 51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86" name="Text Box 51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87" name="Text Box 51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88" name="Text Box 51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89" name="Text Box 51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90" name="Text Box 51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91" name="Text Box 51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92" name="Text Box 51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93" name="Text Box 51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94" name="Text Box 51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95" name="Text Box 51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96" name="Text Box 51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97" name="Text Box 51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98" name="Text Box 51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399" name="Text Box 51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00" name="Text Box 51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01" name="Text Box 51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02" name="Text Box 51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03" name="Text Box 51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04" name="Text Box 51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05" name="Text Box 51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06" name="Text Box 51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07" name="Text Box 51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08" name="Text Box 51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09" name="Text Box 51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10" name="Text Box 51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11" name="Text Box 51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12" name="Text Box 51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13" name="Text Box 51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14" name="Text Box 51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15" name="Text Box 51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16" name="Text Box 51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17" name="Text Box 51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18" name="Text Box 51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19" name="Text Box 51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20" name="Text Box 51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21" name="Text Box 51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22" name="Text Box 51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23" name="Text Box 51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24" name="Text Box 51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25" name="Text Box 51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26" name="Text Box 51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27" name="Text Box 51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28" name="Text Box 51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29" name="Text Box 51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30" name="Text Box 51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31" name="Text Box 51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32" name="Text Box 51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33" name="Text Box 51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34" name="Text Box 51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35" name="Text Box 51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36" name="Text Box 51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37" name="Text Box 51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38" name="Text Box 51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39" name="Text Box 51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40" name="Text Box 51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41" name="Text Box 51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42" name="Text Box 51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43" name="Text Box 51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44" name="Text Box 51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45" name="Text Box 51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46" name="Text Box 52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47" name="Text Box 52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48" name="Text Box 52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49" name="Text Box 52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50" name="Text Box 52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51" name="Text Box 52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52" name="Text Box 52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53" name="Text Box 52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54" name="Text Box 52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55" name="Text Box 52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56" name="Text Box 52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57" name="Text Box 52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58" name="Text Box 52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59" name="Text Box 52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60" name="Text Box 52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61" name="Text Box 52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62" name="Text Box 52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63" name="Text Box 52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64" name="Text Box 52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65" name="Text Box 52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66" name="Text Box 52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67" name="Text Box 52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68" name="Text Box 52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69" name="Text Box 52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70" name="Text Box 52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71" name="Text Box 52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72" name="Text Box 52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73" name="Text Box 52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74" name="Text Box 52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75" name="Text Box 52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76" name="Text Box 52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77" name="Text Box 52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78" name="Text Box 52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79" name="Text Box 52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80" name="Text Box 52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81" name="Text Box 52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82" name="Text Box 52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83" name="Text Box 52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84" name="Text Box 52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85" name="Text Box 52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86" name="Text Box 52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87" name="Text Box 52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88" name="Text Box 52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89" name="Text Box 52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90" name="Text Box 52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91" name="Text Box 52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92" name="Text Box 52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93" name="Text Box 52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94" name="Text Box 52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95" name="Text Box 52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96" name="Text Box 52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97" name="Text Box 52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98" name="Text Box 52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499" name="Text Box 52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00" name="Text Box 52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01" name="Text Box 52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02" name="Text Box 52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03" name="Text Box 52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04" name="Text Box 52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05" name="Text Box 52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06" name="Text Box 52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07" name="Text Box 52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08" name="Text Box 52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09" name="Text Box 52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10" name="Text Box 52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11" name="Text Box 52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12" name="Text Box 52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13" name="Text Box 52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14" name="Text Box 52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15" name="Text Box 52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16" name="Text Box 52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17" name="Text Box 52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18" name="Text Box 52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19" name="Text Box 52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20" name="Text Box 52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21" name="Text Box 52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22" name="Text Box 52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23" name="Text Box 52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24" name="Text Box 52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25" name="Text Box 52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26" name="Text Box 52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27" name="Text Box 52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28" name="Text Box 52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29" name="Text Box 52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30" name="Text Box 52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31" name="Text Box 52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32" name="Text Box 52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33" name="Text Box 52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34" name="Text Box 52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35" name="Text Box 52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36" name="Text Box 52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37" name="Text Box 52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38" name="Text Box 52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39" name="Text Box 52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40" name="Text Box 52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41" name="Text Box 52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42" name="Text Box 52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43" name="Text Box 52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44" name="Text Box 52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45" name="Text Box 52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46" name="Text Box 53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47" name="Text Box 53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48" name="Text Box 53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49" name="Text Box 53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50" name="Text Box 53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51" name="Text Box 53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52" name="Text Box 53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53" name="Text Box 53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54" name="Text Box 53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55" name="Text Box 53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56" name="Text Box 53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57" name="Text Box 53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58" name="Text Box 53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59" name="Text Box 53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60" name="Text Box 53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61" name="Text Box 53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62" name="Text Box 53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63" name="Text Box 53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64" name="Text Box 53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65" name="Text Box 53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66" name="Text Box 53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67" name="Text Box 53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68" name="Text Box 53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69" name="Text Box 53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70" name="Text Box 53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71" name="Text Box 53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72" name="Text Box 53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73" name="Text Box 53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74" name="Text Box 53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75" name="Text Box 53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76" name="Text Box 53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77" name="Text Box 53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78" name="Text Box 53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79" name="Text Box 53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80" name="Text Box 53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81" name="Text Box 53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82" name="Text Box 53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83" name="Text Box 53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84" name="Text Box 53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85" name="Text Box 53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86" name="Text Box 53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87" name="Text Box 53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88" name="Text Box 53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89" name="Text Box 53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90" name="Text Box 53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91" name="Text Box 53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92" name="Text Box 53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93" name="Text Box 53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94" name="Text Box 53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95" name="Text Box 53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96" name="Text Box 53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97" name="Text Box 53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98" name="Text Box 53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599" name="Text Box 53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00" name="Text Box 53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01" name="Text Box 53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02" name="Text Box 53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03" name="Text Box 53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04" name="Text Box 53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05" name="Text Box 53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06" name="Text Box 53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07" name="Text Box 53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08" name="Text Box 53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09" name="Text Box 53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10" name="Text Box 53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11" name="Text Box 53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12" name="Text Box 53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13" name="Text Box 53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14" name="Text Box 53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15" name="Text Box 53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16" name="Text Box 53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17" name="Text Box 53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18" name="Text Box 53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19" name="Text Box 53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20" name="Text Box 53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21" name="Text Box 53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22" name="Text Box 53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23" name="Text Box 53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24" name="Text Box 53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25" name="Text Box 53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26" name="Text Box 53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27" name="Text Box 53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28" name="Text Box 53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29" name="Text Box 53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30" name="Text Box 53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31" name="Text Box 53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32" name="Text Box 53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33" name="Text Box 53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34" name="Text Box 53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35" name="Text Box 53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36" name="Text Box 53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37" name="Text Box 53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38" name="Text Box 53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39" name="Text Box 53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40" name="Text Box 53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41" name="Text Box 53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42" name="Text Box 53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43" name="Text Box 53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44" name="Text Box 53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45" name="Text Box 53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46" name="Text Box 54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47" name="Text Box 54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48" name="Text Box 54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49" name="Text Box 54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50" name="Text Box 54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51" name="Text Box 54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52" name="Text Box 54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16653" name="Text Box 54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54" name="Text Box 5427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55" name="Text Box 5428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56" name="Text Box 5429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57" name="Text Box 5430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58" name="Text Box 5431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59" name="Text Box 5432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60" name="Text Box 5433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61" name="Text Box 5434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62" name="Text Box 5435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63" name="Text Box 5436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64" name="Text Box 5437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65" name="Text Box 5438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66" name="Text Box 5439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67" name="Text Box 5440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68" name="Text Box 5441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69" name="Text Box 5442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70" name="Text Box 5443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71" name="Text Box 5444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72" name="Text Box 5445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73" name="Text Box 5446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74" name="Text Box 5447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75" name="Text Box 5448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76" name="Text Box 5449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77" name="Text Box 5450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78" name="Text Box 5451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79" name="Text Box 5452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80" name="Text Box 5453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81" name="Text Box 5454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82" name="Text Box 5455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83" name="Text Box 5456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84" name="Text Box 5457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85" name="Text Box 5458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86" name="Text Box 5459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87" name="Text Box 5460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88" name="Text Box 5461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89" name="Text Box 5462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90" name="Text Box 5463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91" name="Text Box 5464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92" name="Text Box 5465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93" name="Text Box 5466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94" name="Text Box 5467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963</xdr:row>
      <xdr:rowOff>0</xdr:rowOff>
    </xdr:from>
    <xdr:to>
      <xdr:col>4</xdr:col>
      <xdr:colOff>85725</xdr:colOff>
      <xdr:row>964</xdr:row>
      <xdr:rowOff>19050</xdr:rowOff>
    </xdr:to>
    <xdr:sp macro="" textlink="">
      <xdr:nvSpPr>
        <xdr:cNvPr id="16695" name="Text Box 5468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696" name="Text Box 25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697" name="Text Box 25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698" name="Text Box 25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699" name="Text Box 25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00" name="Text Box 25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01" name="Text Box 25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02" name="Text Box 25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03" name="Text Box 25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04" name="Text Box 25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05" name="Text Box 25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06" name="Text Box 25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07" name="Text Box 25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08" name="Text Box 25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09" name="Text Box 25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10" name="Text Box 26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11" name="Text Box 26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12" name="Text Box 26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13" name="Text Box 26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14" name="Text Box 26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15" name="Text Box 26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16" name="Text Box 26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17" name="Text Box 26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18" name="Text Box 26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19" name="Text Box 26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20" name="Text Box 26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21" name="Text Box 26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22" name="Text Box 26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23" name="Text Box 26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24" name="Text Box 26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25" name="Text Box 26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26" name="Text Box 26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27" name="Text Box 26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28" name="Text Box 26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29" name="Text Box 26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30" name="Text Box 26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31" name="Text Box 26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32" name="Text Box 26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33" name="Text Box 26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34" name="Text Box 26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35" name="Text Box 26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36" name="Text Box 26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37" name="Text Box 26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38" name="Text Box 26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39" name="Text Box 26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40" name="Text Box 26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41" name="Text Box 26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42" name="Text Box 26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43" name="Text Box 26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44" name="Text Box 26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45" name="Text Box 26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46" name="Text Box 26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47" name="Text Box 26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48" name="Text Box 26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49" name="Text Box 26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50" name="Text Box 26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51" name="Text Box 26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52" name="Text Box 26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53" name="Text Box 26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54" name="Text Box 26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55" name="Text Box 26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56" name="Text Box 26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57" name="Text Box 26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58" name="Text Box 26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59" name="Text Box 26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60" name="Text Box 26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61" name="Text Box 26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62" name="Text Box 26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63" name="Text Box 26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64" name="Text Box 26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65" name="Text Box 26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66" name="Text Box 26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67" name="Text Box 26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68" name="Text Box 27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69" name="Text Box 27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70" name="Text Box 27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71" name="Text Box 27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72" name="Text Box 27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73" name="Text Box 27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74" name="Text Box 27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75" name="Text Box 27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76" name="Text Box 27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77" name="Text Box 27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78" name="Text Box 27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79" name="Text Box 27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80" name="Text Box 27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81" name="Text Box 27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82" name="Text Box 27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83" name="Text Box 27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84" name="Text Box 27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85" name="Text Box 27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86" name="Text Box 27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87" name="Text Box 27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88" name="Text Box 27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89" name="Text Box 27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90" name="Text Box 27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91" name="Text Box 27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92" name="Text Box 27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93" name="Text Box 27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94" name="Text Box 27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95" name="Text Box 27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96" name="Text Box 27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97" name="Text Box 27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98" name="Text Box 27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799" name="Text Box 27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00" name="Text Box 27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01" name="Text Box 27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02" name="Text Box 27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03" name="Text Box 27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04" name="Text Box 27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05" name="Text Box 27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06" name="Text Box 27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07" name="Text Box 27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08" name="Text Box 27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09" name="Text Box 27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10" name="Text Box 27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11" name="Text Box 27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12" name="Text Box 27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13" name="Text Box 27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14" name="Text Box 27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15" name="Text Box 27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16" name="Text Box 27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17" name="Text Box 27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18" name="Text Box 27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19" name="Text Box 27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20" name="Text Box 27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21" name="Text Box 27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22" name="Text Box 27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23" name="Text Box 27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24" name="Text Box 27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25" name="Text Box 27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26" name="Text Box 27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27" name="Text Box 27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28" name="Text Box 27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29" name="Text Box 27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30" name="Text Box 27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31" name="Text Box 27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32" name="Text Box 27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33" name="Text Box 27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34" name="Text Box 27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35" name="Text Box 27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36" name="Text Box 27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37" name="Text Box 27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38" name="Text Box 27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39" name="Text Box 27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40" name="Text Box 27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41" name="Text Box 27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42" name="Text Box 27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43" name="Text Box 27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44" name="Text Box 27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45" name="Text Box 27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46" name="Text Box 27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47" name="Text Box 27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48" name="Text Box 27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49" name="Text Box 27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50" name="Text Box 27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51" name="Text Box 27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52" name="Text Box 27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53" name="Text Box 27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54" name="Text Box 27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55" name="Text Box 27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56" name="Text Box 27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57" name="Text Box 27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58" name="Text Box 27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59" name="Text Box 27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60" name="Text Box 27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61" name="Text Box 27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62" name="Text Box 27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63" name="Text Box 27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64" name="Text Box 27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65" name="Text Box 27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66" name="Text Box 27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67" name="Text Box 27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68" name="Text Box 28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69" name="Text Box 28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70" name="Text Box 28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71" name="Text Box 28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72" name="Text Box 28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73" name="Text Box 28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74" name="Text Box 28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75" name="Text Box 28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76" name="Text Box 28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77" name="Text Box 28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78" name="Text Box 28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79" name="Text Box 28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80" name="Text Box 28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81" name="Text Box 28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82" name="Text Box 28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83" name="Text Box 28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84" name="Text Box 28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85" name="Text Box 28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86" name="Text Box 28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87" name="Text Box 28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88" name="Text Box 28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89" name="Text Box 28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90" name="Text Box 28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91" name="Text Box 28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92" name="Text Box 28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93" name="Text Box 28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94" name="Text Box 28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95" name="Text Box 28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96" name="Text Box 28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97" name="Text Box 28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98" name="Text Box 28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899" name="Text Box 28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00" name="Text Box 28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01" name="Text Box 28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02" name="Text Box 28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03" name="Text Box 28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04" name="Text Box 28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05" name="Text Box 28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06" name="Text Box 28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07" name="Text Box 28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08" name="Text Box 28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09" name="Text Box 28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10" name="Text Box 28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11" name="Text Box 28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12" name="Text Box 28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13" name="Text Box 28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14" name="Text Box 28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15" name="Text Box 28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16" name="Text Box 28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17" name="Text Box 28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18" name="Text Box 28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19" name="Text Box 28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20" name="Text Box 28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21" name="Text Box 28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22" name="Text Box 28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23" name="Text Box 28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24" name="Text Box 28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25" name="Text Box 28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26" name="Text Box 28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27" name="Text Box 28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28" name="Text Box 28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29" name="Text Box 28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30" name="Text Box 28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31" name="Text Box 28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32" name="Text Box 28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33" name="Text Box 28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34" name="Text Box 28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35" name="Text Box 28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36" name="Text Box 28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37" name="Text Box 28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38" name="Text Box 28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39" name="Text Box 28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40" name="Text Box 28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41" name="Text Box 28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42" name="Text Box 28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43" name="Text Box 28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44" name="Text Box 28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45" name="Text Box 28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46" name="Text Box 28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47" name="Text Box 28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48" name="Text Box 28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49" name="Text Box 28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50" name="Text Box 28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51" name="Text Box 28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52" name="Text Box 28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53" name="Text Box 28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54" name="Text Box 28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55" name="Text Box 28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56" name="Text Box 28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57" name="Text Box 28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58" name="Text Box 28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59" name="Text Box 28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60" name="Text Box 28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61" name="Text Box 28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62" name="Text Box 28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63" name="Text Box 28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64" name="Text Box 28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65" name="Text Box 28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66" name="Text Box 28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67" name="Text Box 28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68" name="Text Box 29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69" name="Text Box 29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70" name="Text Box 29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71" name="Text Box 29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72" name="Text Box 29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73" name="Text Box 29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74" name="Text Box 29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75" name="Text Box 29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76" name="Text Box 29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77" name="Text Box 29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78" name="Text Box 29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79" name="Text Box 29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80" name="Text Box 29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81" name="Text Box 29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82" name="Text Box 29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83" name="Text Box 29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84" name="Text Box 29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85" name="Text Box 29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86" name="Text Box 29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87" name="Text Box 29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88" name="Text Box 29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89" name="Text Box 29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90" name="Text Box 29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91" name="Text Box 29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92" name="Text Box 29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93" name="Text Box 29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94" name="Text Box 29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95" name="Text Box 29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96" name="Text Box 29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97" name="Text Box 29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98" name="Text Box 29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6999" name="Text Box 29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00" name="Text Box 29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01" name="Text Box 29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02" name="Text Box 29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03" name="Text Box 29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04" name="Text Box 29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05" name="Text Box 29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06" name="Text Box 29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07" name="Text Box 29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08" name="Text Box 29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09" name="Text Box 29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10" name="Text Box 29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11" name="Text Box 29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12" name="Text Box 29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13" name="Text Box 29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14" name="Text Box 29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15" name="Text Box 29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16" name="Text Box 29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17" name="Text Box 29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18" name="Text Box 29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19" name="Text Box 29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20" name="Text Box 29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21" name="Text Box 29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22" name="Text Box 29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23" name="Text Box 29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24" name="Text Box 29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25" name="Text Box 29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26" name="Text Box 29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27" name="Text Box 29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28" name="Text Box 29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29" name="Text Box 29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30" name="Text Box 29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31" name="Text Box 29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32" name="Text Box 29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33" name="Text Box 29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34" name="Text Box 29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35" name="Text Box 29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36" name="Text Box 29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37" name="Text Box 29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38" name="Text Box 29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39" name="Text Box 29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40" name="Text Box 29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41" name="Text Box 29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42" name="Text Box 29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43" name="Text Box 29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44" name="Text Box 29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45" name="Text Box 29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46" name="Text Box 29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47" name="Text Box 29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48" name="Text Box 29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49" name="Text Box 29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50" name="Text Box 29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51" name="Text Box 29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52" name="Text Box 29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53" name="Text Box 29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54" name="Text Box 29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55" name="Text Box 29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56" name="Text Box 29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57" name="Text Box 29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58" name="Text Box 29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59" name="Text Box 29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60" name="Text Box 29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61" name="Text Box 29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62" name="Text Box 29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63" name="Text Box 29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64" name="Text Box 29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65" name="Text Box 29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66" name="Text Box 29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67" name="Text Box 29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68" name="Text Box 30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69" name="Text Box 30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70" name="Text Box 30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71" name="Text Box 30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72" name="Text Box 30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73" name="Text Box 30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74" name="Text Box 30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75" name="Text Box 30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76" name="Text Box 30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77" name="Text Box 30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78" name="Text Box 30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79" name="Text Box 30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80" name="Text Box 30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81" name="Text Box 30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82" name="Text Box 30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83" name="Text Box 30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84" name="Text Box 30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85" name="Text Box 30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86" name="Text Box 30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87" name="Text Box 30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88" name="Text Box 30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89" name="Text Box 30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90" name="Text Box 30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91" name="Text Box 30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92" name="Text Box 30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93" name="Text Box 30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94" name="Text Box 30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95" name="Text Box 30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96" name="Text Box 30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97" name="Text Box 30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98" name="Text Box 30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099" name="Text Box 30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00" name="Text Box 30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01" name="Text Box 30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02" name="Text Box 30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03" name="Text Box 30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04" name="Text Box 30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05" name="Text Box 30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06" name="Text Box 30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07" name="Text Box 30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08" name="Text Box 30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09" name="Text Box 30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10" name="Text Box 30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11" name="Text Box 30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12" name="Text Box 30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13" name="Text Box 30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14" name="Text Box 30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15" name="Text Box 30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16" name="Text Box 30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17" name="Text Box 30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18" name="Text Box 30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19" name="Text Box 30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20" name="Text Box 30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21" name="Text Box 30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22" name="Text Box 30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23" name="Text Box 30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24" name="Text Box 30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25" name="Text Box 30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26" name="Text Box 30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27" name="Text Box 30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28" name="Text Box 30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29" name="Text Box 30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30" name="Text Box 30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31" name="Text Box 30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32" name="Text Box 30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33" name="Text Box 30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34" name="Text Box 30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35" name="Text Box 30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36" name="Text Box 30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37" name="Text Box 30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38" name="Text Box 30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39" name="Text Box 30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40" name="Text Box 30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41" name="Text Box 30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42" name="Text Box 30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43" name="Text Box 30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44" name="Text Box 30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45" name="Text Box 30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46" name="Text Box 30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47" name="Text Box 30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48" name="Text Box 30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49" name="Text Box 30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50" name="Text Box 30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51" name="Text Box 30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52" name="Text Box 30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53" name="Text Box 30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54" name="Text Box 30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55" name="Text Box 30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56" name="Text Box 30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57" name="Text Box 30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58" name="Text Box 30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59" name="Text Box 30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60" name="Text Box 30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61" name="Text Box 30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62" name="Text Box 30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63" name="Text Box 30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64" name="Text Box 30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65" name="Text Box 30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66" name="Text Box 30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67" name="Text Box 30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68" name="Text Box 31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69" name="Text Box 31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70" name="Text Box 31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71" name="Text Box 31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72" name="Text Box 31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73" name="Text Box 31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74" name="Text Box 31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75" name="Text Box 31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76" name="Text Box 31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77" name="Text Box 31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78" name="Text Box 31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79" name="Text Box 31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80" name="Text Box 31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81" name="Text Box 31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82" name="Text Box 31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83" name="Text Box 31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84" name="Text Box 31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85" name="Text Box 31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86" name="Text Box 31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87" name="Text Box 31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88" name="Text Box 31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89" name="Text Box 31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90" name="Text Box 31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91" name="Text Box 31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92" name="Text Box 31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93" name="Text Box 31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94" name="Text Box 31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95" name="Text Box 31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96" name="Text Box 31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97" name="Text Box 31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98" name="Text Box 31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199" name="Text Box 31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00" name="Text Box 31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01" name="Text Box 31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02" name="Text Box 31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03" name="Text Box 31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04" name="Text Box 31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05" name="Text Box 31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06" name="Text Box 31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07" name="Text Box 31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08" name="Text Box 31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09" name="Text Box 31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10" name="Text Box 31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11" name="Text Box 31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12" name="Text Box 31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13" name="Text Box 31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14" name="Text Box 31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15" name="Text Box 31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16" name="Text Box 31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17" name="Text Box 31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18" name="Text Box 31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19" name="Text Box 31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20" name="Text Box 31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21" name="Text Box 31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22" name="Text Box 31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23" name="Text Box 31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24" name="Text Box 31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25" name="Text Box 31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26" name="Text Box 31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27" name="Text Box 31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28" name="Text Box 31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29" name="Text Box 31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30" name="Text Box 31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31" name="Text Box 31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32" name="Text Box 31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33" name="Text Box 31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34" name="Text Box 31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35" name="Text Box 31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36" name="Text Box 31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37" name="Text Box 31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38" name="Text Box 31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39" name="Text Box 31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40" name="Text Box 31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41" name="Text Box 31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42" name="Text Box 31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43" name="Text Box 31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44" name="Text Box 31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45" name="Text Box 31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46" name="Text Box 31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47" name="Text Box 31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48" name="Text Box 31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49" name="Text Box 31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50" name="Text Box 31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51" name="Text Box 31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52" name="Text Box 31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53" name="Text Box 31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54" name="Text Box 31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55" name="Text Box 31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56" name="Text Box 31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57" name="Text Box 31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58" name="Text Box 31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59" name="Text Box 31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60" name="Text Box 31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61" name="Text Box 31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62" name="Text Box 31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63" name="Text Box 31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64" name="Text Box 31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65" name="Text Box 31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66" name="Text Box 31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67" name="Text Box 31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68" name="Text Box 32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69" name="Text Box 32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70" name="Text Box 32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71" name="Text Box 32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72" name="Text Box 32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73" name="Text Box 32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74" name="Text Box 32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75" name="Text Box 32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76" name="Text Box 32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77" name="Text Box 32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78" name="Text Box 32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79" name="Text Box 32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80" name="Text Box 32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81" name="Text Box 32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82" name="Text Box 32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83" name="Text Box 32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84" name="Text Box 32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85" name="Text Box 32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86" name="Text Box 32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87" name="Text Box 32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88" name="Text Box 32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89" name="Text Box 32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90" name="Text Box 32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91" name="Text Box 32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92" name="Text Box 32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93" name="Text Box 32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94" name="Text Box 32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95" name="Text Box 32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96" name="Text Box 32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97" name="Text Box 32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98" name="Text Box 32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299" name="Text Box 32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00" name="Text Box 32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01" name="Text Box 32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02" name="Text Box 32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03" name="Text Box 32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04" name="Text Box 32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05" name="Text Box 32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06" name="Text Box 32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07" name="Text Box 32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08" name="Text Box 32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09" name="Text Box 32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10" name="Text Box 32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11" name="Text Box 32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12" name="Text Box 32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13" name="Text Box 32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14" name="Text Box 32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15" name="Text Box 32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16" name="Text Box 32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17" name="Text Box 32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18" name="Text Box 32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19" name="Text Box 32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20" name="Text Box 32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21" name="Text Box 32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22" name="Text Box 32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23" name="Text Box 32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24" name="Text Box 32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25" name="Text Box 32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26" name="Text Box 32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27" name="Text Box 32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28" name="Text Box 32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29" name="Text Box 32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30" name="Text Box 32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31" name="Text Box 32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32" name="Text Box 32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33" name="Text Box 32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34" name="Text Box 32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35" name="Text Box 32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36" name="Text Box 32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37" name="Text Box 32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38" name="Text Box 32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39" name="Text Box 32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40" name="Text Box 32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41" name="Text Box 32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42" name="Text Box 32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43" name="Text Box 32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44" name="Text Box 32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45" name="Text Box 32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46" name="Text Box 32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47" name="Text Box 32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48" name="Text Box 32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49" name="Text Box 32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50" name="Text Box 32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51" name="Text Box 32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52" name="Text Box 32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53" name="Text Box 32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54" name="Text Box 32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55" name="Text Box 32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56" name="Text Box 32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57" name="Text Box 32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58" name="Text Box 32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59" name="Text Box 32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60" name="Text Box 32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61" name="Text Box 32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62" name="Text Box 32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63" name="Text Box 32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64" name="Text Box 32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65" name="Text Box 32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66" name="Text Box 32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67" name="Text Box 32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68" name="Text Box 33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69" name="Text Box 33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70" name="Text Box 33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71" name="Text Box 33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72" name="Text Box 33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73" name="Text Box 33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74" name="Text Box 33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75" name="Text Box 33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76" name="Text Box 33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77" name="Text Box 33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78" name="Text Box 33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79" name="Text Box 33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80" name="Text Box 33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81" name="Text Box 33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82" name="Text Box 33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83" name="Text Box 33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84" name="Text Box 33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85" name="Text Box 33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86" name="Text Box 33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87" name="Text Box 33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88" name="Text Box 33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89" name="Text Box 33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90" name="Text Box 33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91" name="Text Box 33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92" name="Text Box 33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93" name="Text Box 33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94" name="Text Box 33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95" name="Text Box 33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96" name="Text Box 33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97" name="Text Box 33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98" name="Text Box 33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399" name="Text Box 33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00" name="Text Box 33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01" name="Text Box 33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02" name="Text Box 33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03" name="Text Box 33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04" name="Text Box 33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05" name="Text Box 33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06" name="Text Box 33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07" name="Text Box 33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08" name="Text Box 33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09" name="Text Box 33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10" name="Text Box 33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11" name="Text Box 33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12" name="Text Box 33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13" name="Text Box 33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14" name="Text Box 33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15" name="Text Box 33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16" name="Text Box 33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17" name="Text Box 33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18" name="Text Box 33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19" name="Text Box 33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20" name="Text Box 33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21" name="Text Box 33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22" name="Text Box 33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23" name="Text Box 33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24" name="Text Box 33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25" name="Text Box 33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26" name="Text Box 33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27" name="Text Box 33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28" name="Text Box 33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29" name="Text Box 33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30" name="Text Box 33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31" name="Text Box 33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32" name="Text Box 33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33" name="Text Box 33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34" name="Text Box 33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35" name="Text Box 33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36" name="Text Box 33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37" name="Text Box 33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38" name="Text Box 33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39" name="Text Box 33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40" name="Text Box 33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41" name="Text Box 33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42" name="Text Box 33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43" name="Text Box 33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44" name="Text Box 33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45" name="Text Box 33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46" name="Text Box 33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47" name="Text Box 33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48" name="Text Box 33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49" name="Text Box 33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50" name="Text Box 33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51" name="Text Box 33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52" name="Text Box 33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53" name="Text Box 33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54" name="Text Box 33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55" name="Text Box 33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56" name="Text Box 33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57" name="Text Box 33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58" name="Text Box 33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59" name="Text Box 33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60" name="Text Box 33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61" name="Text Box 33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62" name="Text Box 33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63" name="Text Box 33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64" name="Text Box 33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65" name="Text Box 33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66" name="Text Box 33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67" name="Text Box 33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68" name="Text Box 34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69" name="Text Box 34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70" name="Text Box 34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71" name="Text Box 34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72" name="Text Box 34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73" name="Text Box 34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74" name="Text Box 34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75" name="Text Box 34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76" name="Text Box 34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77" name="Text Box 34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78" name="Text Box 34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79" name="Text Box 34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80" name="Text Box 34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81" name="Text Box 34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82" name="Text Box 34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83" name="Text Box 34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84" name="Text Box 34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85" name="Text Box 34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86" name="Text Box 34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87" name="Text Box 34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88" name="Text Box 34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89" name="Text Box 34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90" name="Text Box 34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91" name="Text Box 34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92" name="Text Box 34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93" name="Text Box 34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94" name="Text Box 34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95" name="Text Box 34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96" name="Text Box 34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97" name="Text Box 34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98" name="Text Box 34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499" name="Text Box 34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00" name="Text Box 34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01" name="Text Box 34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02" name="Text Box 34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03" name="Text Box 34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04" name="Text Box 34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05" name="Text Box 34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06" name="Text Box 34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07" name="Text Box 34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08" name="Text Box 34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09" name="Text Box 34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10" name="Text Box 34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11" name="Text Box 34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12" name="Text Box 34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13" name="Text Box 34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14" name="Text Box 34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15" name="Text Box 34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16" name="Text Box 34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17" name="Text Box 34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18" name="Text Box 34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19" name="Text Box 34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20" name="Text Box 34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21" name="Text Box 34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22" name="Text Box 34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23" name="Text Box 34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24" name="Text Box 34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25" name="Text Box 34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26" name="Text Box 34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27" name="Text Box 34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28" name="Text Box 34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29" name="Text Box 34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30" name="Text Box 34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31" name="Text Box 34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32" name="Text Box 34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33" name="Text Box 34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34" name="Text Box 34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35" name="Text Box 34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36" name="Text Box 34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37" name="Text Box 34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38" name="Text Box 34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39" name="Text Box 34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40" name="Text Box 34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41" name="Text Box 34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42" name="Text Box 34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43" name="Text Box 34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44" name="Text Box 34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45" name="Text Box 34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46" name="Text Box 34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47" name="Text Box 34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48" name="Text Box 34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49" name="Text Box 34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50" name="Text Box 34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51" name="Text Box 34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52" name="Text Box 34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53" name="Text Box 34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54" name="Text Box 34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55" name="Text Box 34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56" name="Text Box 34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57" name="Text Box 34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58" name="Text Box 34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59" name="Text Box 34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60" name="Text Box 34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61" name="Text Box 34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62" name="Text Box 34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63" name="Text Box 34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64" name="Text Box 34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65" name="Text Box 34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66" name="Text Box 34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67" name="Text Box 34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68" name="Text Box 35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69" name="Text Box 35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70" name="Text Box 35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71" name="Text Box 35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72" name="Text Box 35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73" name="Text Box 35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74" name="Text Box 35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75" name="Text Box 35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76" name="Text Box 35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77" name="Text Box 35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78" name="Text Box 35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79" name="Text Box 35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80" name="Text Box 35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81" name="Text Box 35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82" name="Text Box 35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83" name="Text Box 35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84" name="Text Box 35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85" name="Text Box 35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86" name="Text Box 35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87" name="Text Box 35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88" name="Text Box 35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89" name="Text Box 35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90" name="Text Box 35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91" name="Text Box 35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92" name="Text Box 35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93" name="Text Box 35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94" name="Text Box 35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95" name="Text Box 35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96" name="Text Box 35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97" name="Text Box 35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98" name="Text Box 35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599" name="Text Box 35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00" name="Text Box 35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01" name="Text Box 35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02" name="Text Box 35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03" name="Text Box 35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04" name="Text Box 35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05" name="Text Box 35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06" name="Text Box 35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07" name="Text Box 35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08" name="Text Box 35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09" name="Text Box 35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10" name="Text Box 35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11" name="Text Box 35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12" name="Text Box 35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13" name="Text Box 35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14" name="Text Box 35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15" name="Text Box 35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16" name="Text Box 35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17" name="Text Box 35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18" name="Text Box 35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19" name="Text Box 35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20" name="Text Box 35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21" name="Text Box 35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22" name="Text Box 35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23" name="Text Box 35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24" name="Text Box 35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25" name="Text Box 35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26" name="Text Box 35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27" name="Text Box 35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28" name="Text Box 35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29" name="Text Box 35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30" name="Text Box 35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31" name="Text Box 35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32" name="Text Box 35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33" name="Text Box 35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34" name="Text Box 35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35" name="Text Box 35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36" name="Text Box 35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37" name="Text Box 35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38" name="Text Box 35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39" name="Text Box 35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40" name="Text Box 35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41" name="Text Box 35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42" name="Text Box 35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43" name="Text Box 35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44" name="Text Box 35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45" name="Text Box 35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46" name="Text Box 35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47" name="Text Box 35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48" name="Text Box 35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49" name="Text Box 35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50" name="Text Box 35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51" name="Text Box 35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52" name="Text Box 35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53" name="Text Box 35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54" name="Text Box 35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55" name="Text Box 35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56" name="Text Box 35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57" name="Text Box 35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58" name="Text Box 35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59" name="Text Box 35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60" name="Text Box 35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61" name="Text Box 35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62" name="Text Box 35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63" name="Text Box 35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64" name="Text Box 35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65" name="Text Box 35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66" name="Text Box 35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67" name="Text Box 35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68" name="Text Box 36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69" name="Text Box 36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70" name="Text Box 36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71" name="Text Box 36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72" name="Text Box 36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73" name="Text Box 36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74" name="Text Box 36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75" name="Text Box 36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76" name="Text Box 36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77" name="Text Box 36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78" name="Text Box 36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79" name="Text Box 36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80" name="Text Box 36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81" name="Text Box 36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82" name="Text Box 36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83" name="Text Box 36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84" name="Text Box 36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85" name="Text Box 36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86" name="Text Box 36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87" name="Text Box 36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88" name="Text Box 36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89" name="Text Box 36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90" name="Text Box 36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91" name="Text Box 36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92" name="Text Box 36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93" name="Text Box 36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94" name="Text Box 36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95" name="Text Box 36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96" name="Text Box 36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97" name="Text Box 36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98" name="Text Box 36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699" name="Text Box 36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00" name="Text Box 36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01" name="Text Box 36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02" name="Text Box 36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03" name="Text Box 36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04" name="Text Box 36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05" name="Text Box 36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06" name="Text Box 36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07" name="Text Box 36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08" name="Text Box 36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09" name="Text Box 36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10" name="Text Box 36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11" name="Text Box 36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12" name="Text Box 36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13" name="Text Box 36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14" name="Text Box 36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15" name="Text Box 36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16" name="Text Box 36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17" name="Text Box 36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18" name="Text Box 36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19" name="Text Box 36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20" name="Text Box 36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21" name="Text Box 36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22" name="Text Box 36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23" name="Text Box 36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24" name="Text Box 36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25" name="Text Box 36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26" name="Text Box 36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27" name="Text Box 36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28" name="Text Box 36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29" name="Text Box 36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30" name="Text Box 36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31" name="Text Box 36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32" name="Text Box 36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33" name="Text Box 36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34" name="Text Box 36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35" name="Text Box 36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36" name="Text Box 36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37" name="Text Box 36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38" name="Text Box 36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39" name="Text Box 36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40" name="Text Box 36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41" name="Text Box 36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42" name="Text Box 36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43" name="Text Box 36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44" name="Text Box 36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45" name="Text Box 36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46" name="Text Box 36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47" name="Text Box 36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48" name="Text Box 36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49" name="Text Box 36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50" name="Text Box 36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51" name="Text Box 36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52" name="Text Box 36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53" name="Text Box 36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54" name="Text Box 36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55" name="Text Box 36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56" name="Text Box 36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57" name="Text Box 36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58" name="Text Box 36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59" name="Text Box 36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60" name="Text Box 36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61" name="Text Box 36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62" name="Text Box 36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63" name="Text Box 36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64" name="Text Box 36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65" name="Text Box 36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66" name="Text Box 36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67" name="Text Box 36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68" name="Text Box 37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69" name="Text Box 37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70" name="Text Box 37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71" name="Text Box 37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72" name="Text Box 37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73" name="Text Box 37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74" name="Text Box 37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75" name="Text Box 37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76" name="Text Box 37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77" name="Text Box 37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78" name="Text Box 37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79" name="Text Box 37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80" name="Text Box 37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81" name="Text Box 37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82" name="Text Box 37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83" name="Text Box 37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84" name="Text Box 37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85" name="Text Box 37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86" name="Text Box 37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87" name="Text Box 37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88" name="Text Box 37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89" name="Text Box 37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90" name="Text Box 37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91" name="Text Box 37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92" name="Text Box 37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93" name="Text Box 37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94" name="Text Box 37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95" name="Text Box 37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96" name="Text Box 37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97" name="Text Box 37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98" name="Text Box 37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799" name="Text Box 37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00" name="Text Box 37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01" name="Text Box 37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02" name="Text Box 37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03" name="Text Box 37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04" name="Text Box 37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05" name="Text Box 37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06" name="Text Box 37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07" name="Text Box 37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08" name="Text Box 37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09" name="Text Box 37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10" name="Text Box 37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11" name="Text Box 37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12" name="Text Box 37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13" name="Text Box 37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14" name="Text Box 37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15" name="Text Box 37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16" name="Text Box 37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17" name="Text Box 37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18" name="Text Box 37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19" name="Text Box 37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20" name="Text Box 37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21" name="Text Box 37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22" name="Text Box 37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23" name="Text Box 37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24" name="Text Box 37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25" name="Text Box 37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26" name="Text Box 37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27" name="Text Box 37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28" name="Text Box 37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29" name="Text Box 37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30" name="Text Box 37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31" name="Text Box 37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32" name="Text Box 37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33" name="Text Box 37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34" name="Text Box 37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35" name="Text Box 37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36" name="Text Box 37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37" name="Text Box 37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38" name="Text Box 37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39" name="Text Box 37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40" name="Text Box 37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41" name="Text Box 37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42" name="Text Box 37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43" name="Text Box 37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44" name="Text Box 37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45" name="Text Box 37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46" name="Text Box 37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47" name="Text Box 37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48" name="Text Box 37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49" name="Text Box 37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50" name="Text Box 37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51" name="Text Box 37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52" name="Text Box 37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53" name="Text Box 37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54" name="Text Box 37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55" name="Text Box 37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56" name="Text Box 37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57" name="Text Box 37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58" name="Text Box 37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59" name="Text Box 37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60" name="Text Box 37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61" name="Text Box 37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62" name="Text Box 37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63" name="Text Box 37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64" name="Text Box 37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65" name="Text Box 37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66" name="Text Box 37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67" name="Text Box 37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68" name="Text Box 38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69" name="Text Box 38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70" name="Text Box 38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71" name="Text Box 38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72" name="Text Box 38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73" name="Text Box 38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74" name="Text Box 38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75" name="Text Box 38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76" name="Text Box 38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77" name="Text Box 38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78" name="Text Box 38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79" name="Text Box 38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80" name="Text Box 38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81" name="Text Box 38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82" name="Text Box 38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83" name="Text Box 38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84" name="Text Box 38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85" name="Text Box 38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86" name="Text Box 38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87" name="Text Box 38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88" name="Text Box 38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89" name="Text Box 38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90" name="Text Box 38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91" name="Text Box 38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92" name="Text Box 38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93" name="Text Box 38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94" name="Text Box 38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95" name="Text Box 38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96" name="Text Box 38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97" name="Text Box 38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98" name="Text Box 38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899" name="Text Box 38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00" name="Text Box 38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01" name="Text Box 38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02" name="Text Box 38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03" name="Text Box 38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04" name="Text Box 38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05" name="Text Box 38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06" name="Text Box 38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07" name="Text Box 38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08" name="Text Box 38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09" name="Text Box 38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10" name="Text Box 38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11" name="Text Box 38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12" name="Text Box 38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13" name="Text Box 38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14" name="Text Box 38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15" name="Text Box 38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16" name="Text Box 38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17" name="Text Box 38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18" name="Text Box 38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19" name="Text Box 38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20" name="Text Box 38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21" name="Text Box 38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22" name="Text Box 38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23" name="Text Box 38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24" name="Text Box 38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25" name="Text Box 38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26" name="Text Box 38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27" name="Text Box 38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28" name="Text Box 38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29" name="Text Box 38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30" name="Text Box 38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31" name="Text Box 38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32" name="Text Box 38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33" name="Text Box 38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34" name="Text Box 38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35" name="Text Box 38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36" name="Text Box 38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37" name="Text Box 38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38" name="Text Box 38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39" name="Text Box 38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40" name="Text Box 38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41" name="Text Box 38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42" name="Text Box 38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43" name="Text Box 38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44" name="Text Box 38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45" name="Text Box 38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46" name="Text Box 38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47" name="Text Box 38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48" name="Text Box 38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49" name="Text Box 38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50" name="Text Box 38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51" name="Text Box 38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52" name="Text Box 38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53" name="Text Box 38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54" name="Text Box 38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55" name="Text Box 38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56" name="Text Box 38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57" name="Text Box 38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58" name="Text Box 38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59" name="Text Box 38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60" name="Text Box 38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61" name="Text Box 38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62" name="Text Box 38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63" name="Text Box 38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64" name="Text Box 38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65" name="Text Box 38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66" name="Text Box 38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67" name="Text Box 38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68" name="Text Box 39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69" name="Text Box 39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70" name="Text Box 39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71" name="Text Box 39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72" name="Text Box 39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73" name="Text Box 39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74" name="Text Box 39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75" name="Text Box 39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76" name="Text Box 39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77" name="Text Box 39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78" name="Text Box 39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79" name="Text Box 39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80" name="Text Box 39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81" name="Text Box 39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82" name="Text Box 39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83" name="Text Box 39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84" name="Text Box 39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85" name="Text Box 39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86" name="Text Box 39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87" name="Text Box 39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88" name="Text Box 39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89" name="Text Box 39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90" name="Text Box 39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91" name="Text Box 39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92" name="Text Box 39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93" name="Text Box 39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94" name="Text Box 39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95" name="Text Box 39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96" name="Text Box 39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97" name="Text Box 39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98" name="Text Box 39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7999" name="Text Box 39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00" name="Text Box 39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01" name="Text Box 39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02" name="Text Box 39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03" name="Text Box 39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04" name="Text Box 39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05" name="Text Box 39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06" name="Text Box 39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07" name="Text Box 39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08" name="Text Box 39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09" name="Text Box 39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10" name="Text Box 39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11" name="Text Box 39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12" name="Text Box 39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13" name="Text Box 39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14" name="Text Box 39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15" name="Text Box 39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16" name="Text Box 39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17" name="Text Box 39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18" name="Text Box 39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19" name="Text Box 39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20" name="Text Box 39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21" name="Text Box 39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22" name="Text Box 39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23" name="Text Box 39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24" name="Text Box 39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25" name="Text Box 39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26" name="Text Box 39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27" name="Text Box 39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28" name="Text Box 39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29" name="Text Box 39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30" name="Text Box 39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31" name="Text Box 39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32" name="Text Box 39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33" name="Text Box 39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34" name="Text Box 39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35" name="Text Box 39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36" name="Text Box 39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37" name="Text Box 39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38" name="Text Box 39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39" name="Text Box 39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40" name="Text Box 39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41" name="Text Box 39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42" name="Text Box 39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43" name="Text Box 39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44" name="Text Box 39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45" name="Text Box 39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46" name="Text Box 39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47" name="Text Box 39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48" name="Text Box 39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49" name="Text Box 39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50" name="Text Box 39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51" name="Text Box 39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52" name="Text Box 39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53" name="Text Box 39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54" name="Text Box 39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55" name="Text Box 39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56" name="Text Box 39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57" name="Text Box 39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58" name="Text Box 39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59" name="Text Box 39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60" name="Text Box 39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61" name="Text Box 39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62" name="Text Box 39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63" name="Text Box 39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64" name="Text Box 39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65" name="Text Box 39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66" name="Text Box 39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67" name="Text Box 39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68" name="Text Box 40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69" name="Text Box 40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70" name="Text Box 40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71" name="Text Box 40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72" name="Text Box 40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73" name="Text Box 40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74" name="Text Box 40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75" name="Text Box 40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76" name="Text Box 40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77" name="Text Box 40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78" name="Text Box 40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79" name="Text Box 40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80" name="Text Box 40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81" name="Text Box 40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82" name="Text Box 40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83" name="Text Box 40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84" name="Text Box 40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85" name="Text Box 40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86" name="Text Box 40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87" name="Text Box 40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88" name="Text Box 40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89" name="Text Box 40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90" name="Text Box 40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91" name="Text Box 40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92" name="Text Box 40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93" name="Text Box 40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94" name="Text Box 40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95" name="Text Box 40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96" name="Text Box 40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97" name="Text Box 40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98" name="Text Box 40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099" name="Text Box 40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00" name="Text Box 40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01" name="Text Box 40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02" name="Text Box 40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03" name="Text Box 40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04" name="Text Box 40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05" name="Text Box 40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06" name="Text Box 40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07" name="Text Box 40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08" name="Text Box 40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09" name="Text Box 40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10" name="Text Box 40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11" name="Text Box 40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12" name="Text Box 40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13" name="Text Box 40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14" name="Text Box 40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15" name="Text Box 40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16" name="Text Box 40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17" name="Text Box 40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18" name="Text Box 40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19" name="Text Box 40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20" name="Text Box 40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21" name="Text Box 40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22" name="Text Box 40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23" name="Text Box 40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24" name="Text Box 40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25" name="Text Box 40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26" name="Text Box 40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27" name="Text Box 40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28" name="Text Box 40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29" name="Text Box 40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30" name="Text Box 40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31" name="Text Box 40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32" name="Text Box 40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33" name="Text Box 40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34" name="Text Box 40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35" name="Text Box 40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36" name="Text Box 40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37" name="Text Box 40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38" name="Text Box 40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39" name="Text Box 40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40" name="Text Box 40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41" name="Text Box 40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42" name="Text Box 40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43" name="Text Box 40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44" name="Text Box 40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45" name="Text Box 40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46" name="Text Box 40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47" name="Text Box 40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48" name="Text Box 40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49" name="Text Box 40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50" name="Text Box 40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51" name="Text Box 40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52" name="Text Box 40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53" name="Text Box 40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54" name="Text Box 40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55" name="Text Box 40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56" name="Text Box 40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57" name="Text Box 40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58" name="Text Box 40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59" name="Text Box 40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60" name="Text Box 40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61" name="Text Box 40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62" name="Text Box 40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63" name="Text Box 40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64" name="Text Box 40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65" name="Text Box 40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66" name="Text Box 40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67" name="Text Box 40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68" name="Text Box 41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69" name="Text Box 41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70" name="Text Box 41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71" name="Text Box 41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72" name="Text Box 41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73" name="Text Box 41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74" name="Text Box 41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75" name="Text Box 41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76" name="Text Box 41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77" name="Text Box 41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78" name="Text Box 41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79" name="Text Box 41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80" name="Text Box 41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81" name="Text Box 41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82" name="Text Box 41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83" name="Text Box 41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84" name="Text Box 41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85" name="Text Box 41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86" name="Text Box 41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87" name="Text Box 41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88" name="Text Box 41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89" name="Text Box 41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90" name="Text Box 41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91" name="Text Box 41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92" name="Text Box 41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93" name="Text Box 41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94" name="Text Box 41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95" name="Text Box 41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96" name="Text Box 41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97" name="Text Box 41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98" name="Text Box 41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199" name="Text Box 41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00" name="Text Box 41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01" name="Text Box 41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02" name="Text Box 41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03" name="Text Box 41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04" name="Text Box 41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05" name="Text Box 41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06" name="Text Box 41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07" name="Text Box 41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08" name="Text Box 41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09" name="Text Box 41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10" name="Text Box 41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11" name="Text Box 41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12" name="Text Box 41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13" name="Text Box 41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14" name="Text Box 41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15" name="Text Box 41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16" name="Text Box 41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17" name="Text Box 41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18" name="Text Box 41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19" name="Text Box 41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20" name="Text Box 41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21" name="Text Box 41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22" name="Text Box 41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23" name="Text Box 41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24" name="Text Box 41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25" name="Text Box 41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26" name="Text Box 41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27" name="Text Box 41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28" name="Text Box 41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29" name="Text Box 41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30" name="Text Box 41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31" name="Text Box 41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32" name="Text Box 41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33" name="Text Box 41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34" name="Text Box 41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35" name="Text Box 41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36" name="Text Box 41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37" name="Text Box 41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38" name="Text Box 41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39" name="Text Box 41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40" name="Text Box 41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41" name="Text Box 41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42" name="Text Box 41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43" name="Text Box 41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44" name="Text Box 41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45" name="Text Box 41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46" name="Text Box 41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47" name="Text Box 41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48" name="Text Box 41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49" name="Text Box 41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50" name="Text Box 41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51" name="Text Box 41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52" name="Text Box 41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53" name="Text Box 41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54" name="Text Box 41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55" name="Text Box 41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56" name="Text Box 41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57" name="Text Box 41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58" name="Text Box 41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59" name="Text Box 41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60" name="Text Box 41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61" name="Text Box 41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62" name="Text Box 41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63" name="Text Box 41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64" name="Text Box 41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65" name="Text Box 41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66" name="Text Box 41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67" name="Text Box 41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68" name="Text Box 42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69" name="Text Box 42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70" name="Text Box 42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71" name="Text Box 42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72" name="Text Box 42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73" name="Text Box 42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74" name="Text Box 42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75" name="Text Box 42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76" name="Text Box 42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77" name="Text Box 42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78" name="Text Box 42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79" name="Text Box 42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80" name="Text Box 42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81" name="Text Box 42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82" name="Text Box 42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83" name="Text Box 42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84" name="Text Box 42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85" name="Text Box 42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86" name="Text Box 42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87" name="Text Box 42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88" name="Text Box 42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89" name="Text Box 42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90" name="Text Box 42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91" name="Text Box 42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92" name="Text Box 42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93" name="Text Box 42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94" name="Text Box 42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95" name="Text Box 42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96" name="Text Box 42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97" name="Text Box 42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98" name="Text Box 42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299" name="Text Box 42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00" name="Text Box 42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01" name="Text Box 42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02" name="Text Box 42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03" name="Text Box 42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04" name="Text Box 42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05" name="Text Box 42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06" name="Text Box 42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07" name="Text Box 42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08" name="Text Box 42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09" name="Text Box 42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10" name="Text Box 42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11" name="Text Box 42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12" name="Text Box 42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13" name="Text Box 42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14" name="Text Box 42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15" name="Text Box 42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16" name="Text Box 42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17" name="Text Box 42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18" name="Text Box 42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19" name="Text Box 42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20" name="Text Box 42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21" name="Text Box 42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22" name="Text Box 42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23" name="Text Box 42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24" name="Text Box 42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25" name="Text Box 42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26" name="Text Box 42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27" name="Text Box 42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28" name="Text Box 42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29" name="Text Box 42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30" name="Text Box 42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31" name="Text Box 42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32" name="Text Box 42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33" name="Text Box 42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34" name="Text Box 42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35" name="Text Box 42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36" name="Text Box 42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37" name="Text Box 42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38" name="Text Box 42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39" name="Text Box 42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40" name="Text Box 42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41" name="Text Box 42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42" name="Text Box 42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43" name="Text Box 42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44" name="Text Box 42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45" name="Text Box 42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46" name="Text Box 42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47" name="Text Box 42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48" name="Text Box 42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49" name="Text Box 42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50" name="Text Box 42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51" name="Text Box 42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52" name="Text Box 42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53" name="Text Box 42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54" name="Text Box 42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55" name="Text Box 42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56" name="Text Box 42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57" name="Text Box 42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58" name="Text Box 42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59" name="Text Box 42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60" name="Text Box 42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61" name="Text Box 42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62" name="Text Box 42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63" name="Text Box 42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64" name="Text Box 42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65" name="Text Box 42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66" name="Text Box 42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67" name="Text Box 42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68" name="Text Box 43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69" name="Text Box 43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70" name="Text Box 43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71" name="Text Box 43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72" name="Text Box 43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73" name="Text Box 43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74" name="Text Box 43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75" name="Text Box 43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76" name="Text Box 43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77" name="Text Box 43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78" name="Text Box 43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79" name="Text Box 43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80" name="Text Box 43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81" name="Text Box 43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82" name="Text Box 43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83" name="Text Box 43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84" name="Text Box 43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85" name="Text Box 43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86" name="Text Box 43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87" name="Text Box 43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88" name="Text Box 43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89" name="Text Box 43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90" name="Text Box 43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91" name="Text Box 43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92" name="Text Box 43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93" name="Text Box 43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94" name="Text Box 43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95" name="Text Box 43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96" name="Text Box 43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97" name="Text Box 43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98" name="Text Box 43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399" name="Text Box 43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00" name="Text Box 43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01" name="Text Box 43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02" name="Text Box 43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03" name="Text Box 43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04" name="Text Box 43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05" name="Text Box 43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06" name="Text Box 43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07" name="Text Box 43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08" name="Text Box 43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09" name="Text Box 43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10" name="Text Box 43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11" name="Text Box 43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12" name="Text Box 43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13" name="Text Box 43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14" name="Text Box 43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15" name="Text Box 43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16" name="Text Box 43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17" name="Text Box 43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18" name="Text Box 43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19" name="Text Box 43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20" name="Text Box 43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21" name="Text Box 43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22" name="Text Box 43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23" name="Text Box 43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24" name="Text Box 43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25" name="Text Box 43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26" name="Text Box 43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27" name="Text Box 43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28" name="Text Box 43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29" name="Text Box 43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30" name="Text Box 43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31" name="Text Box 43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32" name="Text Box 43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33" name="Text Box 43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34" name="Text Box 43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35" name="Text Box 43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36" name="Text Box 43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37" name="Text Box 43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38" name="Text Box 43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39" name="Text Box 43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40" name="Text Box 43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41" name="Text Box 43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42" name="Text Box 43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43" name="Text Box 43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44" name="Text Box 43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45" name="Text Box 43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46" name="Text Box 43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47" name="Text Box 43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48" name="Text Box 43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49" name="Text Box 43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50" name="Text Box 43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51" name="Text Box 43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52" name="Text Box 43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53" name="Text Box 43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54" name="Text Box 43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55" name="Text Box 43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56" name="Text Box 43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57" name="Text Box 43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58" name="Text Box 43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59" name="Text Box 43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60" name="Text Box 43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61" name="Text Box 43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62" name="Text Box 43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63" name="Text Box 43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64" name="Text Box 43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65" name="Text Box 43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66" name="Text Box 43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67" name="Text Box 43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68" name="Text Box 44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69" name="Text Box 44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70" name="Text Box 44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71" name="Text Box 44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72" name="Text Box 44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73" name="Text Box 44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74" name="Text Box 44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75" name="Text Box 44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76" name="Text Box 44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77" name="Text Box 44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78" name="Text Box 44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79" name="Text Box 44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80" name="Text Box 44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81" name="Text Box 44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82" name="Text Box 44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83" name="Text Box 44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84" name="Text Box 44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85" name="Text Box 44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86" name="Text Box 44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87" name="Text Box 44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88" name="Text Box 44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89" name="Text Box 44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90" name="Text Box 44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91" name="Text Box 44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92" name="Text Box 44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93" name="Text Box 44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94" name="Text Box 44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95" name="Text Box 44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96" name="Text Box 44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97" name="Text Box 44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98" name="Text Box 44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499" name="Text Box 44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00" name="Text Box 44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01" name="Text Box 44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02" name="Text Box 44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03" name="Text Box 44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04" name="Text Box 44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05" name="Text Box 44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06" name="Text Box 44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07" name="Text Box 44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08" name="Text Box 44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09" name="Text Box 44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10" name="Text Box 44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11" name="Text Box 44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12" name="Text Box 44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13" name="Text Box 44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14" name="Text Box 44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15" name="Text Box 44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16" name="Text Box 44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17" name="Text Box 44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18" name="Text Box 44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19" name="Text Box 44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20" name="Text Box 44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21" name="Text Box 44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22" name="Text Box 44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23" name="Text Box 44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24" name="Text Box 44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25" name="Text Box 44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26" name="Text Box 44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27" name="Text Box 44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28" name="Text Box 44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29" name="Text Box 44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30" name="Text Box 44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31" name="Text Box 44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32" name="Text Box 44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33" name="Text Box 44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34" name="Text Box 44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35" name="Text Box 44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36" name="Text Box 44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37" name="Text Box 44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38" name="Text Box 44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39" name="Text Box 44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40" name="Text Box 44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41" name="Text Box 44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42" name="Text Box 44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43" name="Text Box 44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44" name="Text Box 44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45" name="Text Box 44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46" name="Text Box 44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47" name="Text Box 44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48" name="Text Box 44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49" name="Text Box 44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50" name="Text Box 44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51" name="Text Box 44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52" name="Text Box 44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53" name="Text Box 44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54" name="Text Box 44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55" name="Text Box 44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56" name="Text Box 44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57" name="Text Box 44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58" name="Text Box 44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59" name="Text Box 44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60" name="Text Box 44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61" name="Text Box 44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62" name="Text Box 44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63" name="Text Box 44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64" name="Text Box 44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65" name="Text Box 44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66" name="Text Box 44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67" name="Text Box 44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68" name="Text Box 45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69" name="Text Box 45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70" name="Text Box 45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71" name="Text Box 45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72" name="Text Box 45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73" name="Text Box 45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74" name="Text Box 45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75" name="Text Box 45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76" name="Text Box 45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77" name="Text Box 45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78" name="Text Box 45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79" name="Text Box 45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80" name="Text Box 45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81" name="Text Box 45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82" name="Text Box 45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83" name="Text Box 45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84" name="Text Box 45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85" name="Text Box 45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86" name="Text Box 45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87" name="Text Box 45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88" name="Text Box 45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89" name="Text Box 45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90" name="Text Box 45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91" name="Text Box 45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92" name="Text Box 45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93" name="Text Box 45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94" name="Text Box 45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95" name="Text Box 45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96" name="Text Box 45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97" name="Text Box 45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98" name="Text Box 45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599" name="Text Box 45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00" name="Text Box 45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01" name="Text Box 45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02" name="Text Box 45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03" name="Text Box 45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04" name="Text Box 45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05" name="Text Box 45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06" name="Text Box 45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07" name="Text Box 45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08" name="Text Box 45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09" name="Text Box 45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10" name="Text Box 45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11" name="Text Box 45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12" name="Text Box 45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13" name="Text Box 45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14" name="Text Box 45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15" name="Text Box 45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16" name="Text Box 45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17" name="Text Box 45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18" name="Text Box 45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19" name="Text Box 45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20" name="Text Box 45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21" name="Text Box 45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22" name="Text Box 45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23" name="Text Box 45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24" name="Text Box 45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25" name="Text Box 45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26" name="Text Box 45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27" name="Text Box 45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28" name="Text Box 45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29" name="Text Box 45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30" name="Text Box 45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31" name="Text Box 45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32" name="Text Box 45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33" name="Text Box 45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34" name="Text Box 45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35" name="Text Box 45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36" name="Text Box 45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37" name="Text Box 45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38" name="Text Box 45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39" name="Text Box 45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40" name="Text Box 45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41" name="Text Box 45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42" name="Text Box 45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43" name="Text Box 45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44" name="Text Box 45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45" name="Text Box 45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46" name="Text Box 45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47" name="Text Box 45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48" name="Text Box 45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49" name="Text Box 45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50" name="Text Box 45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51" name="Text Box 45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52" name="Text Box 45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53" name="Text Box 45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54" name="Text Box 45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55" name="Text Box 45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56" name="Text Box 45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57" name="Text Box 45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58" name="Text Box 45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59" name="Text Box 45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60" name="Text Box 45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61" name="Text Box 45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62" name="Text Box 45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63" name="Text Box 45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64" name="Text Box 45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65" name="Text Box 45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66" name="Text Box 45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67" name="Text Box 45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68" name="Text Box 46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69" name="Text Box 46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70" name="Text Box 46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71" name="Text Box 46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72" name="Text Box 46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73" name="Text Box 46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74" name="Text Box 46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75" name="Text Box 46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76" name="Text Box 46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77" name="Text Box 46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78" name="Text Box 46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79" name="Text Box 46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80" name="Text Box 46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81" name="Text Box 46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82" name="Text Box 46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83" name="Text Box 46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84" name="Text Box 46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85" name="Text Box 46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86" name="Text Box 46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87" name="Text Box 46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88" name="Text Box 46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89" name="Text Box 46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90" name="Text Box 46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91" name="Text Box 46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92" name="Text Box 46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93" name="Text Box 46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94" name="Text Box 46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95" name="Text Box 46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96" name="Text Box 46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97" name="Text Box 46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98" name="Text Box 46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699" name="Text Box 46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00" name="Text Box 46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01" name="Text Box 46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02" name="Text Box 46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03" name="Text Box 46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04" name="Text Box 46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05" name="Text Box 46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06" name="Text Box 46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07" name="Text Box 46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08" name="Text Box 46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09" name="Text Box 46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10" name="Text Box 46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11" name="Text Box 46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12" name="Text Box 46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13" name="Text Box 46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14" name="Text Box 46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15" name="Text Box 46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16" name="Text Box 46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17" name="Text Box 46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18" name="Text Box 46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19" name="Text Box 46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20" name="Text Box 46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21" name="Text Box 46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22" name="Text Box 46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23" name="Text Box 46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24" name="Text Box 46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25" name="Text Box 46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26" name="Text Box 46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27" name="Text Box 46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28" name="Text Box 46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29" name="Text Box 46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30" name="Text Box 46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31" name="Text Box 46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32" name="Text Box 46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33" name="Text Box 46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34" name="Text Box 46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35" name="Text Box 46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36" name="Text Box 46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37" name="Text Box 46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38" name="Text Box 46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39" name="Text Box 46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40" name="Text Box 46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41" name="Text Box 46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42" name="Text Box 46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43" name="Text Box 46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44" name="Text Box 46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45" name="Text Box 46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46" name="Text Box 46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47" name="Text Box 46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48" name="Text Box 46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49" name="Text Box 46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50" name="Text Box 46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51" name="Text Box 46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52" name="Text Box 46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53" name="Text Box 46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54" name="Text Box 46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55" name="Text Box 46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56" name="Text Box 46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57" name="Text Box 46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58" name="Text Box 46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59" name="Text Box 46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60" name="Text Box 46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61" name="Text Box 46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62" name="Text Box 46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63" name="Text Box 46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64" name="Text Box 46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65" name="Text Box 46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66" name="Text Box 46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67" name="Text Box 46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68" name="Text Box 47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69" name="Text Box 47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70" name="Text Box 47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71" name="Text Box 47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72" name="Text Box 47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73" name="Text Box 47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74" name="Text Box 47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75" name="Text Box 47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76" name="Text Box 47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77" name="Text Box 47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78" name="Text Box 47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79" name="Text Box 47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80" name="Text Box 47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81" name="Text Box 47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82" name="Text Box 47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83" name="Text Box 47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84" name="Text Box 47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85" name="Text Box 47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86" name="Text Box 47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87" name="Text Box 47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88" name="Text Box 47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89" name="Text Box 47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90" name="Text Box 47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91" name="Text Box 47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92" name="Text Box 47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93" name="Text Box 47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94" name="Text Box 47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95" name="Text Box 47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96" name="Text Box 47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97" name="Text Box 47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98" name="Text Box 47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799" name="Text Box 47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00" name="Text Box 47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01" name="Text Box 47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02" name="Text Box 47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03" name="Text Box 47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04" name="Text Box 47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05" name="Text Box 47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06" name="Text Box 47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07" name="Text Box 47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08" name="Text Box 47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09" name="Text Box 47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10" name="Text Box 47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11" name="Text Box 47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12" name="Text Box 47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13" name="Text Box 47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14" name="Text Box 47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15" name="Text Box 47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16" name="Text Box 47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17" name="Text Box 47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18" name="Text Box 47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19" name="Text Box 47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20" name="Text Box 47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21" name="Text Box 47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22" name="Text Box 47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23" name="Text Box 47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24" name="Text Box 47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25" name="Text Box 47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26" name="Text Box 47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27" name="Text Box 47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28" name="Text Box 47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29" name="Text Box 47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30" name="Text Box 47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31" name="Text Box 47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32" name="Text Box 47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33" name="Text Box 47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34" name="Text Box 47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35" name="Text Box 47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36" name="Text Box 47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37" name="Text Box 47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38" name="Text Box 47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39" name="Text Box 47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40" name="Text Box 47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41" name="Text Box 47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42" name="Text Box 47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43" name="Text Box 47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44" name="Text Box 47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45" name="Text Box 47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46" name="Text Box 47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47" name="Text Box 47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48" name="Text Box 47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49" name="Text Box 47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50" name="Text Box 47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51" name="Text Box 47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52" name="Text Box 47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53" name="Text Box 47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54" name="Text Box 47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55" name="Text Box 47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56" name="Text Box 47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57" name="Text Box 47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58" name="Text Box 47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59" name="Text Box 47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60" name="Text Box 47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61" name="Text Box 47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62" name="Text Box 47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63" name="Text Box 47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64" name="Text Box 47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65" name="Text Box 47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66" name="Text Box 47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67" name="Text Box 47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68" name="Text Box 48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69" name="Text Box 48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70" name="Text Box 48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71" name="Text Box 48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72" name="Text Box 48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73" name="Text Box 48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74" name="Text Box 48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75" name="Text Box 48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76" name="Text Box 48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77" name="Text Box 48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78" name="Text Box 48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79" name="Text Box 48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80" name="Text Box 48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81" name="Text Box 48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82" name="Text Box 48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83" name="Text Box 48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84" name="Text Box 48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85" name="Text Box 48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86" name="Text Box 48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87" name="Text Box 48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88" name="Text Box 48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89" name="Text Box 48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90" name="Text Box 48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91" name="Text Box 48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92" name="Text Box 48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93" name="Text Box 48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94" name="Text Box 48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95" name="Text Box 48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96" name="Text Box 48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97" name="Text Box 48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98" name="Text Box 48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899" name="Text Box 48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00" name="Text Box 48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01" name="Text Box 48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02" name="Text Box 48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03" name="Text Box 48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04" name="Text Box 48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05" name="Text Box 48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06" name="Text Box 48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07" name="Text Box 48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08" name="Text Box 48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09" name="Text Box 48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10" name="Text Box 48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11" name="Text Box 48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12" name="Text Box 48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13" name="Text Box 48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14" name="Text Box 48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15" name="Text Box 48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16" name="Text Box 48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17" name="Text Box 48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18" name="Text Box 48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19" name="Text Box 48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20" name="Text Box 48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21" name="Text Box 48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22" name="Text Box 48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23" name="Text Box 48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24" name="Text Box 48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25" name="Text Box 48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26" name="Text Box 48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27" name="Text Box 48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28" name="Text Box 48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29" name="Text Box 48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30" name="Text Box 48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31" name="Text Box 48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32" name="Text Box 48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33" name="Text Box 48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34" name="Text Box 48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35" name="Text Box 48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36" name="Text Box 48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37" name="Text Box 48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38" name="Text Box 48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39" name="Text Box 48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40" name="Text Box 48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41" name="Text Box 48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42" name="Text Box 48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43" name="Text Box 48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44" name="Text Box 48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45" name="Text Box 48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46" name="Text Box 48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47" name="Text Box 48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48" name="Text Box 48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49" name="Text Box 48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50" name="Text Box 48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51" name="Text Box 48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52" name="Text Box 48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53" name="Text Box 48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54" name="Text Box 48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55" name="Text Box 48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56" name="Text Box 48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57" name="Text Box 48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58" name="Text Box 48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59" name="Text Box 48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60" name="Text Box 48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61" name="Text Box 48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62" name="Text Box 48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63" name="Text Box 48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64" name="Text Box 48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65" name="Text Box 48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66" name="Text Box 48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67" name="Text Box 48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68" name="Text Box 49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69" name="Text Box 49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70" name="Text Box 49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71" name="Text Box 49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72" name="Text Box 49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73" name="Text Box 49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74" name="Text Box 49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75" name="Text Box 49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76" name="Text Box 49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77" name="Text Box 49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78" name="Text Box 49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79" name="Text Box 49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80" name="Text Box 49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81" name="Text Box 49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82" name="Text Box 49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83" name="Text Box 49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84" name="Text Box 49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85" name="Text Box 49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86" name="Text Box 49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87" name="Text Box 49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88" name="Text Box 49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89" name="Text Box 49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90" name="Text Box 49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91" name="Text Box 49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92" name="Text Box 49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93" name="Text Box 49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94" name="Text Box 49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95" name="Text Box 49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96" name="Text Box 49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97" name="Text Box 49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98" name="Text Box 49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8999" name="Text Box 49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00" name="Text Box 49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01" name="Text Box 49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02" name="Text Box 49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03" name="Text Box 49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04" name="Text Box 49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05" name="Text Box 49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06" name="Text Box 49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07" name="Text Box 49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08" name="Text Box 49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09" name="Text Box 49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10" name="Text Box 49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11" name="Text Box 49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12" name="Text Box 49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13" name="Text Box 49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14" name="Text Box 49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15" name="Text Box 49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16" name="Text Box 49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17" name="Text Box 49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18" name="Text Box 49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19" name="Text Box 49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20" name="Text Box 49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21" name="Text Box 49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22" name="Text Box 49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23" name="Text Box 49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24" name="Text Box 49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25" name="Text Box 49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26" name="Text Box 49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27" name="Text Box 49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28" name="Text Box 49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29" name="Text Box 49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30" name="Text Box 49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31" name="Text Box 49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32" name="Text Box 49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33" name="Text Box 49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34" name="Text Box 49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35" name="Text Box 49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36" name="Text Box 49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37" name="Text Box 49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38" name="Text Box 49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39" name="Text Box 49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40" name="Text Box 49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41" name="Text Box 49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42" name="Text Box 49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43" name="Text Box 49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44" name="Text Box 49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45" name="Text Box 49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46" name="Text Box 49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47" name="Text Box 49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48" name="Text Box 49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49" name="Text Box 49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50" name="Text Box 49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51" name="Text Box 49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52" name="Text Box 49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53" name="Text Box 49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54" name="Text Box 49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55" name="Text Box 49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56" name="Text Box 49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57" name="Text Box 49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58" name="Text Box 49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59" name="Text Box 49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60" name="Text Box 49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61" name="Text Box 49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62" name="Text Box 49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63" name="Text Box 49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64" name="Text Box 49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65" name="Text Box 49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66" name="Text Box 49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67" name="Text Box 49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68" name="Text Box 50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69" name="Text Box 50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70" name="Text Box 50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71" name="Text Box 50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72" name="Text Box 50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73" name="Text Box 50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74" name="Text Box 50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75" name="Text Box 50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76" name="Text Box 50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77" name="Text Box 50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78" name="Text Box 50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79" name="Text Box 50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80" name="Text Box 50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81" name="Text Box 50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82" name="Text Box 50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83" name="Text Box 50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84" name="Text Box 50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85" name="Text Box 50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86" name="Text Box 50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87" name="Text Box 50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88" name="Text Box 50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89" name="Text Box 50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90" name="Text Box 50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91" name="Text Box 50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92" name="Text Box 50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93" name="Text Box 50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94" name="Text Box 50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95" name="Text Box 50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96" name="Text Box 50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97" name="Text Box 50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98" name="Text Box 50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099" name="Text Box 50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00" name="Text Box 50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01" name="Text Box 50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02" name="Text Box 50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03" name="Text Box 50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04" name="Text Box 50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05" name="Text Box 50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06" name="Text Box 50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07" name="Text Box 50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08" name="Text Box 50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09" name="Text Box 50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10" name="Text Box 50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11" name="Text Box 50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12" name="Text Box 50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13" name="Text Box 50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14" name="Text Box 50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15" name="Text Box 50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16" name="Text Box 50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17" name="Text Box 50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18" name="Text Box 50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19" name="Text Box 50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20" name="Text Box 50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21" name="Text Box 50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22" name="Text Box 50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23" name="Text Box 50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24" name="Text Box 50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25" name="Text Box 50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26" name="Text Box 50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27" name="Text Box 50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28" name="Text Box 50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29" name="Text Box 50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30" name="Text Box 50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31" name="Text Box 50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32" name="Text Box 50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33" name="Text Box 50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34" name="Text Box 50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35" name="Text Box 50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36" name="Text Box 50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37" name="Text Box 50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38" name="Text Box 50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39" name="Text Box 50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40" name="Text Box 50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41" name="Text Box 50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42" name="Text Box 50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43" name="Text Box 50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44" name="Text Box 50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45" name="Text Box 50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46" name="Text Box 50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47" name="Text Box 50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48" name="Text Box 50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49" name="Text Box 50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50" name="Text Box 50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51" name="Text Box 50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52" name="Text Box 50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53" name="Text Box 50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54" name="Text Box 50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55" name="Text Box 50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56" name="Text Box 50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57" name="Text Box 50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58" name="Text Box 50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59" name="Text Box 50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60" name="Text Box 50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61" name="Text Box 50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62" name="Text Box 50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63" name="Text Box 50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64" name="Text Box 50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65" name="Text Box 50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66" name="Text Box 50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67" name="Text Box 50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68" name="Text Box 51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69" name="Text Box 51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70" name="Text Box 51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71" name="Text Box 51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72" name="Text Box 51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73" name="Text Box 51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74" name="Text Box 51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75" name="Text Box 51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76" name="Text Box 51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77" name="Text Box 51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78" name="Text Box 51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79" name="Text Box 51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80" name="Text Box 51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81" name="Text Box 51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82" name="Text Box 51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83" name="Text Box 51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84" name="Text Box 51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85" name="Text Box 51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86" name="Text Box 51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87" name="Text Box 51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88" name="Text Box 51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89" name="Text Box 51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90" name="Text Box 51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91" name="Text Box 51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92" name="Text Box 51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93" name="Text Box 51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94" name="Text Box 51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95" name="Text Box 51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96" name="Text Box 51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97" name="Text Box 51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98" name="Text Box 51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199" name="Text Box 51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00" name="Text Box 51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01" name="Text Box 51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02" name="Text Box 51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03" name="Text Box 51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04" name="Text Box 51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05" name="Text Box 51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06" name="Text Box 51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07" name="Text Box 51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08" name="Text Box 51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09" name="Text Box 51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10" name="Text Box 51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11" name="Text Box 51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12" name="Text Box 51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13" name="Text Box 51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14" name="Text Box 51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15" name="Text Box 51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16" name="Text Box 51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17" name="Text Box 51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18" name="Text Box 51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19" name="Text Box 51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20" name="Text Box 51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21" name="Text Box 51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22" name="Text Box 51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23" name="Text Box 51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24" name="Text Box 51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25" name="Text Box 51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26" name="Text Box 51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27" name="Text Box 51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28" name="Text Box 51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29" name="Text Box 51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30" name="Text Box 51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31" name="Text Box 51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32" name="Text Box 51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33" name="Text Box 51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34" name="Text Box 51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35" name="Text Box 51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36" name="Text Box 51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37" name="Text Box 51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38" name="Text Box 51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39" name="Text Box 51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40" name="Text Box 51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41" name="Text Box 51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42" name="Text Box 51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43" name="Text Box 51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44" name="Text Box 51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45" name="Text Box 51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46" name="Text Box 51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47" name="Text Box 51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48" name="Text Box 51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49" name="Text Box 51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50" name="Text Box 51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51" name="Text Box 51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52" name="Text Box 51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53" name="Text Box 51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54" name="Text Box 51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55" name="Text Box 51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56" name="Text Box 51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57" name="Text Box 51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58" name="Text Box 51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59" name="Text Box 51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60" name="Text Box 51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61" name="Text Box 51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62" name="Text Box 51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63" name="Text Box 51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64" name="Text Box 51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65" name="Text Box 51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66" name="Text Box 51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67" name="Text Box 51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68" name="Text Box 52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69" name="Text Box 52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70" name="Text Box 52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71" name="Text Box 52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72" name="Text Box 52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73" name="Text Box 52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74" name="Text Box 52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75" name="Text Box 52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76" name="Text Box 52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77" name="Text Box 52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78" name="Text Box 52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79" name="Text Box 52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80" name="Text Box 52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81" name="Text Box 52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82" name="Text Box 52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83" name="Text Box 52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84" name="Text Box 52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85" name="Text Box 52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86" name="Text Box 52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87" name="Text Box 52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88" name="Text Box 52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89" name="Text Box 52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90" name="Text Box 52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91" name="Text Box 52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92" name="Text Box 52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93" name="Text Box 52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94" name="Text Box 52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95" name="Text Box 52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96" name="Text Box 52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97" name="Text Box 52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98" name="Text Box 52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299" name="Text Box 52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00" name="Text Box 52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01" name="Text Box 52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02" name="Text Box 52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03" name="Text Box 52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04" name="Text Box 52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05" name="Text Box 52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06" name="Text Box 52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07" name="Text Box 52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08" name="Text Box 52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09" name="Text Box 52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10" name="Text Box 52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11" name="Text Box 52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12" name="Text Box 52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13" name="Text Box 52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14" name="Text Box 52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15" name="Text Box 52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16" name="Text Box 52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17" name="Text Box 52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18" name="Text Box 52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19" name="Text Box 52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20" name="Text Box 52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21" name="Text Box 52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22" name="Text Box 52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23" name="Text Box 52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24" name="Text Box 52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25" name="Text Box 52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26" name="Text Box 52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27" name="Text Box 52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28" name="Text Box 52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29" name="Text Box 52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30" name="Text Box 52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31" name="Text Box 52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32" name="Text Box 52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33" name="Text Box 52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34" name="Text Box 52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35" name="Text Box 52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36" name="Text Box 52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37" name="Text Box 52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38" name="Text Box 52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39" name="Text Box 52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40" name="Text Box 52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41" name="Text Box 52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42" name="Text Box 52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43" name="Text Box 52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44" name="Text Box 52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45" name="Text Box 52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46" name="Text Box 52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47" name="Text Box 52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48" name="Text Box 52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49" name="Text Box 52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50" name="Text Box 52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51" name="Text Box 52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52" name="Text Box 52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53" name="Text Box 52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54" name="Text Box 52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55" name="Text Box 52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56" name="Text Box 52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57" name="Text Box 52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58" name="Text Box 52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59" name="Text Box 52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60" name="Text Box 52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61" name="Text Box 52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62" name="Text Box 52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63" name="Text Box 52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64" name="Text Box 52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65" name="Text Box 52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66" name="Text Box 52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67" name="Text Box 52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68" name="Text Box 53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69" name="Text Box 53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70" name="Text Box 53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71" name="Text Box 53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72" name="Text Box 53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73" name="Text Box 53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74" name="Text Box 53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75" name="Text Box 53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76" name="Text Box 53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77" name="Text Box 53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78" name="Text Box 53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79" name="Text Box 53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80" name="Text Box 53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81" name="Text Box 53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82" name="Text Box 53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83" name="Text Box 53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84" name="Text Box 53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85" name="Text Box 53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86" name="Text Box 53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87" name="Text Box 53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88" name="Text Box 53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89" name="Text Box 53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90" name="Text Box 53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91" name="Text Box 53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92" name="Text Box 53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93" name="Text Box 53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94" name="Text Box 53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95" name="Text Box 53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96" name="Text Box 53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97" name="Text Box 53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98" name="Text Box 53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399" name="Text Box 53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00" name="Text Box 53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01" name="Text Box 53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02" name="Text Box 53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03" name="Text Box 53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04" name="Text Box 53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05" name="Text Box 53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06" name="Text Box 53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07" name="Text Box 53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08" name="Text Box 53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09" name="Text Box 53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10" name="Text Box 53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11" name="Text Box 53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12" name="Text Box 53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13" name="Text Box 53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14" name="Text Box 53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15" name="Text Box 53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16" name="Text Box 53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17" name="Text Box 53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18" name="Text Box 53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19" name="Text Box 53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20" name="Text Box 53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21" name="Text Box 53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22" name="Text Box 53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23" name="Text Box 53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24" name="Text Box 53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25" name="Text Box 53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26" name="Text Box 53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27" name="Text Box 53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28" name="Text Box 53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29" name="Text Box 53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30" name="Text Box 53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31" name="Text Box 53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32" name="Text Box 53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33" name="Text Box 53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34" name="Text Box 53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35" name="Text Box 53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36" name="Text Box 53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37" name="Text Box 53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38" name="Text Box 53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39" name="Text Box 53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40" name="Text Box 53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41" name="Text Box 53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42" name="Text Box 53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43" name="Text Box 53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44" name="Text Box 53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45" name="Text Box 53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46" name="Text Box 53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47" name="Text Box 53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48" name="Text Box 53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49" name="Text Box 53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50" name="Text Box 53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51" name="Text Box 53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52" name="Text Box 53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53" name="Text Box 53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54" name="Text Box 53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55" name="Text Box 53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56" name="Text Box 53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57" name="Text Box 53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58" name="Text Box 53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59" name="Text Box 53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60" name="Text Box 53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61" name="Text Box 53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62" name="Text Box 53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63" name="Text Box 53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64" name="Text Box 53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65" name="Text Box 53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66" name="Text Box 53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67" name="Text Box 53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68" name="Text Box 54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69" name="Text Box 54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70" name="Text Box 54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71" name="Text Box 54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72" name="Text Box 54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73" name="Text Box 54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74" name="Text Box 54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85725</xdr:colOff>
      <xdr:row>1018</xdr:row>
      <xdr:rowOff>19050</xdr:rowOff>
    </xdr:to>
    <xdr:sp macro="" textlink="">
      <xdr:nvSpPr>
        <xdr:cNvPr id="19475" name="Text Box 54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76" name="Text Box 5427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77" name="Text Box 5428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78" name="Text Box 5429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79" name="Text Box 5430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80" name="Text Box 5431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81" name="Text Box 5432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82" name="Text Box 5433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83" name="Text Box 5434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84" name="Text Box 5435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85" name="Text Box 5436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86" name="Text Box 5437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87" name="Text Box 5438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88" name="Text Box 5439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89" name="Text Box 5440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90" name="Text Box 5441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91" name="Text Box 5442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92" name="Text Box 5443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93" name="Text Box 5444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94" name="Text Box 5445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95" name="Text Box 5446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96" name="Text Box 5447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97" name="Text Box 5448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98" name="Text Box 5449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499" name="Text Box 5450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00" name="Text Box 5451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01" name="Text Box 5452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02" name="Text Box 5453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03" name="Text Box 5454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04" name="Text Box 5455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05" name="Text Box 5456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06" name="Text Box 5457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07" name="Text Box 5458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08" name="Text Box 5459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09" name="Text Box 5460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10" name="Text Box 5461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11" name="Text Box 5462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12" name="Text Box 5463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13" name="Text Box 5464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14" name="Text Box 5465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15" name="Text Box 5466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16" name="Text Box 5467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85725</xdr:colOff>
      <xdr:row>1017</xdr:row>
      <xdr:rowOff>19050</xdr:rowOff>
    </xdr:to>
    <xdr:sp macro="" textlink="">
      <xdr:nvSpPr>
        <xdr:cNvPr id="19517" name="Text Box 5468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3"/>
  <sheetViews>
    <sheetView showGridLines="0" tabSelected="1" zoomScale="92" zoomScaleNormal="92" zoomScaleSheetLayoutView="92" workbookViewId="0"/>
  </sheetViews>
  <sheetFormatPr defaultRowHeight="13.2" x14ac:dyDescent="0.25"/>
  <cols>
    <col min="1" max="1" width="9.6640625" customWidth="1"/>
    <col min="2" max="2" width="13.109375" customWidth="1"/>
    <col min="3" max="3" width="8.33203125" customWidth="1"/>
    <col min="4" max="4" width="39.109375" customWidth="1"/>
    <col min="5" max="5" width="18.44140625" customWidth="1"/>
  </cols>
  <sheetData>
    <row r="1" spans="1:5" ht="15" customHeight="1" x14ac:dyDescent="0.3">
      <c r="A1" s="3" t="s">
        <v>44</v>
      </c>
    </row>
    <row r="2" spans="1:5" ht="15" customHeight="1" x14ac:dyDescent="0.25">
      <c r="A2" s="169" t="s">
        <v>45</v>
      </c>
      <c r="B2" s="169"/>
      <c r="C2" s="169"/>
      <c r="D2" s="169"/>
      <c r="E2" s="169"/>
    </row>
    <row r="3" spans="1:5" ht="15" customHeight="1" x14ac:dyDescent="0.25">
      <c r="A3" s="169" t="s">
        <v>46</v>
      </c>
      <c r="B3" s="169"/>
      <c r="C3" s="169"/>
      <c r="D3" s="169"/>
      <c r="E3" s="169"/>
    </row>
    <row r="4" spans="1:5" ht="15" customHeight="1" x14ac:dyDescent="0.25">
      <c r="A4" s="167" t="s">
        <v>47</v>
      </c>
      <c r="B4" s="167"/>
      <c r="C4" s="167"/>
      <c r="D4" s="167"/>
      <c r="E4" s="167"/>
    </row>
    <row r="5" spans="1:5" ht="15" customHeight="1" x14ac:dyDescent="0.25">
      <c r="A5" s="167"/>
      <c r="B5" s="167"/>
      <c r="C5" s="167"/>
      <c r="D5" s="167"/>
      <c r="E5" s="167"/>
    </row>
    <row r="6" spans="1:5" ht="15" customHeight="1" x14ac:dyDescent="0.25">
      <c r="A6" s="167"/>
      <c r="B6" s="167"/>
      <c r="C6" s="167"/>
      <c r="D6" s="167"/>
      <c r="E6" s="167"/>
    </row>
    <row r="7" spans="1:5" ht="15" customHeight="1" x14ac:dyDescent="0.25">
      <c r="A7" s="167"/>
      <c r="B7" s="167"/>
      <c r="C7" s="167"/>
      <c r="D7" s="167"/>
      <c r="E7" s="167"/>
    </row>
    <row r="8" spans="1:5" ht="15" customHeight="1" x14ac:dyDescent="0.25">
      <c r="A8" s="167"/>
      <c r="B8" s="167"/>
      <c r="C8" s="167"/>
      <c r="D8" s="167"/>
      <c r="E8" s="167"/>
    </row>
    <row r="9" spans="1:5" ht="15" customHeight="1" x14ac:dyDescent="0.25">
      <c r="A9" s="4"/>
      <c r="B9" s="4"/>
      <c r="C9" s="4"/>
      <c r="D9" s="4"/>
      <c r="E9" s="4"/>
    </row>
    <row r="10" spans="1:5" ht="15" customHeight="1" x14ac:dyDescent="0.25">
      <c r="A10" s="5" t="s">
        <v>1</v>
      </c>
      <c r="B10" s="6"/>
      <c r="C10" s="6"/>
      <c r="D10" s="6"/>
      <c r="E10" s="6"/>
    </row>
    <row r="11" spans="1:5" ht="15" customHeight="1" x14ac:dyDescent="0.25">
      <c r="A11" s="7" t="s">
        <v>48</v>
      </c>
      <c r="B11" s="8"/>
      <c r="C11" s="8"/>
      <c r="D11" s="8"/>
      <c r="E11" s="9" t="s">
        <v>49</v>
      </c>
    </row>
    <row r="12" spans="1:5" ht="15" customHeight="1" x14ac:dyDescent="0.25">
      <c r="A12" s="10"/>
      <c r="B12" s="5"/>
      <c r="C12" s="6"/>
      <c r="D12" s="6"/>
      <c r="E12" s="11"/>
    </row>
    <row r="13" spans="1:5" ht="15" customHeight="1" x14ac:dyDescent="0.25">
      <c r="B13" s="12" t="s">
        <v>50</v>
      </c>
      <c r="C13" s="12" t="s">
        <v>51</v>
      </c>
      <c r="D13" s="13" t="s">
        <v>52</v>
      </c>
      <c r="E13" s="12" t="s">
        <v>53</v>
      </c>
    </row>
    <row r="14" spans="1:5" ht="15" customHeight="1" x14ac:dyDescent="0.25">
      <c r="B14" s="14">
        <v>33065</v>
      </c>
      <c r="C14" s="15"/>
      <c r="D14" s="16" t="s">
        <v>54</v>
      </c>
      <c r="E14" s="17">
        <v>491490</v>
      </c>
    </row>
    <row r="15" spans="1:5" ht="15" customHeight="1" x14ac:dyDescent="0.25">
      <c r="B15" s="18"/>
      <c r="C15" s="19" t="s">
        <v>55</v>
      </c>
      <c r="D15" s="20"/>
      <c r="E15" s="21">
        <f>SUM(E14:E14)</f>
        <v>491490</v>
      </c>
    </row>
    <row r="16" spans="1:5" ht="15" customHeight="1" x14ac:dyDescent="0.3">
      <c r="A16" s="22"/>
      <c r="B16" s="23"/>
      <c r="C16" s="23"/>
      <c r="D16" s="23"/>
      <c r="E16" s="23"/>
    </row>
    <row r="17" spans="1:5" ht="15" customHeight="1" x14ac:dyDescent="0.25">
      <c r="A17" s="5" t="s">
        <v>17</v>
      </c>
      <c r="B17" s="6"/>
      <c r="C17" s="6"/>
      <c r="D17" s="6"/>
      <c r="E17" s="10"/>
    </row>
    <row r="18" spans="1:5" ht="15" customHeight="1" x14ac:dyDescent="0.25">
      <c r="A18" s="7" t="s">
        <v>48</v>
      </c>
      <c r="B18" s="8"/>
      <c r="C18" s="8"/>
      <c r="D18" s="8"/>
      <c r="E18" s="9" t="s">
        <v>49</v>
      </c>
    </row>
    <row r="19" spans="1:5" ht="15" customHeight="1" x14ac:dyDescent="0.25">
      <c r="A19" s="10"/>
      <c r="B19" s="5"/>
      <c r="C19" s="6"/>
      <c r="D19" s="6"/>
      <c r="E19" s="11"/>
    </row>
    <row r="20" spans="1:5" ht="15" customHeight="1" x14ac:dyDescent="0.25">
      <c r="B20" s="12" t="s">
        <v>50</v>
      </c>
      <c r="C20" s="12" t="s">
        <v>51</v>
      </c>
      <c r="D20" s="13" t="s">
        <v>52</v>
      </c>
      <c r="E20" s="12" t="s">
        <v>53</v>
      </c>
    </row>
    <row r="21" spans="1:5" ht="15" customHeight="1" x14ac:dyDescent="0.25">
      <c r="B21" s="14">
        <v>33065</v>
      </c>
      <c r="C21" s="15"/>
      <c r="D21" s="24" t="s">
        <v>56</v>
      </c>
      <c r="E21" s="17">
        <v>351422</v>
      </c>
    </row>
    <row r="22" spans="1:5" ht="15" customHeight="1" x14ac:dyDescent="0.25">
      <c r="B22" s="18"/>
      <c r="C22" s="19" t="s">
        <v>55</v>
      </c>
      <c r="D22" s="20"/>
      <c r="E22" s="21">
        <f>SUM(E21:E21)</f>
        <v>351422</v>
      </c>
    </row>
    <row r="23" spans="1:5" ht="15" customHeight="1" x14ac:dyDescent="0.25"/>
    <row r="24" spans="1:5" ht="15" customHeight="1" x14ac:dyDescent="0.25">
      <c r="C24" s="25" t="s">
        <v>51</v>
      </c>
      <c r="D24" s="26" t="s">
        <v>57</v>
      </c>
      <c r="E24" s="27" t="s">
        <v>53</v>
      </c>
    </row>
    <row r="25" spans="1:5" ht="15" customHeight="1" x14ac:dyDescent="0.25">
      <c r="C25" s="28">
        <v>3113</v>
      </c>
      <c r="D25" s="29" t="s">
        <v>58</v>
      </c>
      <c r="E25" s="30">
        <v>112743</v>
      </c>
    </row>
    <row r="26" spans="1:5" ht="15" customHeight="1" x14ac:dyDescent="0.25">
      <c r="C26" s="28">
        <v>3121</v>
      </c>
      <c r="D26" s="29" t="s">
        <v>58</v>
      </c>
      <c r="E26" s="30">
        <v>27325</v>
      </c>
    </row>
    <row r="27" spans="1:5" ht="15" customHeight="1" x14ac:dyDescent="0.25">
      <c r="C27" s="31" t="s">
        <v>55</v>
      </c>
      <c r="D27" s="32"/>
      <c r="E27" s="33">
        <f>SUM(E25:E26)</f>
        <v>140068</v>
      </c>
    </row>
    <row r="28" spans="1:5" ht="15" customHeight="1" x14ac:dyDescent="0.25"/>
    <row r="29" spans="1:5" ht="15" customHeight="1" x14ac:dyDescent="0.25"/>
    <row r="30" spans="1:5" ht="15" customHeight="1" x14ac:dyDescent="0.3">
      <c r="A30" s="3" t="s">
        <v>59</v>
      </c>
    </row>
    <row r="31" spans="1:5" ht="15" customHeight="1" x14ac:dyDescent="0.25">
      <c r="A31" s="169" t="s">
        <v>45</v>
      </c>
      <c r="B31" s="169"/>
      <c r="C31" s="169"/>
      <c r="D31" s="169"/>
      <c r="E31" s="169"/>
    </row>
    <row r="32" spans="1:5" ht="15" customHeight="1" x14ac:dyDescent="0.25">
      <c r="A32" s="169" t="s">
        <v>46</v>
      </c>
      <c r="B32" s="169"/>
      <c r="C32" s="169"/>
      <c r="D32" s="169"/>
      <c r="E32" s="169"/>
    </row>
    <row r="33" spans="1:5" ht="15" customHeight="1" x14ac:dyDescent="0.25">
      <c r="A33" s="167" t="s">
        <v>60</v>
      </c>
      <c r="B33" s="167"/>
      <c r="C33" s="167"/>
      <c r="D33" s="167"/>
      <c r="E33" s="167"/>
    </row>
    <row r="34" spans="1:5" ht="15" customHeight="1" x14ac:dyDescent="0.25">
      <c r="A34" s="167"/>
      <c r="B34" s="167"/>
      <c r="C34" s="167"/>
      <c r="D34" s="167"/>
      <c r="E34" s="167"/>
    </row>
    <row r="35" spans="1:5" ht="15" customHeight="1" x14ac:dyDescent="0.25">
      <c r="A35" s="167"/>
      <c r="B35" s="167"/>
      <c r="C35" s="167"/>
      <c r="D35" s="167"/>
      <c r="E35" s="167"/>
    </row>
    <row r="36" spans="1:5" ht="15" customHeight="1" x14ac:dyDescent="0.25">
      <c r="A36" s="167"/>
      <c r="B36" s="167"/>
      <c r="C36" s="167"/>
      <c r="D36" s="167"/>
      <c r="E36" s="167"/>
    </row>
    <row r="37" spans="1:5" ht="15" customHeight="1" x14ac:dyDescent="0.25">
      <c r="A37" s="167"/>
      <c r="B37" s="167"/>
      <c r="C37" s="167"/>
      <c r="D37" s="167"/>
      <c r="E37" s="167"/>
    </row>
    <row r="38" spans="1:5" ht="15" customHeight="1" x14ac:dyDescent="0.25">
      <c r="A38" s="167"/>
      <c r="B38" s="167"/>
      <c r="C38" s="167"/>
      <c r="D38" s="167"/>
      <c r="E38" s="167"/>
    </row>
    <row r="39" spans="1:5" ht="15" customHeight="1" x14ac:dyDescent="0.25">
      <c r="A39" s="4"/>
      <c r="B39" s="4"/>
      <c r="C39" s="4"/>
      <c r="D39" s="4"/>
      <c r="E39" s="4"/>
    </row>
    <row r="40" spans="1:5" ht="15" customHeight="1" x14ac:dyDescent="0.25">
      <c r="A40" s="5" t="s">
        <v>1</v>
      </c>
      <c r="B40" s="6"/>
      <c r="C40" s="6"/>
      <c r="D40" s="6"/>
      <c r="E40" s="6"/>
    </row>
    <row r="41" spans="1:5" ht="15" customHeight="1" x14ac:dyDescent="0.25">
      <c r="A41" s="7" t="s">
        <v>48</v>
      </c>
      <c r="B41" s="8"/>
      <c r="C41" s="8"/>
      <c r="D41" s="8"/>
      <c r="E41" s="9" t="s">
        <v>49</v>
      </c>
    </row>
    <row r="42" spans="1:5" ht="15" customHeight="1" x14ac:dyDescent="0.25">
      <c r="A42" s="10"/>
      <c r="B42" s="5"/>
      <c r="C42" s="6"/>
      <c r="D42" s="6"/>
      <c r="E42" s="11"/>
    </row>
    <row r="43" spans="1:5" ht="15" customHeight="1" x14ac:dyDescent="0.25">
      <c r="B43" s="12" t="s">
        <v>50</v>
      </c>
      <c r="C43" s="12" t="s">
        <v>51</v>
      </c>
      <c r="D43" s="13" t="s">
        <v>52</v>
      </c>
      <c r="E43" s="12" t="s">
        <v>53</v>
      </c>
    </row>
    <row r="44" spans="1:5" ht="15" customHeight="1" x14ac:dyDescent="0.25">
      <c r="B44" s="34">
        <v>103533063</v>
      </c>
      <c r="C44" s="15"/>
      <c r="D44" s="16" t="s">
        <v>54</v>
      </c>
      <c r="E44" s="17">
        <v>5003941.95</v>
      </c>
    </row>
    <row r="45" spans="1:5" ht="15" customHeight="1" x14ac:dyDescent="0.25">
      <c r="B45" s="34">
        <v>103133063</v>
      </c>
      <c r="C45" s="15"/>
      <c r="D45" s="16" t="s">
        <v>54</v>
      </c>
      <c r="E45" s="17">
        <v>883048.59</v>
      </c>
    </row>
    <row r="46" spans="1:5" ht="15" customHeight="1" x14ac:dyDescent="0.25">
      <c r="B46" s="18"/>
      <c r="C46" s="19" t="s">
        <v>55</v>
      </c>
      <c r="D46" s="20"/>
      <c r="E46" s="21">
        <f>SUM(E44:E45)</f>
        <v>5886990.54</v>
      </c>
    </row>
    <row r="47" spans="1:5" ht="15" customHeight="1" x14ac:dyDescent="0.3">
      <c r="A47" s="22"/>
      <c r="B47" s="23"/>
      <c r="C47" s="23"/>
      <c r="D47" s="23"/>
      <c r="E47" s="23"/>
    </row>
    <row r="48" spans="1:5" ht="15" customHeight="1" x14ac:dyDescent="0.3">
      <c r="A48" s="22"/>
      <c r="B48" s="23"/>
      <c r="C48" s="23"/>
      <c r="D48" s="23"/>
      <c r="E48" s="23"/>
    </row>
    <row r="49" spans="1:5" ht="15" customHeight="1" x14ac:dyDescent="0.3">
      <c r="A49" s="22"/>
      <c r="B49" s="23"/>
      <c r="C49" s="23"/>
      <c r="D49" s="23"/>
      <c r="E49" s="23"/>
    </row>
    <row r="50" spans="1:5" ht="15" customHeight="1" x14ac:dyDescent="0.3">
      <c r="A50" s="22"/>
      <c r="B50" s="23"/>
      <c r="C50" s="23"/>
      <c r="D50" s="23"/>
      <c r="E50" s="23"/>
    </row>
    <row r="51" spans="1:5" ht="15" customHeight="1" x14ac:dyDescent="0.3">
      <c r="A51" s="22"/>
      <c r="B51" s="23"/>
      <c r="C51" s="23"/>
      <c r="D51" s="23"/>
      <c r="E51" s="23"/>
    </row>
    <row r="52" spans="1:5" ht="15" customHeight="1" x14ac:dyDescent="0.3">
      <c r="A52" s="22"/>
      <c r="B52" s="23"/>
      <c r="C52" s="23"/>
      <c r="D52" s="23"/>
      <c r="E52" s="23"/>
    </row>
    <row r="53" spans="1:5" ht="15" customHeight="1" x14ac:dyDescent="0.3">
      <c r="A53" s="22"/>
      <c r="B53" s="23"/>
      <c r="C53" s="23"/>
      <c r="D53" s="23"/>
      <c r="E53" s="23"/>
    </row>
    <row r="54" spans="1:5" ht="15" customHeight="1" x14ac:dyDescent="0.25">
      <c r="A54" s="5" t="s">
        <v>17</v>
      </c>
      <c r="B54" s="6"/>
      <c r="C54" s="6"/>
      <c r="D54" s="6"/>
      <c r="E54" s="10"/>
    </row>
    <row r="55" spans="1:5" ht="15" customHeight="1" x14ac:dyDescent="0.25">
      <c r="A55" s="7" t="s">
        <v>48</v>
      </c>
      <c r="B55" s="8"/>
      <c r="C55" s="8"/>
      <c r="D55" s="8"/>
      <c r="E55" s="9" t="s">
        <v>49</v>
      </c>
    </row>
    <row r="56" spans="1:5" ht="15" customHeight="1" x14ac:dyDescent="0.25">
      <c r="A56" s="10"/>
      <c r="B56" s="5"/>
      <c r="C56" s="6"/>
      <c r="D56" s="6"/>
      <c r="E56" s="11"/>
    </row>
    <row r="57" spans="1:5" ht="15" customHeight="1" x14ac:dyDescent="0.25">
      <c r="B57" s="12" t="s">
        <v>50</v>
      </c>
      <c r="C57" s="12" t="s">
        <v>51</v>
      </c>
      <c r="D57" s="13" t="s">
        <v>52</v>
      </c>
      <c r="E57" s="12" t="s">
        <v>53</v>
      </c>
    </row>
    <row r="58" spans="1:5" ht="15" customHeight="1" x14ac:dyDescent="0.25">
      <c r="B58" s="34">
        <v>103533063</v>
      </c>
      <c r="C58" s="15"/>
      <c r="D58" s="24" t="s">
        <v>56</v>
      </c>
      <c r="E58" s="17">
        <v>5003941.95</v>
      </c>
    </row>
    <row r="59" spans="1:5" ht="15" customHeight="1" x14ac:dyDescent="0.25">
      <c r="B59" s="34">
        <v>103133063</v>
      </c>
      <c r="C59" s="15"/>
      <c r="D59" s="24" t="s">
        <v>56</v>
      </c>
      <c r="E59" s="17">
        <v>883048.59</v>
      </c>
    </row>
    <row r="60" spans="1:5" ht="15" customHeight="1" x14ac:dyDescent="0.25">
      <c r="B60" s="18"/>
      <c r="C60" s="19" t="s">
        <v>55</v>
      </c>
      <c r="D60" s="20"/>
      <c r="E60" s="21">
        <f>SUM(E58:E59)</f>
        <v>5886990.54</v>
      </c>
    </row>
    <row r="61" spans="1:5" ht="15" customHeight="1" x14ac:dyDescent="0.25"/>
    <row r="62" spans="1:5" ht="15" customHeight="1" x14ac:dyDescent="0.25"/>
    <row r="63" spans="1:5" ht="15" customHeight="1" x14ac:dyDescent="0.3">
      <c r="A63" s="3" t="s">
        <v>61</v>
      </c>
    </row>
    <row r="64" spans="1:5" ht="15" customHeight="1" x14ac:dyDescent="0.25">
      <c r="A64" s="169" t="s">
        <v>45</v>
      </c>
      <c r="B64" s="169"/>
      <c r="C64" s="169"/>
      <c r="D64" s="169"/>
      <c r="E64" s="169"/>
    </row>
    <row r="65" spans="1:5" ht="15" customHeight="1" x14ac:dyDescent="0.25">
      <c r="A65" s="169" t="s">
        <v>62</v>
      </c>
      <c r="B65" s="169"/>
      <c r="C65" s="169"/>
      <c r="D65" s="169"/>
      <c r="E65" s="169"/>
    </row>
    <row r="66" spans="1:5" ht="15" customHeight="1" x14ac:dyDescent="0.25">
      <c r="A66" s="167" t="s">
        <v>63</v>
      </c>
      <c r="B66" s="167"/>
      <c r="C66" s="167"/>
      <c r="D66" s="167"/>
      <c r="E66" s="167"/>
    </row>
    <row r="67" spans="1:5" ht="15" customHeight="1" x14ac:dyDescent="0.25">
      <c r="A67" s="167"/>
      <c r="B67" s="167"/>
      <c r="C67" s="167"/>
      <c r="D67" s="167"/>
      <c r="E67" s="167"/>
    </row>
    <row r="68" spans="1:5" ht="15" customHeight="1" x14ac:dyDescent="0.25">
      <c r="A68" s="167"/>
      <c r="B68" s="167"/>
      <c r="C68" s="167"/>
      <c r="D68" s="167"/>
      <c r="E68" s="167"/>
    </row>
    <row r="69" spans="1:5" ht="15" customHeight="1" x14ac:dyDescent="0.25">
      <c r="A69" s="167"/>
      <c r="B69" s="167"/>
      <c r="C69" s="167"/>
      <c r="D69" s="167"/>
      <c r="E69" s="167"/>
    </row>
    <row r="70" spans="1:5" ht="15" customHeight="1" x14ac:dyDescent="0.25">
      <c r="A70" s="35"/>
      <c r="B70" s="36"/>
      <c r="C70" s="35"/>
      <c r="D70" s="35"/>
      <c r="E70" s="35"/>
    </row>
    <row r="71" spans="1:5" ht="15" customHeight="1" x14ac:dyDescent="0.25">
      <c r="A71" s="5" t="s">
        <v>1</v>
      </c>
      <c r="B71" s="37"/>
      <c r="C71" s="6"/>
      <c r="D71" s="6"/>
      <c r="E71" s="6"/>
    </row>
    <row r="72" spans="1:5" ht="15" customHeight="1" x14ac:dyDescent="0.25">
      <c r="A72" s="7" t="s">
        <v>48</v>
      </c>
      <c r="B72" s="8"/>
      <c r="C72" s="8"/>
      <c r="D72" s="8"/>
      <c r="E72" s="9" t="s">
        <v>49</v>
      </c>
    </row>
    <row r="73" spans="1:5" ht="15" customHeight="1" x14ac:dyDescent="0.25">
      <c r="A73" s="38"/>
      <c r="B73" s="39"/>
      <c r="C73" s="8"/>
      <c r="D73" s="8"/>
      <c r="E73" s="40"/>
    </row>
    <row r="74" spans="1:5" ht="15" customHeight="1" x14ac:dyDescent="0.25">
      <c r="B74" s="25" t="s">
        <v>50</v>
      </c>
      <c r="C74" s="25" t="s">
        <v>51</v>
      </c>
      <c r="D74" s="26" t="s">
        <v>52</v>
      </c>
      <c r="E74" s="27" t="s">
        <v>53</v>
      </c>
    </row>
    <row r="75" spans="1:5" ht="15" customHeight="1" x14ac:dyDescent="0.25">
      <c r="B75" s="41">
        <v>29015</v>
      </c>
      <c r="C75" s="42"/>
      <c r="D75" s="16" t="s">
        <v>54</v>
      </c>
      <c r="E75" s="43">
        <v>129480</v>
      </c>
    </row>
    <row r="76" spans="1:5" ht="15" customHeight="1" x14ac:dyDescent="0.25">
      <c r="B76" s="41">
        <v>29096</v>
      </c>
      <c r="C76" s="42"/>
      <c r="D76" s="16" t="s">
        <v>54</v>
      </c>
      <c r="E76" s="43">
        <v>8100</v>
      </c>
    </row>
    <row r="77" spans="1:5" ht="15" customHeight="1" x14ac:dyDescent="0.25">
      <c r="B77" s="44"/>
      <c r="C77" s="31" t="s">
        <v>55</v>
      </c>
      <c r="D77" s="32"/>
      <c r="E77" s="33">
        <f>SUM(E75:E76)</f>
        <v>137580</v>
      </c>
    </row>
    <row r="78" spans="1:5" ht="15" customHeight="1" x14ac:dyDescent="0.25">
      <c r="A78" s="38"/>
      <c r="B78" s="45"/>
      <c r="C78" s="38"/>
      <c r="D78" s="38"/>
      <c r="E78" s="38"/>
    </row>
    <row r="79" spans="1:5" ht="15" customHeight="1" x14ac:dyDescent="0.25">
      <c r="A79" s="5" t="s">
        <v>17</v>
      </c>
      <c r="B79" s="6"/>
      <c r="C79" s="6"/>
      <c r="D79" s="38"/>
      <c r="E79" s="38"/>
    </row>
    <row r="80" spans="1:5" ht="15" customHeight="1" x14ac:dyDescent="0.25">
      <c r="A80" s="7" t="s">
        <v>48</v>
      </c>
      <c r="B80" s="8"/>
      <c r="C80" s="8"/>
      <c r="D80" s="8"/>
      <c r="E80" s="9" t="s">
        <v>49</v>
      </c>
    </row>
    <row r="81" spans="1:5" ht="15" customHeight="1" x14ac:dyDescent="0.25"/>
    <row r="82" spans="1:5" ht="15" customHeight="1" x14ac:dyDescent="0.25">
      <c r="B82" s="12" t="s">
        <v>50</v>
      </c>
      <c r="C82" s="12" t="s">
        <v>51</v>
      </c>
      <c r="D82" s="46" t="s">
        <v>52</v>
      </c>
      <c r="E82" s="12" t="s">
        <v>53</v>
      </c>
    </row>
    <row r="83" spans="1:5" ht="15" customHeight="1" x14ac:dyDescent="0.25">
      <c r="B83" s="41">
        <v>29015</v>
      </c>
      <c r="C83" s="47"/>
      <c r="D83" s="24" t="s">
        <v>56</v>
      </c>
      <c r="E83" s="43">
        <v>129480</v>
      </c>
    </row>
    <row r="84" spans="1:5" ht="15" customHeight="1" x14ac:dyDescent="0.25">
      <c r="B84" s="41">
        <v>29096</v>
      </c>
      <c r="C84" s="47"/>
      <c r="D84" s="24" t="s">
        <v>56</v>
      </c>
      <c r="E84" s="43">
        <v>8100</v>
      </c>
    </row>
    <row r="85" spans="1:5" ht="15" customHeight="1" x14ac:dyDescent="0.25">
      <c r="B85" s="48"/>
      <c r="C85" s="19" t="s">
        <v>55</v>
      </c>
      <c r="D85" s="49"/>
      <c r="E85" s="50">
        <f>SUM(E83:E84)</f>
        <v>137580</v>
      </c>
    </row>
    <row r="86" spans="1:5" ht="15" customHeight="1" x14ac:dyDescent="0.25"/>
    <row r="87" spans="1:5" ht="15" customHeight="1" x14ac:dyDescent="0.25"/>
    <row r="88" spans="1:5" ht="15" customHeight="1" x14ac:dyDescent="0.3">
      <c r="A88" s="3" t="s">
        <v>64</v>
      </c>
    </row>
    <row r="89" spans="1:5" ht="15" customHeight="1" x14ac:dyDescent="0.25">
      <c r="A89" s="169" t="s">
        <v>45</v>
      </c>
      <c r="B89" s="169"/>
      <c r="C89" s="169"/>
      <c r="D89" s="169"/>
      <c r="E89" s="169"/>
    </row>
    <row r="90" spans="1:5" ht="15" customHeight="1" x14ac:dyDescent="0.25">
      <c r="A90" s="169" t="s">
        <v>65</v>
      </c>
      <c r="B90" s="169"/>
      <c r="C90" s="169"/>
      <c r="D90" s="169"/>
      <c r="E90" s="169"/>
    </row>
    <row r="91" spans="1:5" ht="15" customHeight="1" x14ac:dyDescent="0.25">
      <c r="A91" s="167" t="s">
        <v>66</v>
      </c>
      <c r="B91" s="168"/>
      <c r="C91" s="168"/>
      <c r="D91" s="168"/>
      <c r="E91" s="168"/>
    </row>
    <row r="92" spans="1:5" ht="15" customHeight="1" x14ac:dyDescent="0.25">
      <c r="A92" s="168"/>
      <c r="B92" s="168"/>
      <c r="C92" s="168"/>
      <c r="D92" s="168"/>
      <c r="E92" s="168"/>
    </row>
    <row r="93" spans="1:5" ht="15" customHeight="1" x14ac:dyDescent="0.25">
      <c r="A93" s="168"/>
      <c r="B93" s="168"/>
      <c r="C93" s="168"/>
      <c r="D93" s="168"/>
      <c r="E93" s="168"/>
    </row>
    <row r="94" spans="1:5" ht="15" customHeight="1" x14ac:dyDescent="0.25">
      <c r="A94" s="168"/>
      <c r="B94" s="168"/>
      <c r="C94" s="168"/>
      <c r="D94" s="168"/>
      <c r="E94" s="168"/>
    </row>
    <row r="95" spans="1:5" ht="15" customHeight="1" x14ac:dyDescent="0.25">
      <c r="A95" s="168"/>
      <c r="B95" s="168"/>
      <c r="C95" s="168"/>
      <c r="D95" s="168"/>
      <c r="E95" s="168"/>
    </row>
    <row r="96" spans="1:5" ht="15" customHeight="1" x14ac:dyDescent="0.25">
      <c r="A96" s="51"/>
      <c r="B96" s="51"/>
      <c r="C96" s="51"/>
      <c r="D96" s="51"/>
      <c r="E96" s="51"/>
    </row>
    <row r="97" spans="1:5" ht="15" customHeight="1" x14ac:dyDescent="0.25">
      <c r="A97" s="5" t="s">
        <v>1</v>
      </c>
      <c r="B97" s="6"/>
      <c r="C97" s="6"/>
      <c r="D97" s="6"/>
      <c r="E97" s="6"/>
    </row>
    <row r="98" spans="1:5" ht="15" customHeight="1" x14ac:dyDescent="0.25">
      <c r="A98" s="52" t="s">
        <v>67</v>
      </c>
      <c r="B98" s="6"/>
      <c r="C98" s="6"/>
      <c r="D98" s="6"/>
      <c r="E98" s="53" t="s">
        <v>68</v>
      </c>
    </row>
    <row r="99" spans="1:5" ht="15" customHeight="1" x14ac:dyDescent="0.25">
      <c r="A99" s="38"/>
      <c r="B99" s="54"/>
      <c r="C99" s="8"/>
      <c r="D99" s="8"/>
      <c r="E99" s="40"/>
    </row>
    <row r="100" spans="1:5" ht="15" customHeight="1" x14ac:dyDescent="0.25">
      <c r="A100" s="38"/>
      <c r="B100" s="25" t="s">
        <v>50</v>
      </c>
      <c r="C100" s="25" t="s">
        <v>51</v>
      </c>
      <c r="D100" s="26" t="s">
        <v>52</v>
      </c>
      <c r="E100" s="27" t="s">
        <v>53</v>
      </c>
    </row>
    <row r="101" spans="1:5" ht="15" customHeight="1" x14ac:dyDescent="0.25">
      <c r="A101" s="38"/>
      <c r="B101" s="55">
        <v>104513013</v>
      </c>
      <c r="C101" s="47"/>
      <c r="D101" s="16" t="s">
        <v>54</v>
      </c>
      <c r="E101" s="17">
        <v>413934.02</v>
      </c>
    </row>
    <row r="102" spans="1:5" ht="15" customHeight="1" x14ac:dyDescent="0.25">
      <c r="A102" s="38"/>
      <c r="B102" s="55">
        <v>104113013</v>
      </c>
      <c r="C102" s="47"/>
      <c r="D102" s="56" t="s">
        <v>54</v>
      </c>
      <c r="E102" s="17">
        <v>48698.12</v>
      </c>
    </row>
    <row r="103" spans="1:5" ht="15" customHeight="1" x14ac:dyDescent="0.25">
      <c r="A103" s="38"/>
      <c r="B103" s="44"/>
      <c r="C103" s="31" t="s">
        <v>55</v>
      </c>
      <c r="D103" s="32"/>
      <c r="E103" s="33">
        <f>SUM(E101:E102)</f>
        <v>462632.14</v>
      </c>
    </row>
    <row r="104" spans="1:5" ht="15" customHeight="1" x14ac:dyDescent="0.3">
      <c r="A104" s="22"/>
      <c r="B104" s="57"/>
      <c r="C104" s="57"/>
      <c r="D104" s="57"/>
      <c r="E104" s="57"/>
    </row>
    <row r="105" spans="1:5" ht="15" customHeight="1" x14ac:dyDescent="0.3">
      <c r="A105" s="22"/>
      <c r="B105" s="57"/>
      <c r="C105" s="57"/>
      <c r="D105" s="57"/>
      <c r="E105" s="57"/>
    </row>
    <row r="106" spans="1:5" ht="15" customHeight="1" x14ac:dyDescent="0.3">
      <c r="A106" s="22"/>
      <c r="B106" s="57"/>
      <c r="C106" s="57"/>
      <c r="D106" s="57"/>
      <c r="E106" s="57"/>
    </row>
    <row r="107" spans="1:5" ht="15" customHeight="1" x14ac:dyDescent="0.3">
      <c r="A107" s="22"/>
      <c r="B107" s="57"/>
      <c r="C107" s="57"/>
      <c r="D107" s="57"/>
      <c r="E107" s="57"/>
    </row>
    <row r="108" spans="1:5" ht="15" customHeight="1" x14ac:dyDescent="0.25">
      <c r="A108" s="54" t="s">
        <v>17</v>
      </c>
      <c r="B108" s="8"/>
      <c r="C108" s="8"/>
      <c r="D108" s="8"/>
      <c r="E108" s="8"/>
    </row>
    <row r="109" spans="1:5" ht="15" customHeight="1" x14ac:dyDescent="0.25">
      <c r="A109" s="52" t="s">
        <v>69</v>
      </c>
      <c r="B109" s="38"/>
      <c r="C109" s="38"/>
      <c r="D109" s="38"/>
      <c r="E109" s="38" t="s">
        <v>70</v>
      </c>
    </row>
    <row r="110" spans="1:5" ht="15" customHeight="1" x14ac:dyDescent="0.25">
      <c r="A110" s="38"/>
      <c r="B110" s="58"/>
      <c r="C110" s="8"/>
      <c r="D110" s="38"/>
      <c r="E110" s="59"/>
    </row>
    <row r="111" spans="1:5" ht="15" customHeight="1" x14ac:dyDescent="0.25">
      <c r="A111" s="38"/>
      <c r="B111" s="12" t="s">
        <v>50</v>
      </c>
      <c r="C111" s="25" t="s">
        <v>51</v>
      </c>
      <c r="D111" s="60" t="s">
        <v>52</v>
      </c>
      <c r="E111" s="27" t="s">
        <v>53</v>
      </c>
    </row>
    <row r="112" spans="1:5" ht="15" customHeight="1" x14ac:dyDescent="0.25">
      <c r="A112" s="38"/>
      <c r="B112" s="55">
        <v>104513013</v>
      </c>
      <c r="C112" s="61"/>
      <c r="D112" s="24" t="s">
        <v>71</v>
      </c>
      <c r="E112" s="17">
        <v>413934.02</v>
      </c>
    </row>
    <row r="113" spans="1:5" ht="15" customHeight="1" x14ac:dyDescent="0.25">
      <c r="A113" s="38"/>
      <c r="B113" s="55">
        <v>104113013</v>
      </c>
      <c r="C113" s="61"/>
      <c r="D113" s="24" t="s">
        <v>71</v>
      </c>
      <c r="E113" s="17">
        <v>48698.12</v>
      </c>
    </row>
    <row r="114" spans="1:5" ht="15" customHeight="1" x14ac:dyDescent="0.25">
      <c r="A114" s="38"/>
      <c r="B114" s="44"/>
      <c r="C114" s="31" t="s">
        <v>55</v>
      </c>
      <c r="D114" s="62"/>
      <c r="E114" s="33">
        <f>SUM(E112:E113)</f>
        <v>462632.14</v>
      </c>
    </row>
    <row r="115" spans="1:5" ht="15" customHeight="1" x14ac:dyDescent="0.25"/>
    <row r="116" spans="1:5" ht="15" customHeight="1" x14ac:dyDescent="0.25"/>
    <row r="117" spans="1:5" ht="15" customHeight="1" x14ac:dyDescent="0.3">
      <c r="A117" s="3" t="s">
        <v>72</v>
      </c>
    </row>
    <row r="118" spans="1:5" ht="15" customHeight="1" x14ac:dyDescent="0.25">
      <c r="A118" s="169" t="s">
        <v>45</v>
      </c>
      <c r="B118" s="169"/>
      <c r="C118" s="169"/>
      <c r="D118" s="169"/>
      <c r="E118" s="169"/>
    </row>
    <row r="119" spans="1:5" ht="15" customHeight="1" x14ac:dyDescent="0.25">
      <c r="A119" s="169" t="s">
        <v>65</v>
      </c>
      <c r="B119" s="169"/>
      <c r="C119" s="169"/>
      <c r="D119" s="169"/>
      <c r="E119" s="169"/>
    </row>
    <row r="120" spans="1:5" ht="15" customHeight="1" x14ac:dyDescent="0.25">
      <c r="A120" s="167" t="s">
        <v>73</v>
      </c>
      <c r="B120" s="168"/>
      <c r="C120" s="168"/>
      <c r="D120" s="168"/>
      <c r="E120" s="168"/>
    </row>
    <row r="121" spans="1:5" ht="15" customHeight="1" x14ac:dyDescent="0.25">
      <c r="A121" s="168"/>
      <c r="B121" s="168"/>
      <c r="C121" s="168"/>
      <c r="D121" s="168"/>
      <c r="E121" s="168"/>
    </row>
    <row r="122" spans="1:5" ht="15" customHeight="1" x14ac:dyDescent="0.25">
      <c r="A122" s="168"/>
      <c r="B122" s="168"/>
      <c r="C122" s="168"/>
      <c r="D122" s="168"/>
      <c r="E122" s="168"/>
    </row>
    <row r="123" spans="1:5" ht="15" customHeight="1" x14ac:dyDescent="0.25">
      <c r="A123" s="168"/>
      <c r="B123" s="168"/>
      <c r="C123" s="168"/>
      <c r="D123" s="168"/>
      <c r="E123" s="168"/>
    </row>
    <row r="124" spans="1:5" ht="15" customHeight="1" x14ac:dyDescent="0.25">
      <c r="A124" s="168"/>
      <c r="B124" s="168"/>
      <c r="C124" s="168"/>
      <c r="D124" s="168"/>
      <c r="E124" s="168"/>
    </row>
    <row r="125" spans="1:5" ht="15" customHeight="1" x14ac:dyDescent="0.25">
      <c r="A125" s="168"/>
      <c r="B125" s="168"/>
      <c r="C125" s="168"/>
      <c r="D125" s="168"/>
      <c r="E125" s="168"/>
    </row>
    <row r="126" spans="1:5" ht="15" customHeight="1" x14ac:dyDescent="0.25">
      <c r="A126" s="168"/>
      <c r="B126" s="168"/>
      <c r="C126" s="168"/>
      <c r="D126" s="168"/>
      <c r="E126" s="168"/>
    </row>
    <row r="127" spans="1:5" ht="15" customHeight="1" x14ac:dyDescent="0.25">
      <c r="A127" s="51"/>
      <c r="B127" s="51"/>
      <c r="C127" s="51"/>
      <c r="D127" s="51"/>
      <c r="E127" s="51"/>
    </row>
    <row r="128" spans="1:5" ht="15" customHeight="1" x14ac:dyDescent="0.25">
      <c r="A128" s="5" t="s">
        <v>1</v>
      </c>
      <c r="B128" s="6"/>
      <c r="C128" s="6"/>
      <c r="D128" s="6"/>
      <c r="E128" s="6"/>
    </row>
    <row r="129" spans="1:5" ht="15" customHeight="1" x14ac:dyDescent="0.25">
      <c r="A129" s="52" t="s">
        <v>67</v>
      </c>
      <c r="B129" s="6"/>
      <c r="C129" s="6"/>
      <c r="D129" s="6"/>
      <c r="E129" s="53" t="s">
        <v>68</v>
      </c>
    </row>
    <row r="130" spans="1:5" ht="15" customHeight="1" x14ac:dyDescent="0.25">
      <c r="A130" s="38"/>
      <c r="B130" s="54"/>
      <c r="C130" s="8"/>
      <c r="D130" s="8"/>
      <c r="E130" s="40"/>
    </row>
    <row r="131" spans="1:5" ht="15" customHeight="1" x14ac:dyDescent="0.25">
      <c r="A131" s="38"/>
      <c r="B131" s="25" t="s">
        <v>50</v>
      </c>
      <c r="C131" s="25" t="s">
        <v>51</v>
      </c>
      <c r="D131" s="26" t="s">
        <v>52</v>
      </c>
      <c r="E131" s="27" t="s">
        <v>53</v>
      </c>
    </row>
    <row r="132" spans="1:5" ht="15" customHeight="1" x14ac:dyDescent="0.25">
      <c r="A132" s="38"/>
      <c r="B132" s="55">
        <v>104513013</v>
      </c>
      <c r="C132" s="47"/>
      <c r="D132" s="16" t="s">
        <v>54</v>
      </c>
      <c r="E132" s="17">
        <v>319902.59999999998</v>
      </c>
    </row>
    <row r="133" spans="1:5" ht="15" customHeight="1" x14ac:dyDescent="0.25">
      <c r="A133" s="38"/>
      <c r="B133" s="55">
        <v>104113013</v>
      </c>
      <c r="C133" s="47"/>
      <c r="D133" s="56" t="s">
        <v>54</v>
      </c>
      <c r="E133" s="17">
        <v>37635.599999999999</v>
      </c>
    </row>
    <row r="134" spans="1:5" ht="15" customHeight="1" x14ac:dyDescent="0.25">
      <c r="A134" s="38"/>
      <c r="B134" s="44"/>
      <c r="C134" s="31" t="s">
        <v>55</v>
      </c>
      <c r="D134" s="32"/>
      <c r="E134" s="33">
        <f>SUM(E132:E133)</f>
        <v>357538.19999999995</v>
      </c>
    </row>
    <row r="135" spans="1:5" ht="15" customHeight="1" x14ac:dyDescent="0.3">
      <c r="A135" s="22"/>
      <c r="B135" s="57"/>
      <c r="C135" s="57"/>
      <c r="D135" s="57"/>
      <c r="E135" s="57"/>
    </row>
    <row r="136" spans="1:5" ht="15" customHeight="1" x14ac:dyDescent="0.25">
      <c r="A136" s="54" t="s">
        <v>17</v>
      </c>
      <c r="B136" s="8"/>
      <c r="C136" s="8"/>
      <c r="D136" s="8"/>
      <c r="E136" s="8"/>
    </row>
    <row r="137" spans="1:5" ht="15" customHeight="1" x14ac:dyDescent="0.25">
      <c r="A137" s="52" t="s">
        <v>69</v>
      </c>
      <c r="B137" s="38"/>
      <c r="C137" s="38"/>
      <c r="D137" s="38"/>
      <c r="E137" s="38" t="s">
        <v>70</v>
      </c>
    </row>
    <row r="138" spans="1:5" ht="15" customHeight="1" x14ac:dyDescent="0.25">
      <c r="A138" s="38"/>
      <c r="B138" s="58"/>
      <c r="C138" s="8"/>
      <c r="D138" s="38"/>
      <c r="E138" s="59"/>
    </row>
    <row r="139" spans="1:5" ht="15" customHeight="1" x14ac:dyDescent="0.25">
      <c r="A139" s="38"/>
      <c r="B139" s="12" t="s">
        <v>50</v>
      </c>
      <c r="C139" s="25" t="s">
        <v>51</v>
      </c>
      <c r="D139" s="60" t="s">
        <v>52</v>
      </c>
      <c r="E139" s="27" t="s">
        <v>53</v>
      </c>
    </row>
    <row r="140" spans="1:5" ht="15" customHeight="1" x14ac:dyDescent="0.25">
      <c r="A140" s="38"/>
      <c r="B140" s="55">
        <v>104513013</v>
      </c>
      <c r="C140" s="61"/>
      <c r="D140" s="24" t="s">
        <v>71</v>
      </c>
      <c r="E140" s="17">
        <v>319902.59999999998</v>
      </c>
    </row>
    <row r="141" spans="1:5" ht="15" customHeight="1" x14ac:dyDescent="0.25">
      <c r="A141" s="38"/>
      <c r="B141" s="55">
        <v>104113013</v>
      </c>
      <c r="C141" s="61"/>
      <c r="D141" s="24" t="s">
        <v>71</v>
      </c>
      <c r="E141" s="17">
        <v>37635.599999999999</v>
      </c>
    </row>
    <row r="142" spans="1:5" ht="15" customHeight="1" x14ac:dyDescent="0.25">
      <c r="A142" s="38"/>
      <c r="B142" s="44"/>
      <c r="C142" s="31" t="s">
        <v>55</v>
      </c>
      <c r="D142" s="62"/>
      <c r="E142" s="33">
        <f>SUM(E140:E141)</f>
        <v>357538.19999999995</v>
      </c>
    </row>
    <row r="143" spans="1:5" ht="15" customHeight="1" x14ac:dyDescent="0.25"/>
    <row r="144" spans="1:5" ht="15" customHeight="1" x14ac:dyDescent="0.25"/>
    <row r="145" spans="1:5" ht="15" customHeight="1" x14ac:dyDescent="0.3">
      <c r="A145" s="3" t="s">
        <v>74</v>
      </c>
    </row>
    <row r="146" spans="1:5" ht="15" customHeight="1" x14ac:dyDescent="0.25">
      <c r="A146" s="169" t="s">
        <v>45</v>
      </c>
      <c r="B146" s="169"/>
      <c r="C146" s="169"/>
      <c r="D146" s="169"/>
      <c r="E146" s="169"/>
    </row>
    <row r="147" spans="1:5" ht="15" customHeight="1" x14ac:dyDescent="0.25">
      <c r="A147" s="167" t="s">
        <v>75</v>
      </c>
      <c r="B147" s="167"/>
      <c r="C147" s="167"/>
      <c r="D147" s="167"/>
      <c r="E147" s="167"/>
    </row>
    <row r="148" spans="1:5" ht="15" customHeight="1" x14ac:dyDescent="0.25">
      <c r="A148" s="167"/>
      <c r="B148" s="167"/>
      <c r="C148" s="167"/>
      <c r="D148" s="167"/>
      <c r="E148" s="167"/>
    </row>
    <row r="149" spans="1:5" ht="15" customHeight="1" x14ac:dyDescent="0.25">
      <c r="A149" s="167"/>
      <c r="B149" s="167"/>
      <c r="C149" s="167"/>
      <c r="D149" s="167"/>
      <c r="E149" s="167"/>
    </row>
    <row r="150" spans="1:5" ht="15" customHeight="1" x14ac:dyDescent="0.25">
      <c r="A150" s="167"/>
      <c r="B150" s="167"/>
      <c r="C150" s="167"/>
      <c r="D150" s="167"/>
      <c r="E150" s="167"/>
    </row>
    <row r="151" spans="1:5" ht="15" customHeight="1" x14ac:dyDescent="0.25">
      <c r="A151" s="167"/>
      <c r="B151" s="167"/>
      <c r="C151" s="167"/>
      <c r="D151" s="167"/>
      <c r="E151" s="167"/>
    </row>
    <row r="152" spans="1:5" ht="15" customHeight="1" x14ac:dyDescent="0.25">
      <c r="A152" s="167"/>
      <c r="B152" s="167"/>
      <c r="C152" s="167"/>
      <c r="D152" s="167"/>
      <c r="E152" s="167"/>
    </row>
    <row r="153" spans="1:5" ht="15" customHeight="1" x14ac:dyDescent="0.25">
      <c r="A153" s="167"/>
      <c r="B153" s="167"/>
      <c r="C153" s="167"/>
      <c r="D153" s="167"/>
      <c r="E153" s="167"/>
    </row>
    <row r="154" spans="1:5" ht="15" customHeight="1" x14ac:dyDescent="0.25">
      <c r="A154" s="167"/>
      <c r="B154" s="167"/>
      <c r="C154" s="167"/>
      <c r="D154" s="167"/>
      <c r="E154" s="167"/>
    </row>
    <row r="155" spans="1:5" ht="15" customHeight="1" x14ac:dyDescent="0.25">
      <c r="A155" s="167"/>
      <c r="B155" s="167"/>
      <c r="C155" s="167"/>
      <c r="D155" s="167"/>
      <c r="E155" s="167"/>
    </row>
    <row r="156" spans="1:5" ht="15" customHeight="1" x14ac:dyDescent="0.25">
      <c r="A156" s="167"/>
      <c r="B156" s="167"/>
      <c r="C156" s="167"/>
      <c r="D156" s="167"/>
      <c r="E156" s="167"/>
    </row>
    <row r="157" spans="1:5" ht="15" customHeight="1" x14ac:dyDescent="0.25"/>
    <row r="158" spans="1:5" ht="15" customHeight="1" x14ac:dyDescent="0.25"/>
    <row r="159" spans="1:5" ht="15" customHeight="1" x14ac:dyDescent="0.25"/>
    <row r="160" spans="1:5" ht="15" customHeight="1" x14ac:dyDescent="0.25"/>
    <row r="161" spans="1:5" ht="15" customHeight="1" x14ac:dyDescent="0.25">
      <c r="A161" s="54" t="s">
        <v>1</v>
      </c>
      <c r="B161" s="8"/>
      <c r="C161" s="8"/>
      <c r="D161" s="8"/>
      <c r="E161" s="6"/>
    </row>
    <row r="162" spans="1:5" ht="15" customHeight="1" x14ac:dyDescent="0.25">
      <c r="A162" s="63" t="s">
        <v>76</v>
      </c>
      <c r="B162" s="23"/>
      <c r="C162" s="23"/>
      <c r="D162" s="23"/>
      <c r="E162" s="57" t="s">
        <v>77</v>
      </c>
    </row>
    <row r="163" spans="1:5" ht="15" customHeight="1" x14ac:dyDescent="0.25">
      <c r="A163" s="38"/>
      <c r="B163" s="54"/>
      <c r="C163" s="8"/>
      <c r="D163" s="8"/>
      <c r="E163" s="11"/>
    </row>
    <row r="164" spans="1:5" ht="15" customHeight="1" x14ac:dyDescent="0.25">
      <c r="B164" s="64"/>
      <c r="C164" s="25" t="s">
        <v>51</v>
      </c>
      <c r="D164" s="26" t="s">
        <v>52</v>
      </c>
      <c r="E164" s="65" t="s">
        <v>53</v>
      </c>
    </row>
    <row r="165" spans="1:5" ht="15" customHeight="1" x14ac:dyDescent="0.25">
      <c r="B165" s="66"/>
      <c r="C165" s="67">
        <v>6402</v>
      </c>
      <c r="D165" s="68" t="s">
        <v>78</v>
      </c>
      <c r="E165" s="69">
        <v>1941794</v>
      </c>
    </row>
    <row r="166" spans="1:5" ht="15" customHeight="1" x14ac:dyDescent="0.25">
      <c r="B166" s="66"/>
      <c r="C166" s="31" t="s">
        <v>55</v>
      </c>
      <c r="D166" s="32"/>
      <c r="E166" s="21">
        <f>SUM(E165:E165)</f>
        <v>1941794</v>
      </c>
    </row>
    <row r="167" spans="1:5" ht="15" customHeight="1" x14ac:dyDescent="0.25"/>
    <row r="168" spans="1:5" ht="15" customHeight="1" x14ac:dyDescent="0.25">
      <c r="A168" s="54" t="s">
        <v>17</v>
      </c>
      <c r="B168" s="8"/>
      <c r="C168" s="8"/>
      <c r="D168" s="8"/>
      <c r="E168" s="38"/>
    </row>
    <row r="169" spans="1:5" ht="15" customHeight="1" x14ac:dyDescent="0.25">
      <c r="A169" s="52" t="s">
        <v>76</v>
      </c>
      <c r="B169" s="70"/>
      <c r="C169" s="70"/>
      <c r="D169" s="70"/>
      <c r="E169" s="38" t="s">
        <v>77</v>
      </c>
    </row>
    <row r="170" spans="1:5" ht="15" customHeight="1" x14ac:dyDescent="0.25">
      <c r="A170" s="52"/>
      <c r="B170" s="38"/>
      <c r="C170" s="8"/>
      <c r="D170" s="8"/>
      <c r="E170" s="40"/>
    </row>
    <row r="171" spans="1:5" ht="15" customHeight="1" x14ac:dyDescent="0.25">
      <c r="A171" s="71"/>
      <c r="B171" s="12" t="s">
        <v>50</v>
      </c>
      <c r="C171" s="25" t="s">
        <v>51</v>
      </c>
      <c r="D171" s="60" t="s">
        <v>52</v>
      </c>
      <c r="E171" s="27" t="s">
        <v>53</v>
      </c>
    </row>
    <row r="172" spans="1:5" ht="15" customHeight="1" x14ac:dyDescent="0.25">
      <c r="A172" s="71"/>
      <c r="B172" s="72">
        <v>132</v>
      </c>
      <c r="C172" s="67"/>
      <c r="D172" s="29" t="s">
        <v>79</v>
      </c>
      <c r="E172" s="30">
        <v>1457361</v>
      </c>
    </row>
    <row r="173" spans="1:5" ht="15" customHeight="1" x14ac:dyDescent="0.25">
      <c r="A173" s="71"/>
      <c r="B173" s="72">
        <v>307</v>
      </c>
      <c r="C173" s="67"/>
      <c r="D173" s="29" t="s">
        <v>79</v>
      </c>
      <c r="E173" s="30">
        <v>484433</v>
      </c>
    </row>
    <row r="174" spans="1:5" ht="15" customHeight="1" x14ac:dyDescent="0.25">
      <c r="A174" s="73"/>
      <c r="B174" s="74"/>
      <c r="C174" s="31" t="s">
        <v>55</v>
      </c>
      <c r="D174" s="62"/>
      <c r="E174" s="75">
        <f>SUM(E172:E173)</f>
        <v>1941794</v>
      </c>
    </row>
    <row r="175" spans="1:5" ht="15" customHeight="1" x14ac:dyDescent="0.25"/>
    <row r="176" spans="1:5" ht="15" customHeight="1" x14ac:dyDescent="0.25"/>
    <row r="177" spans="1:5" ht="15" customHeight="1" x14ac:dyDescent="0.3">
      <c r="A177" s="3" t="s">
        <v>80</v>
      </c>
    </row>
    <row r="178" spans="1:5" ht="15" customHeight="1" x14ac:dyDescent="0.25">
      <c r="A178" s="169" t="s">
        <v>81</v>
      </c>
      <c r="B178" s="169"/>
      <c r="C178" s="169"/>
      <c r="D178" s="169"/>
      <c r="E178" s="169"/>
    </row>
    <row r="179" spans="1:5" ht="15" customHeight="1" x14ac:dyDescent="0.25">
      <c r="A179" s="167" t="s">
        <v>82</v>
      </c>
      <c r="B179" s="167"/>
      <c r="C179" s="167"/>
      <c r="D179" s="167"/>
      <c r="E179" s="167"/>
    </row>
    <row r="180" spans="1:5" ht="15" customHeight="1" x14ac:dyDescent="0.25">
      <c r="A180" s="167"/>
      <c r="B180" s="167"/>
      <c r="C180" s="167"/>
      <c r="D180" s="167"/>
      <c r="E180" s="167"/>
    </row>
    <row r="181" spans="1:5" ht="15" customHeight="1" x14ac:dyDescent="0.25">
      <c r="A181" s="167"/>
      <c r="B181" s="167"/>
      <c r="C181" s="167"/>
      <c r="D181" s="167"/>
      <c r="E181" s="167"/>
    </row>
    <row r="182" spans="1:5" ht="15" customHeight="1" x14ac:dyDescent="0.25">
      <c r="A182" s="167"/>
      <c r="B182" s="167"/>
      <c r="C182" s="167"/>
      <c r="D182" s="167"/>
      <c r="E182" s="167"/>
    </row>
    <row r="183" spans="1:5" ht="15" customHeight="1" x14ac:dyDescent="0.25">
      <c r="A183" s="167"/>
      <c r="B183" s="167"/>
      <c r="C183" s="167"/>
      <c r="D183" s="167"/>
      <c r="E183" s="167"/>
    </row>
    <row r="184" spans="1:5" ht="15" customHeight="1" x14ac:dyDescent="0.25">
      <c r="A184" s="167"/>
      <c r="B184" s="167"/>
      <c r="C184" s="167"/>
      <c r="D184" s="167"/>
      <c r="E184" s="167"/>
    </row>
    <row r="185" spans="1:5" ht="15" customHeight="1" x14ac:dyDescent="0.25">
      <c r="A185" s="167"/>
      <c r="B185" s="167"/>
      <c r="C185" s="167"/>
      <c r="D185" s="167"/>
      <c r="E185" s="167"/>
    </row>
    <row r="186" spans="1:5" ht="15" customHeight="1" x14ac:dyDescent="0.25">
      <c r="A186" s="167"/>
      <c r="B186" s="167"/>
      <c r="C186" s="167"/>
      <c r="D186" s="167"/>
      <c r="E186" s="167"/>
    </row>
    <row r="187" spans="1:5" ht="15" customHeight="1" x14ac:dyDescent="0.25">
      <c r="A187" s="167"/>
      <c r="B187" s="167"/>
      <c r="C187" s="167"/>
      <c r="D187" s="167"/>
      <c r="E187" s="167"/>
    </row>
    <row r="188" spans="1:5" ht="15" customHeight="1" x14ac:dyDescent="0.25">
      <c r="A188" s="167"/>
      <c r="B188" s="167"/>
      <c r="C188" s="167"/>
      <c r="D188" s="167"/>
      <c r="E188" s="167"/>
    </row>
    <row r="189" spans="1:5" ht="15" customHeight="1" x14ac:dyDescent="0.25"/>
    <row r="190" spans="1:5" ht="15" customHeight="1" x14ac:dyDescent="0.25">
      <c r="A190" s="5" t="s">
        <v>1</v>
      </c>
      <c r="B190" s="6"/>
      <c r="C190" s="6"/>
      <c r="D190" s="6"/>
      <c r="E190" s="6"/>
    </row>
    <row r="191" spans="1:5" ht="15" customHeight="1" x14ac:dyDescent="0.25">
      <c r="A191" s="7" t="s">
        <v>48</v>
      </c>
      <c r="B191" s="6"/>
      <c r="C191" s="6"/>
      <c r="D191" s="6"/>
      <c r="E191" s="53" t="s">
        <v>49</v>
      </c>
    </row>
    <row r="192" spans="1:5" ht="15" customHeight="1" x14ac:dyDescent="0.25">
      <c r="A192" s="57"/>
      <c r="B192" s="5"/>
      <c r="C192" s="6"/>
      <c r="D192" s="6"/>
      <c r="E192" s="11"/>
    </row>
    <row r="193" spans="1:5" ht="15" customHeight="1" x14ac:dyDescent="0.25">
      <c r="A193" s="38"/>
      <c r="B193" s="12" t="s">
        <v>50</v>
      </c>
      <c r="C193" s="12" t="s">
        <v>51</v>
      </c>
      <c r="D193" s="13" t="s">
        <v>52</v>
      </c>
      <c r="E193" s="12" t="s">
        <v>53</v>
      </c>
    </row>
    <row r="194" spans="1:5" ht="15" customHeight="1" x14ac:dyDescent="0.25">
      <c r="A194" s="38"/>
      <c r="B194" s="72">
        <v>33069</v>
      </c>
      <c r="C194" s="47"/>
      <c r="D194" s="16" t="s">
        <v>54</v>
      </c>
      <c r="E194" s="17">
        <f>-1763000-263372-764138</f>
        <v>-2790510</v>
      </c>
    </row>
    <row r="195" spans="1:5" ht="15" customHeight="1" x14ac:dyDescent="0.25">
      <c r="A195" s="38"/>
      <c r="B195" s="48"/>
      <c r="C195" s="19" t="s">
        <v>55</v>
      </c>
      <c r="D195" s="20"/>
      <c r="E195" s="21">
        <f>SUM(E194:E194)</f>
        <v>-2790510</v>
      </c>
    </row>
    <row r="196" spans="1:5" ht="15" customHeight="1" x14ac:dyDescent="0.25">
      <c r="A196" s="38"/>
      <c r="B196" s="76"/>
      <c r="C196" s="77"/>
      <c r="D196" s="6"/>
      <c r="E196" s="78"/>
    </row>
    <row r="197" spans="1:5" ht="15" customHeight="1" x14ac:dyDescent="0.25">
      <c r="A197" s="5" t="s">
        <v>17</v>
      </c>
      <c r="B197" s="6"/>
      <c r="C197" s="6"/>
      <c r="D197" s="6"/>
      <c r="E197" s="57"/>
    </row>
    <row r="198" spans="1:5" ht="15" customHeight="1" x14ac:dyDescent="0.25">
      <c r="A198" s="7" t="s">
        <v>48</v>
      </c>
      <c r="B198" s="6"/>
      <c r="C198" s="6"/>
      <c r="D198" s="6"/>
      <c r="E198" s="53" t="s">
        <v>49</v>
      </c>
    </row>
    <row r="199" spans="1:5" ht="15" customHeight="1" x14ac:dyDescent="0.25"/>
    <row r="200" spans="1:5" ht="15" customHeight="1" x14ac:dyDescent="0.25">
      <c r="B200" s="12" t="s">
        <v>50</v>
      </c>
      <c r="C200" s="12" t="s">
        <v>51</v>
      </c>
      <c r="D200" s="46" t="s">
        <v>52</v>
      </c>
      <c r="E200" s="12" t="s">
        <v>53</v>
      </c>
    </row>
    <row r="201" spans="1:5" ht="15" customHeight="1" x14ac:dyDescent="0.25">
      <c r="B201" s="72">
        <v>33069</v>
      </c>
      <c r="C201" s="47"/>
      <c r="D201" s="24" t="s">
        <v>56</v>
      </c>
      <c r="E201" s="17">
        <f>-1763000-263372</f>
        <v>-2026372</v>
      </c>
    </row>
    <row r="202" spans="1:5" ht="15" customHeight="1" x14ac:dyDescent="0.25">
      <c r="A202" s="76"/>
      <c r="B202" s="79"/>
      <c r="C202" s="19" t="s">
        <v>55</v>
      </c>
      <c r="D202" s="49"/>
      <c r="E202" s="50">
        <f>SUM(E201:E201)</f>
        <v>-2026372</v>
      </c>
    </row>
    <row r="203" spans="1:5" ht="15" customHeight="1" x14ac:dyDescent="0.25"/>
    <row r="204" spans="1:5" ht="15" customHeight="1" x14ac:dyDescent="0.25">
      <c r="C204" s="25" t="s">
        <v>51</v>
      </c>
      <c r="D204" s="46" t="s">
        <v>57</v>
      </c>
      <c r="E204" s="27" t="s">
        <v>53</v>
      </c>
    </row>
    <row r="205" spans="1:5" ht="15" customHeight="1" x14ac:dyDescent="0.25">
      <c r="C205" s="67">
        <v>3146</v>
      </c>
      <c r="D205" s="68" t="s">
        <v>83</v>
      </c>
      <c r="E205" s="80">
        <v>-764138</v>
      </c>
    </row>
    <row r="206" spans="1:5" ht="15" customHeight="1" x14ac:dyDescent="0.25">
      <c r="C206" s="31" t="s">
        <v>55</v>
      </c>
      <c r="D206" s="32"/>
      <c r="E206" s="33">
        <f>SUM(E205:E205)</f>
        <v>-764138</v>
      </c>
    </row>
    <row r="207" spans="1:5" ht="15" customHeight="1" x14ac:dyDescent="0.25"/>
    <row r="208" spans="1:5" ht="15" customHeight="1" x14ac:dyDescent="0.25"/>
    <row r="209" spans="1:5" ht="15" customHeight="1" x14ac:dyDescent="0.25"/>
    <row r="210" spans="1:5" ht="15" customHeight="1" x14ac:dyDescent="0.25"/>
    <row r="211" spans="1:5" ht="15" customHeight="1" x14ac:dyDescent="0.25"/>
    <row r="212" spans="1:5" ht="15" customHeight="1" x14ac:dyDescent="0.25"/>
    <row r="213" spans="1:5" ht="15" customHeight="1" x14ac:dyDescent="0.25"/>
    <row r="214" spans="1:5" ht="15" customHeight="1" x14ac:dyDescent="0.3">
      <c r="A214" s="3" t="s">
        <v>84</v>
      </c>
    </row>
    <row r="215" spans="1:5" ht="15" customHeight="1" x14ac:dyDescent="0.25">
      <c r="A215" s="169" t="s">
        <v>81</v>
      </c>
      <c r="B215" s="169"/>
      <c r="C215" s="169"/>
      <c r="D215" s="169"/>
      <c r="E215" s="169"/>
    </row>
    <row r="216" spans="1:5" ht="15" customHeight="1" x14ac:dyDescent="0.25">
      <c r="A216" s="167" t="s">
        <v>85</v>
      </c>
      <c r="B216" s="167"/>
      <c r="C216" s="167"/>
      <c r="D216" s="167"/>
      <c r="E216" s="167"/>
    </row>
    <row r="217" spans="1:5" ht="15" customHeight="1" x14ac:dyDescent="0.25">
      <c r="A217" s="167"/>
      <c r="B217" s="167"/>
      <c r="C217" s="167"/>
      <c r="D217" s="167"/>
      <c r="E217" s="167"/>
    </row>
    <row r="218" spans="1:5" ht="15" customHeight="1" x14ac:dyDescent="0.25">
      <c r="A218" s="167"/>
      <c r="B218" s="167"/>
      <c r="C218" s="167"/>
      <c r="D218" s="167"/>
      <c r="E218" s="167"/>
    </row>
    <row r="219" spans="1:5" ht="15" customHeight="1" x14ac:dyDescent="0.25">
      <c r="A219" s="167"/>
      <c r="B219" s="167"/>
      <c r="C219" s="167"/>
      <c r="D219" s="167"/>
      <c r="E219" s="167"/>
    </row>
    <row r="220" spans="1:5" ht="15" customHeight="1" x14ac:dyDescent="0.25">
      <c r="A220" s="167"/>
      <c r="B220" s="167"/>
      <c r="C220" s="167"/>
      <c r="D220" s="167"/>
      <c r="E220" s="167"/>
    </row>
    <row r="221" spans="1:5" ht="15" customHeight="1" x14ac:dyDescent="0.25">
      <c r="A221" s="167"/>
      <c r="B221" s="167"/>
      <c r="C221" s="167"/>
      <c r="D221" s="167"/>
      <c r="E221" s="167"/>
    </row>
    <row r="222" spans="1:5" ht="15" customHeight="1" x14ac:dyDescent="0.25">
      <c r="A222" s="167"/>
      <c r="B222" s="167"/>
      <c r="C222" s="167"/>
      <c r="D222" s="167"/>
      <c r="E222" s="167"/>
    </row>
    <row r="223" spans="1:5" ht="15" customHeight="1" x14ac:dyDescent="0.25">
      <c r="A223" s="167"/>
      <c r="B223" s="167"/>
      <c r="C223" s="167"/>
      <c r="D223" s="167"/>
      <c r="E223" s="167"/>
    </row>
    <row r="224" spans="1:5" ht="15" customHeight="1" x14ac:dyDescent="0.25">
      <c r="A224" s="167"/>
      <c r="B224" s="167"/>
      <c r="C224" s="167"/>
      <c r="D224" s="167"/>
      <c r="E224" s="167"/>
    </row>
    <row r="225" spans="1:5" ht="15" customHeight="1" x14ac:dyDescent="0.25"/>
    <row r="226" spans="1:5" ht="15" customHeight="1" x14ac:dyDescent="0.25">
      <c r="A226" s="5" t="s">
        <v>1</v>
      </c>
      <c r="B226" s="6"/>
      <c r="C226" s="6"/>
      <c r="D226" s="6"/>
      <c r="E226" s="6"/>
    </row>
    <row r="227" spans="1:5" ht="15" customHeight="1" x14ac:dyDescent="0.25">
      <c r="A227" s="7" t="s">
        <v>48</v>
      </c>
      <c r="B227" s="6"/>
      <c r="C227" s="6"/>
      <c r="D227" s="6"/>
      <c r="E227" s="53" t="s">
        <v>49</v>
      </c>
    </row>
    <row r="228" spans="1:5" ht="15" customHeight="1" x14ac:dyDescent="0.25">
      <c r="A228" s="57"/>
      <c r="B228" s="5"/>
      <c r="C228" s="6"/>
      <c r="D228" s="6"/>
      <c r="E228" s="11"/>
    </row>
    <row r="229" spans="1:5" ht="15" customHeight="1" x14ac:dyDescent="0.25">
      <c r="A229" s="38"/>
      <c r="B229" s="12" t="s">
        <v>50</v>
      </c>
      <c r="C229" s="12" t="s">
        <v>51</v>
      </c>
      <c r="D229" s="13" t="s">
        <v>52</v>
      </c>
      <c r="E229" s="12" t="s">
        <v>53</v>
      </c>
    </row>
    <row r="230" spans="1:5" ht="15" customHeight="1" x14ac:dyDescent="0.25">
      <c r="A230" s="38"/>
      <c r="B230" s="72">
        <v>33457</v>
      </c>
      <c r="C230" s="47"/>
      <c r="D230" s="16" t="s">
        <v>54</v>
      </c>
      <c r="E230" s="17">
        <v>-601</v>
      </c>
    </row>
    <row r="231" spans="1:5" ht="15" customHeight="1" x14ac:dyDescent="0.25">
      <c r="A231" s="38"/>
      <c r="B231" s="48"/>
      <c r="C231" s="19" t="s">
        <v>55</v>
      </c>
      <c r="D231" s="20"/>
      <c r="E231" s="21">
        <f>SUM(E230:E230)</f>
        <v>-601</v>
      </c>
    </row>
    <row r="232" spans="1:5" ht="15" customHeight="1" x14ac:dyDescent="0.25">
      <c r="A232" s="38"/>
      <c r="B232" s="76"/>
      <c r="C232" s="77"/>
      <c r="D232" s="6"/>
      <c r="E232" s="78"/>
    </row>
    <row r="233" spans="1:5" ht="15" customHeight="1" x14ac:dyDescent="0.25">
      <c r="A233" s="5" t="s">
        <v>17</v>
      </c>
      <c r="B233" s="6"/>
      <c r="C233" s="6"/>
      <c r="D233" s="6"/>
      <c r="E233" s="57"/>
    </row>
    <row r="234" spans="1:5" ht="15" customHeight="1" x14ac:dyDescent="0.25">
      <c r="A234" s="7" t="s">
        <v>48</v>
      </c>
      <c r="B234" s="6"/>
      <c r="C234" s="6"/>
      <c r="D234" s="6"/>
      <c r="E234" s="53" t="s">
        <v>49</v>
      </c>
    </row>
    <row r="235" spans="1:5" ht="15" customHeight="1" x14ac:dyDescent="0.25">
      <c r="A235" s="38"/>
      <c r="B235" s="38"/>
      <c r="C235" s="38"/>
      <c r="D235" s="38"/>
      <c r="E235" s="38"/>
    </row>
    <row r="236" spans="1:5" ht="15" customHeight="1" x14ac:dyDescent="0.25">
      <c r="A236" s="38"/>
      <c r="B236" s="81"/>
      <c r="C236" s="12" t="s">
        <v>51</v>
      </c>
      <c r="D236" s="26" t="s">
        <v>57</v>
      </c>
      <c r="E236" s="12" t="s">
        <v>53</v>
      </c>
    </row>
    <row r="237" spans="1:5" ht="15" customHeight="1" x14ac:dyDescent="0.25">
      <c r="A237" s="38"/>
      <c r="B237" s="82"/>
      <c r="C237" s="47">
        <v>3111</v>
      </c>
      <c r="D237" s="29" t="s">
        <v>58</v>
      </c>
      <c r="E237" s="17">
        <v>-601</v>
      </c>
    </row>
    <row r="238" spans="1:5" ht="15" customHeight="1" x14ac:dyDescent="0.25">
      <c r="A238" s="38"/>
      <c r="B238" s="83"/>
      <c r="C238" s="19" t="s">
        <v>55</v>
      </c>
      <c r="D238" s="20"/>
      <c r="E238" s="21">
        <f>SUM(E237:E237)</f>
        <v>-601</v>
      </c>
    </row>
    <row r="239" spans="1:5" ht="15" customHeight="1" x14ac:dyDescent="0.25"/>
    <row r="240" spans="1:5" ht="15" customHeight="1" x14ac:dyDescent="0.25"/>
    <row r="241" spans="1:5" ht="15" customHeight="1" x14ac:dyDescent="0.3">
      <c r="A241" s="3" t="s">
        <v>86</v>
      </c>
    </row>
    <row r="242" spans="1:5" ht="15" customHeight="1" x14ac:dyDescent="0.25">
      <c r="A242" s="166" t="s">
        <v>87</v>
      </c>
      <c r="B242" s="166"/>
      <c r="C242" s="166"/>
      <c r="D242" s="166"/>
      <c r="E242" s="166"/>
    </row>
    <row r="243" spans="1:5" ht="15" customHeight="1" x14ac:dyDescent="0.25">
      <c r="A243" s="166"/>
      <c r="B243" s="166"/>
      <c r="C243" s="166"/>
      <c r="D243" s="166"/>
      <c r="E243" s="166"/>
    </row>
    <row r="244" spans="1:5" ht="15" customHeight="1" x14ac:dyDescent="0.25">
      <c r="A244" s="167" t="s">
        <v>88</v>
      </c>
      <c r="B244" s="167"/>
      <c r="C244" s="167"/>
      <c r="D244" s="167"/>
      <c r="E244" s="167"/>
    </row>
    <row r="245" spans="1:5" ht="15" customHeight="1" x14ac:dyDescent="0.25">
      <c r="A245" s="167"/>
      <c r="B245" s="167"/>
      <c r="C245" s="167"/>
      <c r="D245" s="167"/>
      <c r="E245" s="167"/>
    </row>
    <row r="246" spans="1:5" ht="15" customHeight="1" x14ac:dyDescent="0.25">
      <c r="A246" s="167"/>
      <c r="B246" s="167"/>
      <c r="C246" s="167"/>
      <c r="D246" s="167"/>
      <c r="E246" s="167"/>
    </row>
    <row r="247" spans="1:5" ht="15" customHeight="1" x14ac:dyDescent="0.25">
      <c r="A247" s="167"/>
      <c r="B247" s="167"/>
      <c r="C247" s="167"/>
      <c r="D247" s="167"/>
      <c r="E247" s="167"/>
    </row>
    <row r="248" spans="1:5" ht="15" customHeight="1" x14ac:dyDescent="0.25">
      <c r="A248" s="167"/>
      <c r="B248" s="167"/>
      <c r="C248" s="167"/>
      <c r="D248" s="167"/>
      <c r="E248" s="167"/>
    </row>
    <row r="249" spans="1:5" ht="15" customHeight="1" x14ac:dyDescent="0.25">
      <c r="A249" s="167"/>
      <c r="B249" s="167"/>
      <c r="C249" s="167"/>
      <c r="D249" s="167"/>
      <c r="E249" s="167"/>
    </row>
    <row r="250" spans="1:5" ht="15" customHeight="1" x14ac:dyDescent="0.25">
      <c r="A250" s="84"/>
      <c r="B250" s="84"/>
      <c r="C250" s="84"/>
      <c r="D250" s="84"/>
      <c r="E250" s="84"/>
    </row>
    <row r="251" spans="1:5" ht="15" customHeight="1" x14ac:dyDescent="0.25">
      <c r="A251" s="54" t="s">
        <v>17</v>
      </c>
      <c r="B251" s="8"/>
      <c r="C251" s="8"/>
      <c r="D251" s="8"/>
      <c r="E251" s="38"/>
    </row>
    <row r="252" spans="1:5" ht="15" customHeight="1" x14ac:dyDescent="0.25">
      <c r="A252" s="52" t="s">
        <v>69</v>
      </c>
      <c r="B252" s="45"/>
      <c r="C252" s="38"/>
      <c r="D252" s="38"/>
      <c r="E252" s="38" t="s">
        <v>70</v>
      </c>
    </row>
    <row r="253" spans="1:5" ht="15" customHeight="1" x14ac:dyDescent="0.25">
      <c r="A253" s="52"/>
      <c r="B253" s="38"/>
      <c r="C253" s="8"/>
      <c r="D253" s="8"/>
      <c r="E253" s="40"/>
    </row>
    <row r="254" spans="1:5" ht="15" customHeight="1" x14ac:dyDescent="0.25">
      <c r="A254" s="71"/>
      <c r="B254" s="71"/>
      <c r="C254" s="25" t="s">
        <v>51</v>
      </c>
      <c r="D254" s="46" t="s">
        <v>57</v>
      </c>
      <c r="E254" s="27" t="s">
        <v>53</v>
      </c>
    </row>
    <row r="255" spans="1:5" ht="15" customHeight="1" x14ac:dyDescent="0.25">
      <c r="A255" s="71"/>
      <c r="B255" s="71"/>
      <c r="C255" s="67">
        <v>4339</v>
      </c>
      <c r="D255" s="68" t="s">
        <v>83</v>
      </c>
      <c r="E255" s="80">
        <v>-26500</v>
      </c>
    </row>
    <row r="256" spans="1:5" ht="15" customHeight="1" x14ac:dyDescent="0.25">
      <c r="A256" s="71"/>
      <c r="B256" s="71"/>
      <c r="C256" s="67">
        <v>4349</v>
      </c>
      <c r="D256" s="68" t="s">
        <v>83</v>
      </c>
      <c r="E256" s="80">
        <v>-40000</v>
      </c>
    </row>
    <row r="257" spans="1:5" ht="15" customHeight="1" x14ac:dyDescent="0.25">
      <c r="A257" s="71"/>
      <c r="B257" s="71"/>
      <c r="C257" s="67">
        <v>4399</v>
      </c>
      <c r="D257" s="68" t="s">
        <v>83</v>
      </c>
      <c r="E257" s="80">
        <f>-50000-1021-5217.1</f>
        <v>-56238.1</v>
      </c>
    </row>
    <row r="258" spans="1:5" ht="15" customHeight="1" x14ac:dyDescent="0.25">
      <c r="A258" s="71"/>
      <c r="B258" s="71"/>
      <c r="C258" s="67">
        <v>4349</v>
      </c>
      <c r="D258" s="68" t="s">
        <v>89</v>
      </c>
      <c r="E258" s="80">
        <f>-29000-5916.42-900</f>
        <v>-35816.42</v>
      </c>
    </row>
    <row r="259" spans="1:5" ht="15" customHeight="1" x14ac:dyDescent="0.25">
      <c r="A259" s="71"/>
      <c r="B259" s="71"/>
      <c r="C259" s="67">
        <v>4399</v>
      </c>
      <c r="D259" s="68" t="s">
        <v>89</v>
      </c>
      <c r="E259" s="80">
        <v>-110000</v>
      </c>
    </row>
    <row r="260" spans="1:5" ht="15" customHeight="1" x14ac:dyDescent="0.25">
      <c r="A260" s="71"/>
      <c r="B260" s="71"/>
      <c r="C260" s="67">
        <v>6172</v>
      </c>
      <c r="D260" s="68" t="s">
        <v>89</v>
      </c>
      <c r="E260" s="80">
        <v>-27360</v>
      </c>
    </row>
    <row r="261" spans="1:5" ht="15" customHeight="1" x14ac:dyDescent="0.25">
      <c r="A261" s="73"/>
      <c r="B261" s="73"/>
      <c r="C261" s="31" t="s">
        <v>55</v>
      </c>
      <c r="D261" s="32"/>
      <c r="E261" s="33">
        <f>SUM(E255:E260)</f>
        <v>-295914.52</v>
      </c>
    </row>
    <row r="262" spans="1:5" ht="15" customHeight="1" x14ac:dyDescent="0.25"/>
    <row r="263" spans="1:5" ht="15" customHeight="1" x14ac:dyDescent="0.25"/>
    <row r="264" spans="1:5" ht="15" customHeight="1" x14ac:dyDescent="0.25"/>
    <row r="265" spans="1:5" ht="15" customHeight="1" x14ac:dyDescent="0.25"/>
    <row r="266" spans="1:5" ht="15" customHeight="1" x14ac:dyDescent="0.25"/>
    <row r="267" spans="1:5" ht="15" customHeight="1" x14ac:dyDescent="0.25">
      <c r="A267" s="54" t="s">
        <v>17</v>
      </c>
      <c r="B267" s="8"/>
      <c r="C267" s="8"/>
      <c r="D267" s="8"/>
      <c r="E267" s="8"/>
    </row>
    <row r="268" spans="1:5" ht="15" customHeight="1" x14ac:dyDescent="0.25">
      <c r="A268" s="52" t="s">
        <v>67</v>
      </c>
      <c r="B268" s="8"/>
      <c r="C268" s="8"/>
      <c r="D268" s="8"/>
      <c r="E268" s="9" t="s">
        <v>68</v>
      </c>
    </row>
    <row r="269" spans="1:5" ht="15" customHeight="1" x14ac:dyDescent="0.25">
      <c r="A269" s="54"/>
      <c r="B269" s="38"/>
      <c r="C269" s="8"/>
      <c r="D269" s="8"/>
      <c r="E269" s="40"/>
    </row>
    <row r="270" spans="1:5" ht="15" customHeight="1" x14ac:dyDescent="0.25">
      <c r="A270" s="71"/>
      <c r="B270" s="71"/>
      <c r="C270" s="25" t="s">
        <v>51</v>
      </c>
      <c r="D270" s="46" t="s">
        <v>57</v>
      </c>
      <c r="E270" s="27" t="s">
        <v>53</v>
      </c>
    </row>
    <row r="271" spans="1:5" ht="15" customHeight="1" x14ac:dyDescent="0.25">
      <c r="A271" s="66"/>
      <c r="B271" s="85"/>
      <c r="C271" s="55">
        <v>6409</v>
      </c>
      <c r="D271" s="68" t="s">
        <v>90</v>
      </c>
      <c r="E271" s="86">
        <v>295914.52</v>
      </c>
    </row>
    <row r="272" spans="1:5" ht="15" customHeight="1" x14ac:dyDescent="0.25">
      <c r="A272" s="87"/>
      <c r="B272" s="88"/>
      <c r="C272" s="31" t="s">
        <v>55</v>
      </c>
      <c r="D272" s="32"/>
      <c r="E272" s="33">
        <f>E271</f>
        <v>295914.52</v>
      </c>
    </row>
    <row r="273" spans="1:5" ht="15" customHeight="1" x14ac:dyDescent="0.25"/>
    <row r="274" spans="1:5" ht="15" customHeight="1" x14ac:dyDescent="0.25"/>
    <row r="275" spans="1:5" ht="15" customHeight="1" x14ac:dyDescent="0.3">
      <c r="A275" s="3" t="s">
        <v>91</v>
      </c>
    </row>
    <row r="276" spans="1:5" ht="15" customHeight="1" x14ac:dyDescent="0.25">
      <c r="A276" s="169" t="s">
        <v>92</v>
      </c>
      <c r="B276" s="169"/>
      <c r="C276" s="169"/>
      <c r="D276" s="169"/>
      <c r="E276" s="169"/>
    </row>
    <row r="277" spans="1:5" ht="15" customHeight="1" x14ac:dyDescent="0.25">
      <c r="A277" s="169"/>
      <c r="B277" s="169"/>
      <c r="C277" s="169"/>
      <c r="D277" s="169"/>
      <c r="E277" s="169"/>
    </row>
    <row r="278" spans="1:5" ht="15" customHeight="1" x14ac:dyDescent="0.25">
      <c r="A278" s="167" t="s">
        <v>93</v>
      </c>
      <c r="B278" s="167"/>
      <c r="C278" s="167"/>
      <c r="D278" s="167"/>
      <c r="E278" s="167"/>
    </row>
    <row r="279" spans="1:5" ht="15" customHeight="1" x14ac:dyDescent="0.25">
      <c r="A279" s="167"/>
      <c r="B279" s="167"/>
      <c r="C279" s="167"/>
      <c r="D279" s="167"/>
      <c r="E279" s="167"/>
    </row>
    <row r="280" spans="1:5" ht="15" customHeight="1" x14ac:dyDescent="0.25">
      <c r="A280" s="167"/>
      <c r="B280" s="167"/>
      <c r="C280" s="167"/>
      <c r="D280" s="167"/>
      <c r="E280" s="167"/>
    </row>
    <row r="281" spans="1:5" ht="15" customHeight="1" x14ac:dyDescent="0.25">
      <c r="A281" s="167"/>
      <c r="B281" s="167"/>
      <c r="C281" s="167"/>
      <c r="D281" s="167"/>
      <c r="E281" s="167"/>
    </row>
    <row r="282" spans="1:5" ht="15" customHeight="1" x14ac:dyDescent="0.25">
      <c r="A282" s="167"/>
      <c r="B282" s="167"/>
      <c r="C282" s="167"/>
      <c r="D282" s="167"/>
      <c r="E282" s="167"/>
    </row>
    <row r="283" spans="1:5" ht="15" customHeight="1" x14ac:dyDescent="0.25">
      <c r="A283" s="167"/>
      <c r="B283" s="167"/>
      <c r="C283" s="167"/>
      <c r="D283" s="167"/>
      <c r="E283" s="167"/>
    </row>
    <row r="284" spans="1:5" ht="15" customHeight="1" x14ac:dyDescent="0.25">
      <c r="A284" s="4"/>
      <c r="B284" s="4"/>
      <c r="C284" s="4"/>
      <c r="D284" s="4"/>
      <c r="E284" s="4"/>
    </row>
    <row r="285" spans="1:5" ht="15" customHeight="1" x14ac:dyDescent="0.25">
      <c r="A285" s="5" t="s">
        <v>17</v>
      </c>
      <c r="B285" s="6"/>
      <c r="C285" s="6"/>
      <c r="D285" s="38"/>
      <c r="E285" s="38"/>
    </row>
    <row r="286" spans="1:5" ht="15" customHeight="1" x14ac:dyDescent="0.25">
      <c r="A286" s="7" t="s">
        <v>94</v>
      </c>
      <c r="B286" s="6"/>
      <c r="C286" s="6"/>
      <c r="D286" s="6"/>
      <c r="E286" s="53" t="s">
        <v>95</v>
      </c>
    </row>
    <row r="287" spans="1:5" ht="15" customHeight="1" x14ac:dyDescent="0.25">
      <c r="A287" s="57"/>
      <c r="B287" s="89"/>
      <c r="C287" s="6"/>
      <c r="D287" s="57"/>
      <c r="E287" s="90"/>
    </row>
    <row r="288" spans="1:5" ht="15" customHeight="1" x14ac:dyDescent="0.25">
      <c r="A288" s="64"/>
      <c r="B288" s="25" t="s">
        <v>50</v>
      </c>
      <c r="C288" s="12" t="s">
        <v>51</v>
      </c>
      <c r="D288" s="46" t="s">
        <v>57</v>
      </c>
      <c r="E288" s="12" t="s">
        <v>53</v>
      </c>
    </row>
    <row r="289" spans="1:5" ht="15" customHeight="1" x14ac:dyDescent="0.25">
      <c r="A289" s="91"/>
      <c r="B289" s="72">
        <v>12</v>
      </c>
      <c r="C289" s="67"/>
      <c r="D289" s="92" t="s">
        <v>96</v>
      </c>
      <c r="E289" s="17">
        <v>-1000000</v>
      </c>
    </row>
    <row r="290" spans="1:5" ht="15" customHeight="1" x14ac:dyDescent="0.25">
      <c r="A290" s="91"/>
      <c r="B290" s="72">
        <v>11</v>
      </c>
      <c r="C290" s="67"/>
      <c r="D290" s="68" t="s">
        <v>89</v>
      </c>
      <c r="E290" s="17">
        <v>-61802.879999999997</v>
      </c>
    </row>
    <row r="291" spans="1:5" ht="15" customHeight="1" x14ac:dyDescent="0.25">
      <c r="A291" s="76"/>
      <c r="B291" s="44"/>
      <c r="C291" s="19" t="s">
        <v>55</v>
      </c>
      <c r="D291" s="49"/>
      <c r="E291" s="50">
        <f>SUM(E289:E290)</f>
        <v>-1061802.8799999999</v>
      </c>
    </row>
    <row r="292" spans="1:5" ht="15" customHeight="1" x14ac:dyDescent="0.25"/>
    <row r="293" spans="1:5" ht="15" customHeight="1" x14ac:dyDescent="0.25">
      <c r="A293" s="5" t="s">
        <v>17</v>
      </c>
      <c r="B293" s="6"/>
      <c r="C293" s="6"/>
      <c r="D293" s="38"/>
      <c r="E293" s="38"/>
    </row>
    <row r="294" spans="1:5" ht="15" customHeight="1" x14ac:dyDescent="0.25">
      <c r="A294" s="7" t="s">
        <v>94</v>
      </c>
      <c r="B294" s="6"/>
      <c r="C294" s="6"/>
      <c r="D294" s="6"/>
      <c r="E294" s="53" t="s">
        <v>97</v>
      </c>
    </row>
    <row r="295" spans="1:5" ht="15" customHeight="1" x14ac:dyDescent="0.25">
      <c r="A295" s="57"/>
      <c r="B295" s="89"/>
      <c r="C295" s="6"/>
      <c r="D295" s="57"/>
      <c r="E295" s="90"/>
    </row>
    <row r="296" spans="1:5" ht="15" customHeight="1" x14ac:dyDescent="0.25">
      <c r="A296" s="64"/>
      <c r="B296" s="25" t="s">
        <v>50</v>
      </c>
      <c r="C296" s="12" t="s">
        <v>51</v>
      </c>
      <c r="D296" s="46" t="s">
        <v>57</v>
      </c>
      <c r="E296" s="12" t="s">
        <v>53</v>
      </c>
    </row>
    <row r="297" spans="1:5" ht="15" customHeight="1" x14ac:dyDescent="0.25">
      <c r="A297" s="91"/>
      <c r="B297" s="72">
        <v>11</v>
      </c>
      <c r="C297" s="67"/>
      <c r="D297" s="92" t="s">
        <v>96</v>
      </c>
      <c r="E297" s="17">
        <f>-2500000-2800000-8500000</f>
        <v>-13800000</v>
      </c>
    </row>
    <row r="298" spans="1:5" ht="15" customHeight="1" x14ac:dyDescent="0.25">
      <c r="A298" s="76"/>
      <c r="B298" s="44"/>
      <c r="C298" s="19" t="s">
        <v>55</v>
      </c>
      <c r="D298" s="49"/>
      <c r="E298" s="50">
        <f>SUM(E297:E297)</f>
        <v>-13800000</v>
      </c>
    </row>
    <row r="299" spans="1:5" ht="15" customHeight="1" x14ac:dyDescent="0.25"/>
    <row r="300" spans="1:5" ht="15" customHeight="1" x14ac:dyDescent="0.25">
      <c r="A300" s="5" t="s">
        <v>17</v>
      </c>
      <c r="B300" s="6"/>
      <c r="C300" s="6"/>
      <c r="D300" s="6"/>
      <c r="E300" s="6"/>
    </row>
    <row r="301" spans="1:5" ht="15" customHeight="1" x14ac:dyDescent="0.25">
      <c r="A301" s="7" t="s">
        <v>67</v>
      </c>
      <c r="B301" s="6"/>
      <c r="C301" s="6"/>
      <c r="D301" s="6"/>
      <c r="E301" s="53" t="s">
        <v>68</v>
      </c>
    </row>
    <row r="302" spans="1:5" ht="15" customHeight="1" x14ac:dyDescent="0.25">
      <c r="A302" s="57"/>
      <c r="B302" s="5"/>
      <c r="C302" s="6"/>
      <c r="D302" s="6"/>
      <c r="E302" s="11"/>
    </row>
    <row r="303" spans="1:5" ht="15" customHeight="1" x14ac:dyDescent="0.25">
      <c r="A303" s="64"/>
      <c r="B303" s="71"/>
      <c r="C303" s="12" t="s">
        <v>51</v>
      </c>
      <c r="D303" s="46" t="s">
        <v>57</v>
      </c>
      <c r="E303" s="12" t="s">
        <v>53</v>
      </c>
    </row>
    <row r="304" spans="1:5" ht="15" customHeight="1" x14ac:dyDescent="0.25">
      <c r="A304" s="93"/>
      <c r="B304" s="94"/>
      <c r="C304" s="67">
        <v>6409</v>
      </c>
      <c r="D304" s="68" t="s">
        <v>90</v>
      </c>
      <c r="E304" s="17">
        <v>14861802.880000001</v>
      </c>
    </row>
    <row r="305" spans="1:5" ht="15" customHeight="1" x14ac:dyDescent="0.25">
      <c r="A305" s="76"/>
      <c r="B305" s="95"/>
      <c r="C305" s="19" t="s">
        <v>55</v>
      </c>
      <c r="D305" s="49"/>
      <c r="E305" s="50">
        <f>SUM(E304:E304)</f>
        <v>14861802.880000001</v>
      </c>
    </row>
    <row r="306" spans="1:5" ht="15" customHeight="1" x14ac:dyDescent="0.25"/>
    <row r="307" spans="1:5" ht="15" customHeight="1" x14ac:dyDescent="0.25"/>
    <row r="308" spans="1:5" ht="15" customHeight="1" x14ac:dyDescent="0.3">
      <c r="A308" s="3" t="s">
        <v>98</v>
      </c>
    </row>
    <row r="309" spans="1:5" ht="15" customHeight="1" x14ac:dyDescent="0.25">
      <c r="A309" s="169" t="s">
        <v>92</v>
      </c>
      <c r="B309" s="169"/>
      <c r="C309" s="169"/>
      <c r="D309" s="169"/>
      <c r="E309" s="169"/>
    </row>
    <row r="310" spans="1:5" ht="15" customHeight="1" x14ac:dyDescent="0.25">
      <c r="A310" s="169"/>
      <c r="B310" s="169"/>
      <c r="C310" s="169"/>
      <c r="D310" s="169"/>
      <c r="E310" s="169"/>
    </row>
    <row r="311" spans="1:5" ht="15" customHeight="1" x14ac:dyDescent="0.25">
      <c r="A311" s="167" t="s">
        <v>99</v>
      </c>
      <c r="B311" s="167"/>
      <c r="C311" s="167"/>
      <c r="D311" s="167"/>
      <c r="E311" s="167"/>
    </row>
    <row r="312" spans="1:5" ht="15" customHeight="1" x14ac:dyDescent="0.25">
      <c r="A312" s="167"/>
      <c r="B312" s="167"/>
      <c r="C312" s="167"/>
      <c r="D312" s="167"/>
      <c r="E312" s="167"/>
    </row>
    <row r="313" spans="1:5" ht="15" customHeight="1" x14ac:dyDescent="0.25">
      <c r="A313" s="167"/>
      <c r="B313" s="167"/>
      <c r="C313" s="167"/>
      <c r="D313" s="167"/>
      <c r="E313" s="167"/>
    </row>
    <row r="314" spans="1:5" ht="15" customHeight="1" x14ac:dyDescent="0.25">
      <c r="A314" s="167"/>
      <c r="B314" s="167"/>
      <c r="C314" s="167"/>
      <c r="D314" s="167"/>
      <c r="E314" s="167"/>
    </row>
    <row r="315" spans="1:5" ht="15" customHeight="1" x14ac:dyDescent="0.25">
      <c r="A315" s="167"/>
      <c r="B315" s="167"/>
      <c r="C315" s="167"/>
      <c r="D315" s="167"/>
      <c r="E315" s="167"/>
    </row>
    <row r="316" spans="1:5" ht="15" customHeight="1" x14ac:dyDescent="0.25">
      <c r="A316" s="167"/>
      <c r="B316" s="167"/>
      <c r="C316" s="167"/>
      <c r="D316" s="167"/>
      <c r="E316" s="167"/>
    </row>
    <row r="317" spans="1:5" ht="15" customHeight="1" x14ac:dyDescent="0.25">
      <c r="A317" s="167"/>
      <c r="B317" s="167"/>
      <c r="C317" s="167"/>
      <c r="D317" s="167"/>
      <c r="E317" s="167"/>
    </row>
    <row r="318" spans="1:5" ht="15" customHeight="1" x14ac:dyDescent="0.25">
      <c r="A318" s="4"/>
      <c r="B318" s="4"/>
      <c r="C318" s="4"/>
      <c r="D318" s="4"/>
      <c r="E318" s="4"/>
    </row>
    <row r="319" spans="1:5" ht="15" customHeight="1" x14ac:dyDescent="0.25">
      <c r="A319" s="4"/>
      <c r="B319" s="4"/>
      <c r="C319" s="4"/>
      <c r="D319" s="4"/>
      <c r="E319" s="4"/>
    </row>
    <row r="320" spans="1:5" ht="15" customHeight="1" x14ac:dyDescent="0.25">
      <c r="A320" s="5" t="s">
        <v>17</v>
      </c>
      <c r="B320" s="6"/>
      <c r="C320" s="6"/>
      <c r="D320" s="38"/>
      <c r="E320" s="38"/>
    </row>
    <row r="321" spans="1:5" ht="15" customHeight="1" x14ac:dyDescent="0.25">
      <c r="A321" s="7" t="s">
        <v>94</v>
      </c>
      <c r="B321" s="6"/>
      <c r="C321" s="6"/>
      <c r="D321" s="6"/>
      <c r="E321" s="53" t="s">
        <v>95</v>
      </c>
    </row>
    <row r="322" spans="1:5" ht="15" customHeight="1" x14ac:dyDescent="0.25">
      <c r="A322" s="57"/>
      <c r="B322" s="89"/>
      <c r="C322" s="6"/>
      <c r="D322" s="57"/>
      <c r="E322" s="90"/>
    </row>
    <row r="323" spans="1:5" ht="15" customHeight="1" x14ac:dyDescent="0.25">
      <c r="A323" s="64"/>
      <c r="B323" s="25" t="s">
        <v>50</v>
      </c>
      <c r="C323" s="12" t="s">
        <v>51</v>
      </c>
      <c r="D323" s="46" t="s">
        <v>57</v>
      </c>
      <c r="E323" s="12" t="s">
        <v>53</v>
      </c>
    </row>
    <row r="324" spans="1:5" ht="15" customHeight="1" x14ac:dyDescent="0.25">
      <c r="A324" s="91"/>
      <c r="B324" s="72">
        <v>10</v>
      </c>
      <c r="C324" s="67"/>
      <c r="D324" s="68" t="s">
        <v>89</v>
      </c>
      <c r="E324" s="17">
        <f>-216184.79-49898</f>
        <v>-266082.79000000004</v>
      </c>
    </row>
    <row r="325" spans="1:5" ht="15" customHeight="1" x14ac:dyDescent="0.25">
      <c r="A325" s="91"/>
      <c r="B325" s="72">
        <v>14</v>
      </c>
      <c r="C325" s="67"/>
      <c r="D325" s="92" t="s">
        <v>96</v>
      </c>
      <c r="E325" s="17">
        <v>-150000</v>
      </c>
    </row>
    <row r="326" spans="1:5" ht="15" customHeight="1" x14ac:dyDescent="0.25">
      <c r="A326" s="91"/>
      <c r="B326" s="72">
        <v>15</v>
      </c>
      <c r="C326" s="67"/>
      <c r="D326" s="68" t="s">
        <v>89</v>
      </c>
      <c r="E326" s="17">
        <v>-680482.27</v>
      </c>
    </row>
    <row r="327" spans="1:5" ht="15" customHeight="1" x14ac:dyDescent="0.25">
      <c r="A327" s="91"/>
      <c r="B327" s="72">
        <v>15</v>
      </c>
      <c r="C327" s="67"/>
      <c r="D327" s="92" t="s">
        <v>96</v>
      </c>
      <c r="E327" s="17">
        <v>-75448.28</v>
      </c>
    </row>
    <row r="328" spans="1:5" ht="15" customHeight="1" x14ac:dyDescent="0.25">
      <c r="A328" s="76"/>
      <c r="B328" s="44"/>
      <c r="C328" s="19" t="s">
        <v>55</v>
      </c>
      <c r="D328" s="49"/>
      <c r="E328" s="50">
        <f>SUM(E324:E327)</f>
        <v>-1172013.3400000001</v>
      </c>
    </row>
    <row r="329" spans="1:5" ht="15" customHeight="1" x14ac:dyDescent="0.25"/>
    <row r="330" spans="1:5" ht="15" customHeight="1" x14ac:dyDescent="0.25">
      <c r="A330" s="5" t="s">
        <v>17</v>
      </c>
      <c r="B330" s="6"/>
      <c r="C330" s="6"/>
      <c r="D330" s="6"/>
      <c r="E330" s="6"/>
    </row>
    <row r="331" spans="1:5" ht="15" customHeight="1" x14ac:dyDescent="0.25">
      <c r="A331" s="7" t="s">
        <v>67</v>
      </c>
      <c r="B331" s="6"/>
      <c r="C331" s="6"/>
      <c r="D331" s="6"/>
      <c r="E331" s="53" t="s">
        <v>68</v>
      </c>
    </row>
    <row r="332" spans="1:5" ht="15" customHeight="1" x14ac:dyDescent="0.25">
      <c r="A332" s="57"/>
      <c r="B332" s="5"/>
      <c r="C332" s="6"/>
      <c r="D332" s="6"/>
      <c r="E332" s="11"/>
    </row>
    <row r="333" spans="1:5" ht="15" customHeight="1" x14ac:dyDescent="0.25">
      <c r="A333" s="64"/>
      <c r="B333" s="71"/>
      <c r="C333" s="12" t="s">
        <v>51</v>
      </c>
      <c r="D333" s="46" t="s">
        <v>57</v>
      </c>
      <c r="E333" s="12" t="s">
        <v>53</v>
      </c>
    </row>
    <row r="334" spans="1:5" ht="15" customHeight="1" x14ac:dyDescent="0.25">
      <c r="A334" s="93"/>
      <c r="B334" s="94"/>
      <c r="C334" s="67">
        <v>6409</v>
      </c>
      <c r="D334" s="68" t="s">
        <v>90</v>
      </c>
      <c r="E334" s="17">
        <v>1172013.3400000001</v>
      </c>
    </row>
    <row r="335" spans="1:5" ht="15" customHeight="1" x14ac:dyDescent="0.25">
      <c r="A335" s="76"/>
      <c r="B335" s="95"/>
      <c r="C335" s="19" t="s">
        <v>55</v>
      </c>
      <c r="D335" s="49"/>
      <c r="E335" s="50">
        <f>SUM(E334:E334)</f>
        <v>1172013.3400000001</v>
      </c>
    </row>
    <row r="336" spans="1:5" ht="15" customHeight="1" x14ac:dyDescent="0.25"/>
    <row r="337" spans="1:5" ht="15" customHeight="1" x14ac:dyDescent="0.25"/>
    <row r="338" spans="1:5" ht="15" customHeight="1" x14ac:dyDescent="0.3">
      <c r="A338" s="3" t="s">
        <v>100</v>
      </c>
    </row>
    <row r="339" spans="1:5" ht="15" customHeight="1" x14ac:dyDescent="0.25">
      <c r="A339" s="166" t="s">
        <v>101</v>
      </c>
      <c r="B339" s="166"/>
      <c r="C339" s="166"/>
      <c r="D339" s="166"/>
      <c r="E339" s="166"/>
    </row>
    <row r="340" spans="1:5" ht="15" customHeight="1" x14ac:dyDescent="0.25">
      <c r="A340" s="166"/>
      <c r="B340" s="166"/>
      <c r="C340" s="166"/>
      <c r="D340" s="166"/>
      <c r="E340" s="166"/>
    </row>
    <row r="341" spans="1:5" ht="15" customHeight="1" x14ac:dyDescent="0.25">
      <c r="A341" s="167" t="s">
        <v>102</v>
      </c>
      <c r="B341" s="167"/>
      <c r="C341" s="167"/>
      <c r="D341" s="167"/>
      <c r="E341" s="167"/>
    </row>
    <row r="342" spans="1:5" ht="15" customHeight="1" x14ac:dyDescent="0.25">
      <c r="A342" s="167"/>
      <c r="B342" s="167"/>
      <c r="C342" s="167"/>
      <c r="D342" s="167"/>
      <c r="E342" s="167"/>
    </row>
    <row r="343" spans="1:5" ht="15" customHeight="1" x14ac:dyDescent="0.25">
      <c r="A343" s="167"/>
      <c r="B343" s="167"/>
      <c r="C343" s="167"/>
      <c r="D343" s="167"/>
      <c r="E343" s="167"/>
    </row>
    <row r="344" spans="1:5" ht="15" customHeight="1" x14ac:dyDescent="0.25">
      <c r="A344" s="167"/>
      <c r="B344" s="167"/>
      <c r="C344" s="167"/>
      <c r="D344" s="167"/>
      <c r="E344" s="167"/>
    </row>
    <row r="345" spans="1:5" ht="15" customHeight="1" x14ac:dyDescent="0.25">
      <c r="A345" s="167"/>
      <c r="B345" s="167"/>
      <c r="C345" s="167"/>
      <c r="D345" s="167"/>
      <c r="E345" s="167"/>
    </row>
    <row r="346" spans="1:5" ht="15" customHeight="1" x14ac:dyDescent="0.25">
      <c r="A346" s="167"/>
      <c r="B346" s="167"/>
      <c r="C346" s="167"/>
      <c r="D346" s="167"/>
      <c r="E346" s="167"/>
    </row>
    <row r="347" spans="1:5" ht="15" customHeight="1" x14ac:dyDescent="0.25">
      <c r="A347" s="84"/>
      <c r="B347" s="84"/>
      <c r="C347" s="84"/>
      <c r="D347" s="84"/>
      <c r="E347" s="84"/>
    </row>
    <row r="348" spans="1:5" ht="15" customHeight="1" x14ac:dyDescent="0.25">
      <c r="A348" s="54" t="s">
        <v>17</v>
      </c>
      <c r="B348" s="8"/>
      <c r="C348" s="8"/>
      <c r="D348" s="8"/>
      <c r="E348" s="38"/>
    </row>
    <row r="349" spans="1:5" ht="15" customHeight="1" x14ac:dyDescent="0.25">
      <c r="A349" s="52" t="s">
        <v>76</v>
      </c>
      <c r="B349" s="70"/>
      <c r="C349" s="70"/>
      <c r="D349" s="70"/>
      <c r="E349" s="38" t="s">
        <v>77</v>
      </c>
    </row>
    <row r="350" spans="1:5" ht="15" customHeight="1" x14ac:dyDescent="0.25">
      <c r="A350" s="52"/>
      <c r="B350" s="38"/>
      <c r="C350" s="8"/>
      <c r="D350" s="8"/>
      <c r="E350" s="40"/>
    </row>
    <row r="351" spans="1:5" ht="15" customHeight="1" x14ac:dyDescent="0.25">
      <c r="A351" s="71"/>
      <c r="B351" s="71"/>
      <c r="C351" s="25" t="s">
        <v>51</v>
      </c>
      <c r="D351" s="46" t="s">
        <v>57</v>
      </c>
      <c r="E351" s="27" t="s">
        <v>53</v>
      </c>
    </row>
    <row r="352" spans="1:5" ht="15" customHeight="1" x14ac:dyDescent="0.25">
      <c r="A352" s="71"/>
      <c r="B352" s="71"/>
      <c r="C352" s="67">
        <v>6172</v>
      </c>
      <c r="D352" s="68" t="s">
        <v>89</v>
      </c>
      <c r="E352" s="80">
        <f>-18000-76000-140000-158000-9000-812000</f>
        <v>-1213000</v>
      </c>
    </row>
    <row r="353" spans="1:5" ht="15" customHeight="1" x14ac:dyDescent="0.25">
      <c r="A353" s="73"/>
      <c r="B353" s="73"/>
      <c r="C353" s="31" t="s">
        <v>55</v>
      </c>
      <c r="D353" s="32"/>
      <c r="E353" s="33">
        <f>SUM(E352:E352)</f>
        <v>-1213000</v>
      </c>
    </row>
    <row r="354" spans="1:5" ht="15" customHeight="1" x14ac:dyDescent="0.25"/>
    <row r="355" spans="1:5" ht="15" customHeight="1" x14ac:dyDescent="0.25">
      <c r="A355" s="54" t="s">
        <v>17</v>
      </c>
      <c r="B355" s="8"/>
      <c r="C355" s="8"/>
      <c r="D355" s="8"/>
      <c r="E355" s="8"/>
    </row>
    <row r="356" spans="1:5" ht="15" customHeight="1" x14ac:dyDescent="0.25">
      <c r="A356" s="52" t="s">
        <v>67</v>
      </c>
      <c r="B356" s="8"/>
      <c r="C356" s="8"/>
      <c r="D356" s="8"/>
      <c r="E356" s="9" t="s">
        <v>68</v>
      </c>
    </row>
    <row r="357" spans="1:5" ht="15" customHeight="1" x14ac:dyDescent="0.25">
      <c r="A357" s="54"/>
      <c r="B357" s="38"/>
      <c r="C357" s="8"/>
      <c r="D357" s="8"/>
      <c r="E357" s="40"/>
    </row>
    <row r="358" spans="1:5" ht="15" customHeight="1" x14ac:dyDescent="0.25">
      <c r="A358" s="71"/>
      <c r="B358" s="71"/>
      <c r="C358" s="25" t="s">
        <v>51</v>
      </c>
      <c r="D358" s="46" t="s">
        <v>57</v>
      </c>
      <c r="E358" s="27" t="s">
        <v>53</v>
      </c>
    </row>
    <row r="359" spans="1:5" ht="15" customHeight="1" x14ac:dyDescent="0.25">
      <c r="A359" s="66"/>
      <c r="B359" s="85"/>
      <c r="C359" s="55">
        <v>6409</v>
      </c>
      <c r="D359" s="68" t="s">
        <v>90</v>
      </c>
      <c r="E359" s="86">
        <v>1213000</v>
      </c>
    </row>
    <row r="360" spans="1:5" ht="15" customHeight="1" x14ac:dyDescent="0.25">
      <c r="A360" s="87"/>
      <c r="B360" s="88"/>
      <c r="C360" s="31" t="s">
        <v>55</v>
      </c>
      <c r="D360" s="32"/>
      <c r="E360" s="33">
        <f>E359</f>
        <v>1213000</v>
      </c>
    </row>
    <row r="361" spans="1:5" ht="15" customHeight="1" x14ac:dyDescent="0.25"/>
    <row r="362" spans="1:5" ht="15" customHeight="1" x14ac:dyDescent="0.25"/>
    <row r="363" spans="1:5" ht="15" customHeight="1" x14ac:dyDescent="0.25"/>
    <row r="364" spans="1:5" ht="15" customHeight="1" x14ac:dyDescent="0.25"/>
    <row r="365" spans="1:5" ht="15" customHeight="1" x14ac:dyDescent="0.25"/>
    <row r="366" spans="1:5" ht="15" customHeight="1" x14ac:dyDescent="0.25"/>
    <row r="367" spans="1:5" ht="15" customHeight="1" x14ac:dyDescent="0.25"/>
    <row r="368" spans="1:5" ht="15" customHeight="1" x14ac:dyDescent="0.25"/>
    <row r="369" spans="1:5" ht="15" customHeight="1" x14ac:dyDescent="0.25"/>
    <row r="370" spans="1:5" ht="15" customHeight="1" x14ac:dyDescent="0.25"/>
    <row r="371" spans="1:5" ht="15" customHeight="1" x14ac:dyDescent="0.25"/>
    <row r="372" spans="1:5" ht="15" customHeight="1" x14ac:dyDescent="0.25"/>
    <row r="373" spans="1:5" ht="15" customHeight="1" x14ac:dyDescent="0.3">
      <c r="A373" s="3" t="s">
        <v>103</v>
      </c>
    </row>
    <row r="374" spans="1:5" ht="15" customHeight="1" x14ac:dyDescent="0.25">
      <c r="A374" s="166" t="s">
        <v>101</v>
      </c>
      <c r="B374" s="166"/>
      <c r="C374" s="166"/>
      <c r="D374" s="166"/>
      <c r="E374" s="166"/>
    </row>
    <row r="375" spans="1:5" ht="15" customHeight="1" x14ac:dyDescent="0.25">
      <c r="A375" s="166"/>
      <c r="B375" s="166"/>
      <c r="C375" s="166"/>
      <c r="D375" s="166"/>
      <c r="E375" s="166"/>
    </row>
    <row r="376" spans="1:5" ht="15" customHeight="1" x14ac:dyDescent="0.25">
      <c r="A376" s="167" t="s">
        <v>104</v>
      </c>
      <c r="B376" s="167"/>
      <c r="C376" s="167"/>
      <c r="D376" s="167"/>
      <c r="E376" s="167"/>
    </row>
    <row r="377" spans="1:5" ht="15" customHeight="1" x14ac:dyDescent="0.25">
      <c r="A377" s="167"/>
      <c r="B377" s="167"/>
      <c r="C377" s="167"/>
      <c r="D377" s="167"/>
      <c r="E377" s="167"/>
    </row>
    <row r="378" spans="1:5" ht="15" customHeight="1" x14ac:dyDescent="0.25">
      <c r="A378" s="167"/>
      <c r="B378" s="167"/>
      <c r="C378" s="167"/>
      <c r="D378" s="167"/>
      <c r="E378" s="167"/>
    </row>
    <row r="379" spans="1:5" ht="15" customHeight="1" x14ac:dyDescent="0.25">
      <c r="A379" s="167"/>
      <c r="B379" s="167"/>
      <c r="C379" s="167"/>
      <c r="D379" s="167"/>
      <c r="E379" s="167"/>
    </row>
    <row r="380" spans="1:5" ht="15" customHeight="1" x14ac:dyDescent="0.25">
      <c r="A380" s="167"/>
      <c r="B380" s="167"/>
      <c r="C380" s="167"/>
      <c r="D380" s="167"/>
      <c r="E380" s="167"/>
    </row>
    <row r="381" spans="1:5" ht="15" customHeight="1" x14ac:dyDescent="0.25">
      <c r="A381" s="167"/>
      <c r="B381" s="167"/>
      <c r="C381" s="167"/>
      <c r="D381" s="167"/>
      <c r="E381" s="167"/>
    </row>
    <row r="382" spans="1:5" ht="15" customHeight="1" x14ac:dyDescent="0.25">
      <c r="A382" s="167"/>
      <c r="B382" s="167"/>
      <c r="C382" s="167"/>
      <c r="D382" s="167"/>
      <c r="E382" s="167"/>
    </row>
    <row r="383" spans="1:5" ht="15" customHeight="1" x14ac:dyDescent="0.25">
      <c r="A383" s="167"/>
      <c r="B383" s="167"/>
      <c r="C383" s="167"/>
      <c r="D383" s="167"/>
      <c r="E383" s="167"/>
    </row>
    <row r="384" spans="1:5" ht="15" customHeight="1" x14ac:dyDescent="0.25">
      <c r="A384" s="84"/>
      <c r="B384" s="84"/>
      <c r="C384" s="84"/>
      <c r="D384" s="84"/>
      <c r="E384" s="84"/>
    </row>
    <row r="385" spans="1:5" ht="15" customHeight="1" x14ac:dyDescent="0.25">
      <c r="A385" s="54" t="s">
        <v>17</v>
      </c>
      <c r="B385" s="8"/>
      <c r="C385" s="8"/>
      <c r="D385" s="8"/>
      <c r="E385" s="38"/>
    </row>
    <row r="386" spans="1:5" ht="15" customHeight="1" x14ac:dyDescent="0.25">
      <c r="A386" s="52" t="s">
        <v>76</v>
      </c>
      <c r="B386" s="70"/>
      <c r="C386" s="70"/>
      <c r="D386" s="70"/>
      <c r="E386" s="38" t="s">
        <v>77</v>
      </c>
    </row>
    <row r="387" spans="1:5" ht="15" customHeight="1" x14ac:dyDescent="0.25">
      <c r="A387" s="52"/>
      <c r="B387" s="38"/>
      <c r="C387" s="8"/>
      <c r="D387" s="8"/>
      <c r="E387" s="40"/>
    </row>
    <row r="388" spans="1:5" ht="15" customHeight="1" x14ac:dyDescent="0.25">
      <c r="A388" s="71"/>
      <c r="B388" s="12" t="s">
        <v>50</v>
      </c>
      <c r="C388" s="25" t="s">
        <v>51</v>
      </c>
      <c r="D388" s="60" t="s">
        <v>52</v>
      </c>
      <c r="E388" s="27" t="s">
        <v>53</v>
      </c>
    </row>
    <row r="389" spans="1:5" ht="15" customHeight="1" x14ac:dyDescent="0.25">
      <c r="A389" s="71"/>
      <c r="B389" s="72">
        <v>12</v>
      </c>
      <c r="C389" s="67"/>
      <c r="D389" s="68" t="s">
        <v>105</v>
      </c>
      <c r="E389" s="17">
        <v>-1332000</v>
      </c>
    </row>
    <row r="390" spans="1:5" ht="15" customHeight="1" x14ac:dyDescent="0.25">
      <c r="A390" s="73"/>
      <c r="B390" s="41"/>
      <c r="C390" s="31" t="s">
        <v>55</v>
      </c>
      <c r="D390" s="32"/>
      <c r="E390" s="33">
        <f>SUM(E389:E389)</f>
        <v>-1332000</v>
      </c>
    </row>
    <row r="391" spans="1:5" ht="15" customHeight="1" x14ac:dyDescent="0.25"/>
    <row r="392" spans="1:5" ht="15" customHeight="1" x14ac:dyDescent="0.25">
      <c r="A392" s="54" t="s">
        <v>17</v>
      </c>
      <c r="B392" s="8"/>
      <c r="C392" s="8"/>
      <c r="D392" s="8"/>
      <c r="E392" s="8"/>
    </row>
    <row r="393" spans="1:5" ht="15" customHeight="1" x14ac:dyDescent="0.25">
      <c r="A393" s="52" t="s">
        <v>67</v>
      </c>
      <c r="B393" s="8"/>
      <c r="C393" s="8"/>
      <c r="D393" s="8"/>
      <c r="E393" s="9" t="s">
        <v>68</v>
      </c>
    </row>
    <row r="394" spans="1:5" ht="15" customHeight="1" x14ac:dyDescent="0.25">
      <c r="A394" s="54"/>
      <c r="B394" s="38"/>
      <c r="C394" s="8"/>
      <c r="D394" s="8"/>
      <c r="E394" s="40"/>
    </row>
    <row r="395" spans="1:5" ht="15" customHeight="1" x14ac:dyDescent="0.25">
      <c r="A395" s="71"/>
      <c r="B395" s="71"/>
      <c r="C395" s="25" t="s">
        <v>51</v>
      </c>
      <c r="D395" s="46" t="s">
        <v>57</v>
      </c>
      <c r="E395" s="27" t="s">
        <v>53</v>
      </c>
    </row>
    <row r="396" spans="1:5" ht="15" customHeight="1" x14ac:dyDescent="0.25">
      <c r="A396" s="66"/>
      <c r="B396" s="85"/>
      <c r="C396" s="55">
        <v>6409</v>
      </c>
      <c r="D396" s="68" t="s">
        <v>90</v>
      </c>
      <c r="E396" s="86">
        <v>1332000</v>
      </c>
    </row>
    <row r="397" spans="1:5" ht="15" customHeight="1" x14ac:dyDescent="0.25">
      <c r="A397" s="87"/>
      <c r="B397" s="88"/>
      <c r="C397" s="31" t="s">
        <v>55</v>
      </c>
      <c r="D397" s="32"/>
      <c r="E397" s="33">
        <f>E396</f>
        <v>1332000</v>
      </c>
    </row>
    <row r="398" spans="1:5" ht="15" customHeight="1" x14ac:dyDescent="0.25"/>
    <row r="399" spans="1:5" ht="15" customHeight="1" x14ac:dyDescent="0.25"/>
    <row r="400" spans="1:5" ht="15" customHeight="1" x14ac:dyDescent="0.3">
      <c r="A400" s="3" t="s">
        <v>106</v>
      </c>
    </row>
    <row r="401" spans="1:5" ht="15" customHeight="1" x14ac:dyDescent="0.25">
      <c r="A401" s="169" t="s">
        <v>107</v>
      </c>
      <c r="B401" s="169"/>
      <c r="C401" s="169"/>
      <c r="D401" s="169"/>
      <c r="E401" s="169"/>
    </row>
    <row r="402" spans="1:5" ht="15" customHeight="1" x14ac:dyDescent="0.25">
      <c r="A402" s="169"/>
      <c r="B402" s="169"/>
      <c r="C402" s="169"/>
      <c r="D402" s="169"/>
      <c r="E402" s="169"/>
    </row>
    <row r="403" spans="1:5" ht="15" customHeight="1" x14ac:dyDescent="0.25">
      <c r="A403" s="167" t="s">
        <v>108</v>
      </c>
      <c r="B403" s="167"/>
      <c r="C403" s="167"/>
      <c r="D403" s="167"/>
      <c r="E403" s="167"/>
    </row>
    <row r="404" spans="1:5" ht="15" customHeight="1" x14ac:dyDescent="0.25">
      <c r="A404" s="167"/>
      <c r="B404" s="167"/>
      <c r="C404" s="167"/>
      <c r="D404" s="167"/>
      <c r="E404" s="167"/>
    </row>
    <row r="405" spans="1:5" ht="15" customHeight="1" x14ac:dyDescent="0.25">
      <c r="A405" s="167"/>
      <c r="B405" s="167"/>
      <c r="C405" s="167"/>
      <c r="D405" s="167"/>
      <c r="E405" s="167"/>
    </row>
    <row r="406" spans="1:5" ht="15" customHeight="1" x14ac:dyDescent="0.25">
      <c r="A406" s="167"/>
      <c r="B406" s="167"/>
      <c r="C406" s="167"/>
      <c r="D406" s="167"/>
      <c r="E406" s="167"/>
    </row>
    <row r="407" spans="1:5" ht="15" customHeight="1" x14ac:dyDescent="0.25">
      <c r="A407" s="167"/>
      <c r="B407" s="167"/>
      <c r="C407" s="167"/>
      <c r="D407" s="167"/>
      <c r="E407" s="167"/>
    </row>
    <row r="408" spans="1:5" ht="15" customHeight="1" x14ac:dyDescent="0.25">
      <c r="A408" s="167"/>
      <c r="B408" s="167"/>
      <c r="C408" s="167"/>
      <c r="D408" s="167"/>
      <c r="E408" s="167"/>
    </row>
    <row r="409" spans="1:5" ht="15" customHeight="1" x14ac:dyDescent="0.25">
      <c r="A409" s="167"/>
      <c r="B409" s="167"/>
      <c r="C409" s="167"/>
      <c r="D409" s="167"/>
      <c r="E409" s="167"/>
    </row>
    <row r="410" spans="1:5" ht="15" customHeight="1" x14ac:dyDescent="0.25">
      <c r="A410" s="4"/>
      <c r="B410" s="4"/>
      <c r="C410" s="4"/>
      <c r="D410" s="4"/>
      <c r="E410" s="4"/>
    </row>
    <row r="411" spans="1:5" ht="15" customHeight="1" x14ac:dyDescent="0.25">
      <c r="A411" s="54" t="s">
        <v>17</v>
      </c>
      <c r="B411" s="8"/>
      <c r="C411" s="8"/>
      <c r="D411" s="8"/>
      <c r="E411" s="38"/>
    </row>
    <row r="412" spans="1:5" ht="15" customHeight="1" x14ac:dyDescent="0.25">
      <c r="A412" s="52" t="s">
        <v>109</v>
      </c>
      <c r="B412" s="8"/>
      <c r="C412" s="8"/>
      <c r="D412" s="8"/>
      <c r="E412" s="9" t="s">
        <v>110</v>
      </c>
    </row>
    <row r="413" spans="1:5" ht="15" customHeight="1" x14ac:dyDescent="0.25">
      <c r="A413" s="52"/>
      <c r="B413" s="38"/>
      <c r="C413" s="8"/>
      <c r="D413" s="8"/>
      <c r="E413" s="40"/>
    </row>
    <row r="414" spans="1:5" ht="15" customHeight="1" x14ac:dyDescent="0.25">
      <c r="A414" s="71"/>
      <c r="B414" s="12" t="s">
        <v>50</v>
      </c>
      <c r="C414" s="25" t="s">
        <v>51</v>
      </c>
      <c r="D414" s="46" t="s">
        <v>57</v>
      </c>
      <c r="E414" s="12" t="s">
        <v>53</v>
      </c>
    </row>
    <row r="415" spans="1:5" ht="15" customHeight="1" x14ac:dyDescent="0.25">
      <c r="A415" s="66"/>
      <c r="B415" s="72">
        <v>10</v>
      </c>
      <c r="C415" s="61"/>
      <c r="D415" s="68" t="s">
        <v>96</v>
      </c>
      <c r="E415" s="30">
        <v>-136650</v>
      </c>
    </row>
    <row r="416" spans="1:5" ht="15" customHeight="1" x14ac:dyDescent="0.25">
      <c r="A416" s="73"/>
      <c r="B416" s="74"/>
      <c r="C416" s="31" t="s">
        <v>55</v>
      </c>
      <c r="D416" s="29"/>
      <c r="E416" s="33">
        <f>SUM(E415:E415)</f>
        <v>-136650</v>
      </c>
    </row>
    <row r="417" spans="1:5" ht="15" customHeight="1" x14ac:dyDescent="0.25"/>
    <row r="418" spans="1:5" ht="15" customHeight="1" x14ac:dyDescent="0.25">
      <c r="A418" s="5" t="s">
        <v>17</v>
      </c>
      <c r="B418" s="6"/>
      <c r="C418" s="6"/>
      <c r="D418" s="6"/>
      <c r="E418" s="6"/>
    </row>
    <row r="419" spans="1:5" ht="15" customHeight="1" x14ac:dyDescent="0.25">
      <c r="A419" s="7" t="s">
        <v>67</v>
      </c>
      <c r="B419" s="6"/>
      <c r="C419" s="6"/>
      <c r="D419" s="6"/>
      <c r="E419" s="53" t="s">
        <v>68</v>
      </c>
    </row>
    <row r="420" spans="1:5" ht="15" customHeight="1" x14ac:dyDescent="0.25">
      <c r="A420" s="57"/>
      <c r="B420" s="5"/>
      <c r="C420" s="6"/>
      <c r="D420" s="6"/>
      <c r="E420" s="11"/>
    </row>
    <row r="421" spans="1:5" ht="15" customHeight="1" x14ac:dyDescent="0.25">
      <c r="A421" s="64"/>
      <c r="B421" s="71"/>
      <c r="C421" s="12" t="s">
        <v>51</v>
      </c>
      <c r="D421" s="46" t="s">
        <v>57</v>
      </c>
      <c r="E421" s="12" t="s">
        <v>53</v>
      </c>
    </row>
    <row r="422" spans="1:5" ht="15" customHeight="1" x14ac:dyDescent="0.25">
      <c r="A422" s="93"/>
      <c r="B422" s="94"/>
      <c r="C422" s="67">
        <v>6409</v>
      </c>
      <c r="D422" s="68" t="s">
        <v>90</v>
      </c>
      <c r="E422" s="17">
        <v>136650</v>
      </c>
    </row>
    <row r="423" spans="1:5" ht="15" customHeight="1" x14ac:dyDescent="0.25">
      <c r="A423" s="76"/>
      <c r="B423" s="95"/>
      <c r="C423" s="19" t="s">
        <v>55</v>
      </c>
      <c r="D423" s="49"/>
      <c r="E423" s="50">
        <f>SUM(E422:E422)</f>
        <v>136650</v>
      </c>
    </row>
    <row r="424" spans="1:5" ht="15" customHeight="1" x14ac:dyDescent="0.25"/>
    <row r="425" spans="1:5" ht="15" customHeight="1" x14ac:dyDescent="0.25"/>
    <row r="426" spans="1:5" ht="15" customHeight="1" x14ac:dyDescent="0.3">
      <c r="A426" s="3" t="s">
        <v>111</v>
      </c>
    </row>
    <row r="427" spans="1:5" ht="15" customHeight="1" x14ac:dyDescent="0.25">
      <c r="A427" s="169" t="s">
        <v>92</v>
      </c>
      <c r="B427" s="169"/>
      <c r="C427" s="169"/>
      <c r="D427" s="169"/>
      <c r="E427" s="169"/>
    </row>
    <row r="428" spans="1:5" ht="15" customHeight="1" x14ac:dyDescent="0.25">
      <c r="A428" s="169"/>
      <c r="B428" s="169"/>
      <c r="C428" s="169"/>
      <c r="D428" s="169"/>
      <c r="E428" s="169"/>
    </row>
    <row r="429" spans="1:5" ht="15" customHeight="1" x14ac:dyDescent="0.25">
      <c r="A429" s="167" t="s">
        <v>112</v>
      </c>
      <c r="B429" s="167"/>
      <c r="C429" s="167"/>
      <c r="D429" s="167"/>
      <c r="E429" s="167"/>
    </row>
    <row r="430" spans="1:5" ht="15" customHeight="1" x14ac:dyDescent="0.25">
      <c r="A430" s="167"/>
      <c r="B430" s="167"/>
      <c r="C430" s="167"/>
      <c r="D430" s="167"/>
      <c r="E430" s="167"/>
    </row>
    <row r="431" spans="1:5" ht="15" customHeight="1" x14ac:dyDescent="0.25">
      <c r="A431" s="167"/>
      <c r="B431" s="167"/>
      <c r="C431" s="167"/>
      <c r="D431" s="167"/>
      <c r="E431" s="167"/>
    </row>
    <row r="432" spans="1:5" ht="15" customHeight="1" x14ac:dyDescent="0.25">
      <c r="A432" s="167"/>
      <c r="B432" s="167"/>
      <c r="C432" s="167"/>
      <c r="D432" s="167"/>
      <c r="E432" s="167"/>
    </row>
    <row r="433" spans="1:5" ht="15" customHeight="1" x14ac:dyDescent="0.25">
      <c r="A433" s="167"/>
      <c r="B433" s="167"/>
      <c r="C433" s="167"/>
      <c r="D433" s="167"/>
      <c r="E433" s="167"/>
    </row>
    <row r="434" spans="1:5" ht="15" customHeight="1" x14ac:dyDescent="0.25">
      <c r="A434" s="167"/>
      <c r="B434" s="167"/>
      <c r="C434" s="167"/>
      <c r="D434" s="167"/>
      <c r="E434" s="167"/>
    </row>
    <row r="435" spans="1:5" ht="15" customHeight="1" x14ac:dyDescent="0.25">
      <c r="A435" s="167"/>
      <c r="B435" s="167"/>
      <c r="C435" s="167"/>
      <c r="D435" s="167"/>
      <c r="E435" s="167"/>
    </row>
    <row r="436" spans="1:5" ht="15" customHeight="1" x14ac:dyDescent="0.25">
      <c r="A436" s="4"/>
      <c r="B436" s="4"/>
      <c r="C436" s="4"/>
      <c r="D436" s="4"/>
      <c r="E436" s="4"/>
    </row>
    <row r="437" spans="1:5" ht="15" customHeight="1" x14ac:dyDescent="0.25">
      <c r="A437" s="5" t="s">
        <v>17</v>
      </c>
      <c r="B437" s="6"/>
      <c r="C437" s="6"/>
      <c r="D437" s="6"/>
      <c r="E437" s="6"/>
    </row>
    <row r="438" spans="1:5" ht="15" customHeight="1" x14ac:dyDescent="0.25">
      <c r="A438" s="7" t="s">
        <v>67</v>
      </c>
      <c r="B438" s="6"/>
      <c r="C438" s="6"/>
      <c r="D438" s="6"/>
      <c r="E438" s="53" t="s">
        <v>68</v>
      </c>
    </row>
    <row r="439" spans="1:5" ht="15" customHeight="1" x14ac:dyDescent="0.25">
      <c r="A439" s="57"/>
      <c r="B439" s="5"/>
      <c r="C439" s="6"/>
      <c r="D439" s="6"/>
      <c r="E439" s="11"/>
    </row>
    <row r="440" spans="1:5" ht="15" customHeight="1" x14ac:dyDescent="0.25">
      <c r="A440" s="64"/>
      <c r="B440" s="71"/>
      <c r="C440" s="12" t="s">
        <v>51</v>
      </c>
      <c r="D440" s="46" t="s">
        <v>57</v>
      </c>
      <c r="E440" s="12" t="s">
        <v>53</v>
      </c>
    </row>
    <row r="441" spans="1:5" ht="15" customHeight="1" x14ac:dyDescent="0.25">
      <c r="A441" s="93"/>
      <c r="B441" s="94"/>
      <c r="C441" s="67">
        <v>6409</v>
      </c>
      <c r="D441" s="68" t="s">
        <v>90</v>
      </c>
      <c r="E441" s="17">
        <v>-1489848</v>
      </c>
    </row>
    <row r="442" spans="1:5" ht="15" customHeight="1" x14ac:dyDescent="0.25">
      <c r="A442" s="76"/>
      <c r="B442" s="95"/>
      <c r="C442" s="19" t="s">
        <v>55</v>
      </c>
      <c r="D442" s="49"/>
      <c r="E442" s="50">
        <f>SUM(E441:E441)</f>
        <v>-1489848</v>
      </c>
    </row>
    <row r="443" spans="1:5" ht="15" customHeight="1" x14ac:dyDescent="0.25">
      <c r="A443" s="4"/>
      <c r="B443" s="4"/>
      <c r="C443" s="4"/>
      <c r="D443" s="4"/>
      <c r="E443" s="4"/>
    </row>
    <row r="444" spans="1:5" ht="15" customHeight="1" x14ac:dyDescent="0.25">
      <c r="A444" s="5" t="s">
        <v>17</v>
      </c>
      <c r="B444" s="6"/>
      <c r="C444" s="6"/>
      <c r="D444" s="38"/>
      <c r="E444" s="38"/>
    </row>
    <row r="445" spans="1:5" ht="15" customHeight="1" x14ac:dyDescent="0.25">
      <c r="A445" s="7" t="s">
        <v>94</v>
      </c>
      <c r="B445" s="6"/>
      <c r="C445" s="6"/>
      <c r="D445" s="6"/>
      <c r="E445" s="53" t="s">
        <v>95</v>
      </c>
    </row>
    <row r="446" spans="1:5" ht="15" customHeight="1" x14ac:dyDescent="0.25">
      <c r="A446" s="57"/>
      <c r="B446" s="89"/>
      <c r="C446" s="6"/>
      <c r="D446" s="57"/>
      <c r="E446" s="90"/>
    </row>
    <row r="447" spans="1:5" ht="15" customHeight="1" x14ac:dyDescent="0.25">
      <c r="A447" s="64"/>
      <c r="B447" s="25" t="s">
        <v>50</v>
      </c>
      <c r="C447" s="12" t="s">
        <v>51</v>
      </c>
      <c r="D447" s="46" t="s">
        <v>57</v>
      </c>
      <c r="E447" s="12" t="s">
        <v>53</v>
      </c>
    </row>
    <row r="448" spans="1:5" ht="15" customHeight="1" x14ac:dyDescent="0.25">
      <c r="A448" s="91"/>
      <c r="B448" s="72">
        <v>11</v>
      </c>
      <c r="C448" s="67"/>
      <c r="D448" s="92" t="s">
        <v>96</v>
      </c>
      <c r="E448" s="17">
        <v>1489848</v>
      </c>
    </row>
    <row r="449" spans="1:5" ht="15" customHeight="1" x14ac:dyDescent="0.25">
      <c r="A449" s="76"/>
      <c r="B449" s="44"/>
      <c r="C449" s="19" t="s">
        <v>55</v>
      </c>
      <c r="D449" s="49"/>
      <c r="E449" s="50">
        <f>SUM(E448:E448)</f>
        <v>1489848</v>
      </c>
    </row>
    <row r="450" spans="1:5" ht="15" customHeight="1" x14ac:dyDescent="0.25"/>
    <row r="451" spans="1:5" ht="15" customHeight="1" x14ac:dyDescent="0.25"/>
    <row r="452" spans="1:5" ht="15" customHeight="1" x14ac:dyDescent="0.3">
      <c r="A452" s="3" t="s">
        <v>113</v>
      </c>
    </row>
    <row r="453" spans="1:5" ht="15" customHeight="1" x14ac:dyDescent="0.25">
      <c r="A453" s="169" t="s">
        <v>92</v>
      </c>
      <c r="B453" s="169"/>
      <c r="C453" s="169"/>
      <c r="D453" s="169"/>
      <c r="E453" s="169"/>
    </row>
    <row r="454" spans="1:5" ht="15" customHeight="1" x14ac:dyDescent="0.25">
      <c r="A454" s="169"/>
      <c r="B454" s="169"/>
      <c r="C454" s="169"/>
      <c r="D454" s="169"/>
      <c r="E454" s="169"/>
    </row>
    <row r="455" spans="1:5" ht="15" customHeight="1" x14ac:dyDescent="0.25">
      <c r="A455" s="167" t="s">
        <v>114</v>
      </c>
      <c r="B455" s="167"/>
      <c r="C455" s="167"/>
      <c r="D455" s="167"/>
      <c r="E455" s="167"/>
    </row>
    <row r="456" spans="1:5" ht="15" customHeight="1" x14ac:dyDescent="0.25">
      <c r="A456" s="167"/>
      <c r="B456" s="167"/>
      <c r="C456" s="167"/>
      <c r="D456" s="167"/>
      <c r="E456" s="167"/>
    </row>
    <row r="457" spans="1:5" ht="15" customHeight="1" x14ac:dyDescent="0.25">
      <c r="A457" s="167"/>
      <c r="B457" s="167"/>
      <c r="C457" s="167"/>
      <c r="D457" s="167"/>
      <c r="E457" s="167"/>
    </row>
    <row r="458" spans="1:5" ht="15" customHeight="1" x14ac:dyDescent="0.25">
      <c r="A458" s="167"/>
      <c r="B458" s="167"/>
      <c r="C458" s="167"/>
      <c r="D458" s="167"/>
      <c r="E458" s="167"/>
    </row>
    <row r="459" spans="1:5" ht="15" customHeight="1" x14ac:dyDescent="0.25">
      <c r="A459" s="167"/>
      <c r="B459" s="167"/>
      <c r="C459" s="167"/>
      <c r="D459" s="167"/>
      <c r="E459" s="167"/>
    </row>
    <row r="460" spans="1:5" ht="15" customHeight="1" x14ac:dyDescent="0.25">
      <c r="A460" s="167"/>
      <c r="B460" s="167"/>
      <c r="C460" s="167"/>
      <c r="D460" s="167"/>
      <c r="E460" s="167"/>
    </row>
    <row r="461" spans="1:5" ht="15" customHeight="1" x14ac:dyDescent="0.25">
      <c r="A461" s="167"/>
      <c r="B461" s="167"/>
      <c r="C461" s="167"/>
      <c r="D461" s="167"/>
      <c r="E461" s="167"/>
    </row>
    <row r="462" spans="1:5" ht="15" customHeight="1" x14ac:dyDescent="0.25">
      <c r="A462" s="4"/>
      <c r="B462" s="4"/>
      <c r="C462" s="4"/>
      <c r="D462" s="4"/>
      <c r="E462" s="4"/>
    </row>
    <row r="463" spans="1:5" ht="15" customHeight="1" x14ac:dyDescent="0.25">
      <c r="A463" s="5" t="s">
        <v>17</v>
      </c>
      <c r="B463" s="6"/>
      <c r="C463" s="6"/>
      <c r="D463" s="6"/>
      <c r="E463" s="6"/>
    </row>
    <row r="464" spans="1:5" ht="15" customHeight="1" x14ac:dyDescent="0.25">
      <c r="A464" s="7" t="s">
        <v>67</v>
      </c>
      <c r="B464" s="6"/>
      <c r="C464" s="6"/>
      <c r="D464" s="6"/>
      <c r="E464" s="53" t="s">
        <v>68</v>
      </c>
    </row>
    <row r="465" spans="1:5" ht="15" customHeight="1" x14ac:dyDescent="0.25">
      <c r="A465" s="57"/>
      <c r="B465" s="5"/>
      <c r="C465" s="6"/>
      <c r="D465" s="6"/>
      <c r="E465" s="11"/>
    </row>
    <row r="466" spans="1:5" ht="15" customHeight="1" x14ac:dyDescent="0.25">
      <c r="A466" s="64"/>
      <c r="B466" s="71"/>
      <c r="C466" s="12" t="s">
        <v>51</v>
      </c>
      <c r="D466" s="46" t="s">
        <v>57</v>
      </c>
      <c r="E466" s="12" t="s">
        <v>53</v>
      </c>
    </row>
    <row r="467" spans="1:5" ht="15" customHeight="1" x14ac:dyDescent="0.25">
      <c r="A467" s="93"/>
      <c r="B467" s="94"/>
      <c r="C467" s="67">
        <v>6409</v>
      </c>
      <c r="D467" s="68" t="s">
        <v>90</v>
      </c>
      <c r="E467" s="17">
        <v>-366000</v>
      </c>
    </row>
    <row r="468" spans="1:5" ht="15" customHeight="1" x14ac:dyDescent="0.25">
      <c r="A468" s="76"/>
      <c r="B468" s="95"/>
      <c r="C468" s="19" t="s">
        <v>55</v>
      </c>
      <c r="D468" s="49"/>
      <c r="E468" s="50">
        <f>SUM(E467:E467)</f>
        <v>-366000</v>
      </c>
    </row>
    <row r="469" spans="1:5" ht="15" customHeight="1" x14ac:dyDescent="0.25">
      <c r="A469" s="4"/>
      <c r="B469" s="4"/>
      <c r="C469" s="4"/>
      <c r="D469" s="4"/>
      <c r="E469" s="4"/>
    </row>
    <row r="470" spans="1:5" ht="15" customHeight="1" x14ac:dyDescent="0.25">
      <c r="A470" s="5" t="s">
        <v>17</v>
      </c>
      <c r="B470" s="6"/>
      <c r="C470" s="6"/>
      <c r="D470" s="38"/>
      <c r="E470" s="38"/>
    </row>
    <row r="471" spans="1:5" ht="15" customHeight="1" x14ac:dyDescent="0.25">
      <c r="A471" s="7" t="s">
        <v>94</v>
      </c>
      <c r="B471" s="6"/>
      <c r="C471" s="6"/>
      <c r="D471" s="6"/>
      <c r="E471" s="53" t="s">
        <v>95</v>
      </c>
    </row>
    <row r="472" spans="1:5" ht="15" customHeight="1" x14ac:dyDescent="0.25">
      <c r="A472" s="57"/>
      <c r="B472" s="89"/>
      <c r="C472" s="6"/>
      <c r="D472" s="57"/>
      <c r="E472" s="90"/>
    </row>
    <row r="473" spans="1:5" ht="15" customHeight="1" x14ac:dyDescent="0.25">
      <c r="A473" s="64"/>
      <c r="B473" s="25" t="s">
        <v>50</v>
      </c>
      <c r="C473" s="12" t="s">
        <v>51</v>
      </c>
      <c r="D473" s="46" t="s">
        <v>57</v>
      </c>
      <c r="E473" s="12" t="s">
        <v>53</v>
      </c>
    </row>
    <row r="474" spans="1:5" ht="15" customHeight="1" x14ac:dyDescent="0.25">
      <c r="A474" s="91"/>
      <c r="B474" s="72">
        <v>11</v>
      </c>
      <c r="C474" s="67"/>
      <c r="D474" s="92" t="s">
        <v>96</v>
      </c>
      <c r="E474" s="17">
        <v>366000</v>
      </c>
    </row>
    <row r="475" spans="1:5" ht="15" customHeight="1" x14ac:dyDescent="0.25">
      <c r="A475" s="76"/>
      <c r="B475" s="44"/>
      <c r="C475" s="19" t="s">
        <v>55</v>
      </c>
      <c r="D475" s="49"/>
      <c r="E475" s="50">
        <f>SUM(E474:E474)</f>
        <v>366000</v>
      </c>
    </row>
    <row r="476" spans="1:5" ht="15" customHeight="1" x14ac:dyDescent="0.25"/>
    <row r="477" spans="1:5" ht="15" customHeight="1" x14ac:dyDescent="0.25"/>
    <row r="478" spans="1:5" ht="15" customHeight="1" x14ac:dyDescent="0.25"/>
    <row r="479" spans="1:5" ht="15" customHeight="1" x14ac:dyDescent="0.3">
      <c r="A479" s="3" t="s">
        <v>115</v>
      </c>
    </row>
    <row r="480" spans="1:5" ht="15" customHeight="1" x14ac:dyDescent="0.25">
      <c r="A480" s="169" t="s">
        <v>107</v>
      </c>
      <c r="B480" s="169"/>
      <c r="C480" s="169"/>
      <c r="D480" s="169"/>
      <c r="E480" s="169"/>
    </row>
    <row r="481" spans="1:5" ht="15" customHeight="1" x14ac:dyDescent="0.25">
      <c r="A481" s="169"/>
      <c r="B481" s="169"/>
      <c r="C481" s="169"/>
      <c r="D481" s="169"/>
      <c r="E481" s="169"/>
    </row>
    <row r="482" spans="1:5" ht="15" customHeight="1" x14ac:dyDescent="0.25">
      <c r="A482" s="167" t="s">
        <v>116</v>
      </c>
      <c r="B482" s="167"/>
      <c r="C482" s="167"/>
      <c r="D482" s="167"/>
      <c r="E482" s="167"/>
    </row>
    <row r="483" spans="1:5" ht="15" customHeight="1" x14ac:dyDescent="0.25">
      <c r="A483" s="167"/>
      <c r="B483" s="167"/>
      <c r="C483" s="167"/>
      <c r="D483" s="167"/>
      <c r="E483" s="167"/>
    </row>
    <row r="484" spans="1:5" ht="15" customHeight="1" x14ac:dyDescent="0.25">
      <c r="A484" s="167"/>
      <c r="B484" s="167"/>
      <c r="C484" s="167"/>
      <c r="D484" s="167"/>
      <c r="E484" s="167"/>
    </row>
    <row r="485" spans="1:5" ht="15" customHeight="1" x14ac:dyDescent="0.25">
      <c r="A485" s="167"/>
      <c r="B485" s="167"/>
      <c r="C485" s="167"/>
      <c r="D485" s="167"/>
      <c r="E485" s="167"/>
    </row>
    <row r="486" spans="1:5" ht="15" customHeight="1" x14ac:dyDescent="0.25">
      <c r="A486" s="167"/>
      <c r="B486" s="167"/>
      <c r="C486" s="167"/>
      <c r="D486" s="167"/>
      <c r="E486" s="167"/>
    </row>
    <row r="487" spans="1:5" ht="15" customHeight="1" x14ac:dyDescent="0.25">
      <c r="A487" s="167"/>
      <c r="B487" s="167"/>
      <c r="C487" s="167"/>
      <c r="D487" s="167"/>
      <c r="E487" s="167"/>
    </row>
    <row r="488" spans="1:5" ht="15" customHeight="1" x14ac:dyDescent="0.25">
      <c r="A488" s="167"/>
      <c r="B488" s="167"/>
      <c r="C488" s="167"/>
      <c r="D488" s="167"/>
      <c r="E488" s="167"/>
    </row>
    <row r="489" spans="1:5" ht="15" customHeight="1" x14ac:dyDescent="0.25">
      <c r="A489" s="4"/>
      <c r="B489" s="4"/>
      <c r="C489" s="4"/>
      <c r="D489" s="4"/>
      <c r="E489" s="4"/>
    </row>
    <row r="490" spans="1:5" ht="15" customHeight="1" x14ac:dyDescent="0.25">
      <c r="A490" s="5" t="s">
        <v>17</v>
      </c>
      <c r="B490" s="6"/>
      <c r="C490" s="6"/>
      <c r="D490" s="6"/>
      <c r="E490" s="6"/>
    </row>
    <row r="491" spans="1:5" ht="15" customHeight="1" x14ac:dyDescent="0.25">
      <c r="A491" s="7" t="s">
        <v>67</v>
      </c>
      <c r="B491" s="6"/>
      <c r="C491" s="6"/>
      <c r="D491" s="6"/>
      <c r="E491" s="53" t="s">
        <v>68</v>
      </c>
    </row>
    <row r="492" spans="1:5" ht="15" customHeight="1" x14ac:dyDescent="0.25">
      <c r="A492" s="57"/>
      <c r="B492" s="5"/>
      <c r="C492" s="6"/>
      <c r="D492" s="6"/>
      <c r="E492" s="11"/>
    </row>
    <row r="493" spans="1:5" ht="15" customHeight="1" x14ac:dyDescent="0.25">
      <c r="A493" s="64"/>
      <c r="B493" s="71"/>
      <c r="C493" s="12" t="s">
        <v>51</v>
      </c>
      <c r="D493" s="46" t="s">
        <v>57</v>
      </c>
      <c r="E493" s="12" t="s">
        <v>53</v>
      </c>
    </row>
    <row r="494" spans="1:5" ht="15" customHeight="1" x14ac:dyDescent="0.25">
      <c r="A494" s="93"/>
      <c r="B494" s="94"/>
      <c r="C494" s="67">
        <v>6409</v>
      </c>
      <c r="D494" s="68" t="s">
        <v>90</v>
      </c>
      <c r="E494" s="17">
        <v>-136650</v>
      </c>
    </row>
    <row r="495" spans="1:5" ht="15" customHeight="1" x14ac:dyDescent="0.25">
      <c r="A495" s="76"/>
      <c r="B495" s="95"/>
      <c r="C495" s="19" t="s">
        <v>55</v>
      </c>
      <c r="D495" s="49"/>
      <c r="E495" s="50">
        <f>SUM(E494:E494)</f>
        <v>-136650</v>
      </c>
    </row>
    <row r="496" spans="1:5" ht="15" customHeight="1" x14ac:dyDescent="0.25">
      <c r="A496" s="4"/>
      <c r="B496" s="4"/>
      <c r="C496" s="4"/>
      <c r="D496" s="4"/>
      <c r="E496" s="4"/>
    </row>
    <row r="497" spans="1:5" ht="15" customHeight="1" x14ac:dyDescent="0.25">
      <c r="A497" s="54" t="s">
        <v>17</v>
      </c>
      <c r="B497" s="8"/>
      <c r="C497" s="8"/>
      <c r="D497" s="8"/>
      <c r="E497" s="38"/>
    </row>
    <row r="498" spans="1:5" ht="15" customHeight="1" x14ac:dyDescent="0.25">
      <c r="A498" s="52" t="s">
        <v>109</v>
      </c>
      <c r="B498" s="8"/>
      <c r="C498" s="8"/>
      <c r="D498" s="8"/>
      <c r="E498" s="9" t="s">
        <v>110</v>
      </c>
    </row>
    <row r="499" spans="1:5" ht="15" customHeight="1" x14ac:dyDescent="0.25">
      <c r="A499" s="52"/>
      <c r="B499" s="38"/>
      <c r="C499" s="8"/>
      <c r="D499" s="8"/>
      <c r="E499" s="40"/>
    </row>
    <row r="500" spans="1:5" ht="15" customHeight="1" x14ac:dyDescent="0.25">
      <c r="A500" s="71"/>
      <c r="B500" s="12" t="s">
        <v>50</v>
      </c>
      <c r="C500" s="25" t="s">
        <v>51</v>
      </c>
      <c r="D500" s="46" t="s">
        <v>57</v>
      </c>
      <c r="E500" s="12" t="s">
        <v>53</v>
      </c>
    </row>
    <row r="501" spans="1:5" ht="15" customHeight="1" x14ac:dyDescent="0.25">
      <c r="A501" s="66"/>
      <c r="B501" s="72">
        <v>16</v>
      </c>
      <c r="C501" s="61"/>
      <c r="D501" s="68" t="s">
        <v>89</v>
      </c>
      <c r="E501" s="30">
        <v>136650</v>
      </c>
    </row>
    <row r="502" spans="1:5" ht="15" customHeight="1" x14ac:dyDescent="0.25">
      <c r="A502" s="73"/>
      <c r="B502" s="74"/>
      <c r="C502" s="31" t="s">
        <v>55</v>
      </c>
      <c r="D502" s="29"/>
      <c r="E502" s="33">
        <f>SUM(E501:E501)</f>
        <v>136650</v>
      </c>
    </row>
    <row r="503" spans="1:5" ht="15" customHeight="1" x14ac:dyDescent="0.25"/>
    <row r="504" spans="1:5" ht="15" customHeight="1" x14ac:dyDescent="0.25"/>
    <row r="505" spans="1:5" ht="15" customHeight="1" x14ac:dyDescent="0.3">
      <c r="A505" s="3" t="s">
        <v>117</v>
      </c>
    </row>
    <row r="506" spans="1:5" ht="15" customHeight="1" x14ac:dyDescent="0.25">
      <c r="A506" s="166" t="s">
        <v>118</v>
      </c>
      <c r="B506" s="166"/>
      <c r="C506" s="166"/>
      <c r="D506" s="166"/>
      <c r="E506" s="166"/>
    </row>
    <row r="507" spans="1:5" ht="15" customHeight="1" x14ac:dyDescent="0.25">
      <c r="A507" s="166"/>
      <c r="B507" s="166"/>
      <c r="C507" s="166"/>
      <c r="D507" s="166"/>
      <c r="E507" s="166"/>
    </row>
    <row r="508" spans="1:5" ht="15" customHeight="1" x14ac:dyDescent="0.25">
      <c r="A508" s="167" t="s">
        <v>119</v>
      </c>
      <c r="B508" s="167"/>
      <c r="C508" s="167"/>
      <c r="D508" s="167"/>
      <c r="E508" s="167"/>
    </row>
    <row r="509" spans="1:5" ht="15" customHeight="1" x14ac:dyDescent="0.25">
      <c r="A509" s="167"/>
      <c r="B509" s="167"/>
      <c r="C509" s="167"/>
      <c r="D509" s="167"/>
      <c r="E509" s="167"/>
    </row>
    <row r="510" spans="1:5" ht="15" customHeight="1" x14ac:dyDescent="0.25">
      <c r="A510" s="167"/>
      <c r="B510" s="167"/>
      <c r="C510" s="167"/>
      <c r="D510" s="167"/>
      <c r="E510" s="167"/>
    </row>
    <row r="511" spans="1:5" ht="15" customHeight="1" x14ac:dyDescent="0.25">
      <c r="A511" s="167"/>
      <c r="B511" s="167"/>
      <c r="C511" s="167"/>
      <c r="D511" s="167"/>
      <c r="E511" s="167"/>
    </row>
    <row r="512" spans="1:5" ht="15" customHeight="1" x14ac:dyDescent="0.25">
      <c r="A512" s="167"/>
      <c r="B512" s="167"/>
      <c r="C512" s="167"/>
      <c r="D512" s="167"/>
      <c r="E512" s="167"/>
    </row>
    <row r="513" spans="1:5" ht="15" customHeight="1" x14ac:dyDescent="0.25">
      <c r="A513" s="167"/>
      <c r="B513" s="167"/>
      <c r="C513" s="167"/>
      <c r="D513" s="167"/>
      <c r="E513" s="167"/>
    </row>
    <row r="514" spans="1:5" ht="15" customHeight="1" x14ac:dyDescent="0.25">
      <c r="A514" s="167"/>
      <c r="B514" s="167"/>
      <c r="C514" s="167"/>
      <c r="D514" s="167"/>
      <c r="E514" s="167"/>
    </row>
    <row r="515" spans="1:5" ht="15" customHeight="1" x14ac:dyDescent="0.25">
      <c r="A515" s="8"/>
      <c r="B515" s="96"/>
      <c r="C515" s="97"/>
      <c r="D515" s="8"/>
      <c r="E515" s="98"/>
    </row>
    <row r="516" spans="1:5" ht="15" customHeight="1" x14ac:dyDescent="0.25">
      <c r="A516" s="54" t="s">
        <v>17</v>
      </c>
      <c r="B516" s="8"/>
      <c r="C516" s="8"/>
      <c r="D516" s="8"/>
      <c r="E516" s="38"/>
    </row>
    <row r="517" spans="1:5" ht="15" customHeight="1" x14ac:dyDescent="0.25">
      <c r="A517" s="52" t="s">
        <v>120</v>
      </c>
      <c r="B517" s="8"/>
      <c r="C517" s="8"/>
      <c r="D517" s="8"/>
      <c r="E517" s="9" t="s">
        <v>121</v>
      </c>
    </row>
    <row r="518" spans="1:5" ht="15" customHeight="1" x14ac:dyDescent="0.25">
      <c r="A518" s="52"/>
      <c r="B518" s="38"/>
      <c r="C518" s="8"/>
      <c r="D518" s="8"/>
      <c r="E518" s="40"/>
    </row>
    <row r="519" spans="1:5" ht="15" customHeight="1" x14ac:dyDescent="0.25">
      <c r="A519" s="71"/>
      <c r="B519" s="71"/>
      <c r="C519" s="25" t="s">
        <v>51</v>
      </c>
      <c r="D519" s="46" t="s">
        <v>57</v>
      </c>
      <c r="E519" s="12" t="s">
        <v>53</v>
      </c>
    </row>
    <row r="520" spans="1:5" ht="15" customHeight="1" x14ac:dyDescent="0.25">
      <c r="A520" s="66"/>
      <c r="B520" s="85"/>
      <c r="C520" s="61">
        <v>5512</v>
      </c>
      <c r="D520" s="68" t="s">
        <v>122</v>
      </c>
      <c r="E520" s="30">
        <f>-100000+45000</f>
        <v>-55000</v>
      </c>
    </row>
    <row r="521" spans="1:5" ht="15" customHeight="1" x14ac:dyDescent="0.25">
      <c r="A521" s="66"/>
      <c r="B521" s="85"/>
      <c r="C521" s="61">
        <v>5512</v>
      </c>
      <c r="D521" s="29" t="s">
        <v>58</v>
      </c>
      <c r="E521" s="30">
        <f>100000-45000</f>
        <v>55000</v>
      </c>
    </row>
    <row r="522" spans="1:5" ht="15" customHeight="1" x14ac:dyDescent="0.25">
      <c r="A522" s="73"/>
      <c r="B522" s="73"/>
      <c r="C522" s="31" t="s">
        <v>55</v>
      </c>
      <c r="D522" s="29"/>
      <c r="E522" s="33">
        <f>SUM(E520:E521)</f>
        <v>0</v>
      </c>
    </row>
    <row r="523" spans="1:5" ht="15" customHeight="1" x14ac:dyDescent="0.25"/>
    <row r="524" spans="1:5" ht="15" customHeight="1" x14ac:dyDescent="0.25"/>
    <row r="525" spans="1:5" ht="15" customHeight="1" x14ac:dyDescent="0.25"/>
    <row r="526" spans="1:5" ht="15" customHeight="1" x14ac:dyDescent="0.25"/>
    <row r="527" spans="1:5" ht="15" customHeight="1" x14ac:dyDescent="0.25"/>
    <row r="528" spans="1:5" ht="15" customHeight="1" x14ac:dyDescent="0.25"/>
    <row r="529" spans="1:5" ht="15" customHeight="1" x14ac:dyDescent="0.25"/>
    <row r="530" spans="1:5" ht="15" customHeight="1" x14ac:dyDescent="0.25"/>
    <row r="531" spans="1:5" ht="15" customHeight="1" x14ac:dyDescent="0.25"/>
    <row r="532" spans="1:5" ht="15" customHeight="1" x14ac:dyDescent="0.3">
      <c r="A532" s="3" t="s">
        <v>123</v>
      </c>
    </row>
    <row r="533" spans="1:5" ht="15" customHeight="1" x14ac:dyDescent="0.25">
      <c r="A533" s="166" t="s">
        <v>118</v>
      </c>
      <c r="B533" s="166"/>
      <c r="C533" s="166"/>
      <c r="D533" s="166"/>
      <c r="E533" s="166"/>
    </row>
    <row r="534" spans="1:5" ht="15" customHeight="1" x14ac:dyDescent="0.25">
      <c r="A534" s="166"/>
      <c r="B534" s="166"/>
      <c r="C534" s="166"/>
      <c r="D534" s="166"/>
      <c r="E534" s="166"/>
    </row>
    <row r="535" spans="1:5" ht="15" customHeight="1" x14ac:dyDescent="0.25">
      <c r="A535" s="167" t="s">
        <v>124</v>
      </c>
      <c r="B535" s="167"/>
      <c r="C535" s="167"/>
      <c r="D535" s="167"/>
      <c r="E535" s="167"/>
    </row>
    <row r="536" spans="1:5" ht="15" customHeight="1" x14ac:dyDescent="0.25">
      <c r="A536" s="167"/>
      <c r="B536" s="167"/>
      <c r="C536" s="167"/>
      <c r="D536" s="167"/>
      <c r="E536" s="167"/>
    </row>
    <row r="537" spans="1:5" ht="15" customHeight="1" x14ac:dyDescent="0.25">
      <c r="A537" s="167"/>
      <c r="B537" s="167"/>
      <c r="C537" s="167"/>
      <c r="D537" s="167"/>
      <c r="E537" s="167"/>
    </row>
    <row r="538" spans="1:5" ht="15" customHeight="1" x14ac:dyDescent="0.25">
      <c r="A538" s="167"/>
      <c r="B538" s="167"/>
      <c r="C538" s="167"/>
      <c r="D538" s="167"/>
      <c r="E538" s="167"/>
    </row>
    <row r="539" spans="1:5" ht="15" customHeight="1" x14ac:dyDescent="0.25">
      <c r="A539" s="167"/>
      <c r="B539" s="167"/>
      <c r="C539" s="167"/>
      <c r="D539" s="167"/>
      <c r="E539" s="167"/>
    </row>
    <row r="540" spans="1:5" ht="15" customHeight="1" x14ac:dyDescent="0.25">
      <c r="A540" s="8"/>
      <c r="B540" s="96"/>
      <c r="C540" s="97"/>
      <c r="D540" s="8"/>
      <c r="E540" s="98"/>
    </row>
    <row r="541" spans="1:5" ht="15" customHeight="1" x14ac:dyDescent="0.25">
      <c r="A541" s="5" t="s">
        <v>17</v>
      </c>
      <c r="B541" s="6"/>
      <c r="C541" s="6"/>
      <c r="D541" s="6"/>
      <c r="E541" s="6"/>
    </row>
    <row r="542" spans="1:5" ht="15" customHeight="1" x14ac:dyDescent="0.25">
      <c r="A542" s="7" t="s">
        <v>120</v>
      </c>
      <c r="B542" s="23"/>
      <c r="C542" s="23"/>
      <c r="D542" s="23"/>
      <c r="E542" s="23" t="s">
        <v>121</v>
      </c>
    </row>
    <row r="543" spans="1:5" ht="15" customHeight="1" x14ac:dyDescent="0.25">
      <c r="A543" s="57"/>
      <c r="B543" s="89"/>
      <c r="C543" s="6"/>
      <c r="D543" s="23"/>
      <c r="E543" s="90"/>
    </row>
    <row r="544" spans="1:5" ht="15" customHeight="1" x14ac:dyDescent="0.25">
      <c r="B544" s="64"/>
      <c r="C544" s="25" t="s">
        <v>51</v>
      </c>
      <c r="D544" s="26" t="s">
        <v>57</v>
      </c>
      <c r="E544" s="12" t="s">
        <v>53</v>
      </c>
    </row>
    <row r="545" spans="1:5" ht="15" customHeight="1" x14ac:dyDescent="0.25">
      <c r="B545" s="99"/>
      <c r="C545" s="61">
        <v>6172</v>
      </c>
      <c r="D545" s="92" t="s">
        <v>96</v>
      </c>
      <c r="E545" s="43">
        <v>-300000</v>
      </c>
    </row>
    <row r="546" spans="1:5" ht="15" customHeight="1" x14ac:dyDescent="0.25">
      <c r="B546" s="99"/>
      <c r="C546" s="61">
        <v>6172</v>
      </c>
      <c r="D546" s="68" t="s">
        <v>89</v>
      </c>
      <c r="E546" s="43">
        <v>300000</v>
      </c>
    </row>
    <row r="547" spans="1:5" ht="15" customHeight="1" x14ac:dyDescent="0.25">
      <c r="B547" s="100"/>
      <c r="C547" s="31" t="s">
        <v>55</v>
      </c>
      <c r="D547" s="32"/>
      <c r="E547" s="33">
        <f>SUM(E545:E546)</f>
        <v>0</v>
      </c>
    </row>
    <row r="548" spans="1:5" ht="15" customHeight="1" x14ac:dyDescent="0.25"/>
    <row r="549" spans="1:5" ht="15" customHeight="1" x14ac:dyDescent="0.25"/>
    <row r="550" spans="1:5" ht="15" customHeight="1" x14ac:dyDescent="0.3">
      <c r="A550" s="3" t="s">
        <v>125</v>
      </c>
    </row>
    <row r="551" spans="1:5" ht="15" customHeight="1" x14ac:dyDescent="0.25">
      <c r="A551" s="166" t="s">
        <v>118</v>
      </c>
      <c r="B551" s="166"/>
      <c r="C551" s="166"/>
      <c r="D551" s="166"/>
      <c r="E551" s="166"/>
    </row>
    <row r="552" spans="1:5" ht="15" customHeight="1" x14ac:dyDescent="0.25">
      <c r="A552" s="166"/>
      <c r="B552" s="166"/>
      <c r="C552" s="166"/>
      <c r="D552" s="166"/>
      <c r="E552" s="166"/>
    </row>
    <row r="553" spans="1:5" ht="15" customHeight="1" x14ac:dyDescent="0.25">
      <c r="A553" s="167" t="s">
        <v>126</v>
      </c>
      <c r="B553" s="167"/>
      <c r="C553" s="167"/>
      <c r="D553" s="167"/>
      <c r="E553" s="167"/>
    </row>
    <row r="554" spans="1:5" ht="15" customHeight="1" x14ac:dyDescent="0.25">
      <c r="A554" s="167"/>
      <c r="B554" s="167"/>
      <c r="C554" s="167"/>
      <c r="D554" s="167"/>
      <c r="E554" s="167"/>
    </row>
    <row r="555" spans="1:5" ht="15" customHeight="1" x14ac:dyDescent="0.25">
      <c r="A555" s="167"/>
      <c r="B555" s="167"/>
      <c r="C555" s="167"/>
      <c r="D555" s="167"/>
      <c r="E555" s="167"/>
    </row>
    <row r="556" spans="1:5" ht="15" customHeight="1" x14ac:dyDescent="0.25">
      <c r="A556" s="167"/>
      <c r="B556" s="167"/>
      <c r="C556" s="167"/>
      <c r="D556" s="167"/>
      <c r="E556" s="167"/>
    </row>
    <row r="557" spans="1:5" ht="15" customHeight="1" x14ac:dyDescent="0.25">
      <c r="A557" s="167"/>
      <c r="B557" s="167"/>
      <c r="C557" s="167"/>
      <c r="D557" s="167"/>
      <c r="E557" s="167"/>
    </row>
    <row r="558" spans="1:5" ht="15" customHeight="1" x14ac:dyDescent="0.25">
      <c r="A558" s="167"/>
      <c r="B558" s="167"/>
      <c r="C558" s="167"/>
      <c r="D558" s="167"/>
      <c r="E558" s="167"/>
    </row>
    <row r="559" spans="1:5" ht="15" customHeight="1" x14ac:dyDescent="0.25">
      <c r="A559" s="8"/>
      <c r="B559" s="96"/>
      <c r="C559" s="97"/>
      <c r="D559" s="8"/>
      <c r="E559" s="98"/>
    </row>
    <row r="560" spans="1:5" ht="15" customHeight="1" x14ac:dyDescent="0.25">
      <c r="A560" s="5" t="s">
        <v>17</v>
      </c>
      <c r="B560" s="6"/>
      <c r="C560" s="6"/>
      <c r="D560" s="6"/>
      <c r="E560" s="6"/>
    </row>
    <row r="561" spans="1:5" ht="15" customHeight="1" x14ac:dyDescent="0.25">
      <c r="A561" s="7" t="s">
        <v>120</v>
      </c>
      <c r="B561" s="23"/>
      <c r="C561" s="23"/>
      <c r="D561" s="23"/>
      <c r="E561" s="23" t="s">
        <v>121</v>
      </c>
    </row>
    <row r="562" spans="1:5" ht="15" customHeight="1" x14ac:dyDescent="0.25">
      <c r="A562" s="57"/>
      <c r="B562" s="89"/>
      <c r="C562" s="6"/>
      <c r="D562" s="23"/>
      <c r="E562" s="90"/>
    </row>
    <row r="563" spans="1:5" ht="15" customHeight="1" x14ac:dyDescent="0.25">
      <c r="B563" s="64"/>
      <c r="C563" s="25" t="s">
        <v>51</v>
      </c>
      <c r="D563" s="26" t="s">
        <v>57</v>
      </c>
      <c r="E563" s="12" t="s">
        <v>53</v>
      </c>
    </row>
    <row r="564" spans="1:5" ht="15" customHeight="1" x14ac:dyDescent="0.25">
      <c r="B564" s="99"/>
      <c r="C564" s="61">
        <v>6172</v>
      </c>
      <c r="D564" s="68" t="s">
        <v>89</v>
      </c>
      <c r="E564" s="43">
        <v>-642868</v>
      </c>
    </row>
    <row r="565" spans="1:5" ht="15" customHeight="1" x14ac:dyDescent="0.25">
      <c r="B565" s="100"/>
      <c r="C565" s="31" t="s">
        <v>55</v>
      </c>
      <c r="D565" s="32"/>
      <c r="E565" s="33">
        <f>SUM(E564:E564)</f>
        <v>-642868</v>
      </c>
    </row>
    <row r="566" spans="1:5" ht="15" customHeight="1" x14ac:dyDescent="0.25"/>
    <row r="567" spans="1:5" ht="15" customHeight="1" x14ac:dyDescent="0.25">
      <c r="A567" s="5" t="s">
        <v>17</v>
      </c>
      <c r="B567" s="6"/>
      <c r="C567" s="6"/>
      <c r="D567" s="6"/>
      <c r="E567" s="6"/>
    </row>
    <row r="568" spans="1:5" ht="15" customHeight="1" x14ac:dyDescent="0.25">
      <c r="A568" s="7" t="s">
        <v>120</v>
      </c>
      <c r="B568" s="23"/>
      <c r="C568" s="23"/>
      <c r="D568" s="23"/>
      <c r="E568" s="23" t="s">
        <v>127</v>
      </c>
    </row>
    <row r="569" spans="1:5" ht="15" customHeight="1" x14ac:dyDescent="0.25">
      <c r="A569" s="57"/>
      <c r="B569" s="89"/>
      <c r="C569" s="6"/>
      <c r="D569" s="23"/>
      <c r="E569" s="90"/>
    </row>
    <row r="570" spans="1:5" ht="15" customHeight="1" x14ac:dyDescent="0.25">
      <c r="B570" s="64"/>
      <c r="C570" s="25" t="s">
        <v>51</v>
      </c>
      <c r="D570" s="26" t="s">
        <v>57</v>
      </c>
      <c r="E570" s="12" t="s">
        <v>53</v>
      </c>
    </row>
    <row r="571" spans="1:5" ht="15" customHeight="1" x14ac:dyDescent="0.25">
      <c r="B571" s="99"/>
      <c r="C571" s="61">
        <v>6172</v>
      </c>
      <c r="D571" s="68" t="s">
        <v>89</v>
      </c>
      <c r="E571" s="43">
        <v>642868</v>
      </c>
    </row>
    <row r="572" spans="1:5" ht="15" customHeight="1" x14ac:dyDescent="0.25">
      <c r="B572" s="100"/>
      <c r="C572" s="31" t="s">
        <v>55</v>
      </c>
      <c r="D572" s="32"/>
      <c r="E572" s="33">
        <f>SUM(E571:E571)</f>
        <v>642868</v>
      </c>
    </row>
    <row r="573" spans="1:5" ht="15" customHeight="1" x14ac:dyDescent="0.25"/>
    <row r="574" spans="1:5" ht="15" customHeight="1" x14ac:dyDescent="0.25"/>
    <row r="575" spans="1:5" ht="15" customHeight="1" x14ac:dyDescent="0.3">
      <c r="A575" s="3" t="s">
        <v>128</v>
      </c>
    </row>
    <row r="576" spans="1:5" ht="15" customHeight="1" x14ac:dyDescent="0.25">
      <c r="A576" s="166" t="s">
        <v>129</v>
      </c>
      <c r="B576" s="166"/>
      <c r="C576" s="166"/>
      <c r="D576" s="166"/>
      <c r="E576" s="166"/>
    </row>
    <row r="577" spans="1:5" ht="15" customHeight="1" x14ac:dyDescent="0.25">
      <c r="A577" s="166"/>
      <c r="B577" s="166"/>
      <c r="C577" s="166"/>
      <c r="D577" s="166"/>
      <c r="E577" s="166"/>
    </row>
    <row r="578" spans="1:5" ht="15" customHeight="1" x14ac:dyDescent="0.25">
      <c r="A578" s="167" t="s">
        <v>130</v>
      </c>
      <c r="B578" s="167"/>
      <c r="C578" s="167"/>
      <c r="D578" s="167"/>
      <c r="E578" s="167"/>
    </row>
    <row r="579" spans="1:5" ht="15" customHeight="1" x14ac:dyDescent="0.25">
      <c r="A579" s="167"/>
      <c r="B579" s="167"/>
      <c r="C579" s="167"/>
      <c r="D579" s="167"/>
      <c r="E579" s="167"/>
    </row>
    <row r="580" spans="1:5" ht="15" customHeight="1" x14ac:dyDescent="0.25">
      <c r="A580" s="167"/>
      <c r="B580" s="167"/>
      <c r="C580" s="167"/>
      <c r="D580" s="167"/>
      <c r="E580" s="167"/>
    </row>
    <row r="581" spans="1:5" ht="15" customHeight="1" x14ac:dyDescent="0.25">
      <c r="A581" s="167"/>
      <c r="B581" s="167"/>
      <c r="C581" s="167"/>
      <c r="D581" s="167"/>
      <c r="E581" s="167"/>
    </row>
    <row r="582" spans="1:5" ht="15" customHeight="1" x14ac:dyDescent="0.25">
      <c r="A582" s="167"/>
      <c r="B582" s="167"/>
      <c r="C582" s="167"/>
      <c r="D582" s="167"/>
      <c r="E582" s="167"/>
    </row>
    <row r="583" spans="1:5" ht="15" customHeight="1" x14ac:dyDescent="0.25">
      <c r="A583" s="167"/>
      <c r="B583" s="167"/>
      <c r="C583" s="167"/>
      <c r="D583" s="167"/>
      <c r="E583" s="167"/>
    </row>
    <row r="584" spans="1:5" ht="15" customHeight="1" x14ac:dyDescent="0.25"/>
    <row r="585" spans="1:5" ht="15" customHeight="1" x14ac:dyDescent="0.25">
      <c r="A585" s="54" t="s">
        <v>17</v>
      </c>
      <c r="B585" s="8"/>
      <c r="C585" s="8"/>
      <c r="D585" s="8"/>
      <c r="E585" s="8"/>
    </row>
    <row r="586" spans="1:5" ht="15" customHeight="1" x14ac:dyDescent="0.25">
      <c r="A586" s="52" t="s">
        <v>69</v>
      </c>
      <c r="B586" s="38"/>
      <c r="C586" s="38"/>
      <c r="D586" s="38"/>
      <c r="E586" s="38" t="s">
        <v>70</v>
      </c>
    </row>
    <row r="587" spans="1:5" ht="15" customHeight="1" x14ac:dyDescent="0.25">
      <c r="A587" s="38"/>
      <c r="B587" s="58"/>
      <c r="C587" s="8"/>
      <c r="D587" s="38"/>
      <c r="E587" s="59"/>
    </row>
    <row r="588" spans="1:5" ht="15" customHeight="1" x14ac:dyDescent="0.25">
      <c r="A588" s="38"/>
      <c r="B588" s="12" t="s">
        <v>50</v>
      </c>
      <c r="C588" s="25" t="s">
        <v>51</v>
      </c>
      <c r="D588" s="60" t="s">
        <v>52</v>
      </c>
      <c r="E588" s="27" t="s">
        <v>53</v>
      </c>
    </row>
    <row r="589" spans="1:5" ht="15" customHeight="1" x14ac:dyDescent="0.25">
      <c r="A589" s="38"/>
      <c r="B589" s="72">
        <v>123</v>
      </c>
      <c r="C589" s="67"/>
      <c r="D589" s="29" t="s">
        <v>79</v>
      </c>
      <c r="E589" s="30">
        <v>-7088.35</v>
      </c>
    </row>
    <row r="590" spans="1:5" ht="15" customHeight="1" x14ac:dyDescent="0.25">
      <c r="A590" s="38"/>
      <c r="B590" s="72">
        <v>123</v>
      </c>
      <c r="C590" s="67"/>
      <c r="D590" s="101" t="s">
        <v>105</v>
      </c>
      <c r="E590" s="30">
        <v>7088.35</v>
      </c>
    </row>
    <row r="591" spans="1:5" ht="15" customHeight="1" x14ac:dyDescent="0.25">
      <c r="B591" s="74"/>
      <c r="C591" s="31" t="s">
        <v>55</v>
      </c>
      <c r="D591" s="62"/>
      <c r="E591" s="75">
        <f>SUM(E589:E590)</f>
        <v>0</v>
      </c>
    </row>
    <row r="592" spans="1:5" ht="15" customHeight="1" x14ac:dyDescent="0.25"/>
    <row r="593" spans="1:5" ht="15" customHeight="1" x14ac:dyDescent="0.25"/>
    <row r="594" spans="1:5" ht="15" customHeight="1" x14ac:dyDescent="0.3">
      <c r="A594" s="3" t="s">
        <v>131</v>
      </c>
    </row>
    <row r="595" spans="1:5" ht="15" customHeight="1" x14ac:dyDescent="0.25">
      <c r="A595" s="166" t="s">
        <v>132</v>
      </c>
      <c r="B595" s="166"/>
      <c r="C595" s="166"/>
      <c r="D595" s="166"/>
      <c r="E595" s="166"/>
    </row>
    <row r="596" spans="1:5" ht="15" customHeight="1" x14ac:dyDescent="0.25">
      <c r="A596" s="166"/>
      <c r="B596" s="166"/>
      <c r="C596" s="166"/>
      <c r="D596" s="166"/>
      <c r="E596" s="166"/>
    </row>
    <row r="597" spans="1:5" ht="15" customHeight="1" x14ac:dyDescent="0.25">
      <c r="A597" s="170" t="s">
        <v>133</v>
      </c>
      <c r="B597" s="170"/>
      <c r="C597" s="170"/>
      <c r="D597" s="170"/>
      <c r="E597" s="170"/>
    </row>
    <row r="598" spans="1:5" ht="15" customHeight="1" x14ac:dyDescent="0.25">
      <c r="A598" s="170"/>
      <c r="B598" s="170"/>
      <c r="C598" s="170"/>
      <c r="D598" s="170"/>
      <c r="E598" s="170"/>
    </row>
    <row r="599" spans="1:5" ht="15" customHeight="1" x14ac:dyDescent="0.25">
      <c r="A599" s="170"/>
      <c r="B599" s="170"/>
      <c r="C599" s="170"/>
      <c r="D599" s="170"/>
      <c r="E599" s="170"/>
    </row>
    <row r="600" spans="1:5" ht="15" customHeight="1" x14ac:dyDescent="0.25">
      <c r="A600" s="170"/>
      <c r="B600" s="170"/>
      <c r="C600" s="170"/>
      <c r="D600" s="170"/>
      <c r="E600" s="170"/>
    </row>
    <row r="601" spans="1:5" ht="15" customHeight="1" x14ac:dyDescent="0.25">
      <c r="A601" s="170"/>
      <c r="B601" s="170"/>
      <c r="C601" s="170"/>
      <c r="D601" s="170"/>
      <c r="E601" s="170"/>
    </row>
    <row r="602" spans="1:5" ht="15" customHeight="1" x14ac:dyDescent="0.25">
      <c r="A602" s="170"/>
      <c r="B602" s="170"/>
      <c r="C602" s="170"/>
      <c r="D602" s="170"/>
      <c r="E602" s="170"/>
    </row>
    <row r="603" spans="1:5" ht="15" customHeight="1" x14ac:dyDescent="0.25">
      <c r="A603" s="102"/>
      <c r="B603" s="102"/>
      <c r="C603" s="102"/>
      <c r="D603" s="102"/>
      <c r="E603" s="102"/>
    </row>
    <row r="604" spans="1:5" ht="15" customHeight="1" x14ac:dyDescent="0.25">
      <c r="A604" s="54" t="s">
        <v>17</v>
      </c>
      <c r="B604" s="8"/>
      <c r="C604" s="8"/>
      <c r="D604" s="8"/>
      <c r="E604" s="8"/>
    </row>
    <row r="605" spans="1:5" ht="15" customHeight="1" x14ac:dyDescent="0.25">
      <c r="A605" s="7" t="s">
        <v>94</v>
      </c>
      <c r="B605" s="8"/>
      <c r="C605" s="8"/>
      <c r="D605" s="8"/>
      <c r="E605" s="9" t="s">
        <v>95</v>
      </c>
    </row>
    <row r="606" spans="1:5" ht="15" customHeight="1" x14ac:dyDescent="0.25">
      <c r="A606" s="96"/>
      <c r="B606" s="103"/>
      <c r="C606" s="8"/>
      <c r="D606" s="8"/>
      <c r="E606" s="40"/>
    </row>
    <row r="607" spans="1:5" ht="15" customHeight="1" x14ac:dyDescent="0.3">
      <c r="A607" s="3"/>
      <c r="B607" s="25" t="s">
        <v>134</v>
      </c>
      <c r="C607" s="25" t="s">
        <v>51</v>
      </c>
      <c r="D607" s="26" t="s">
        <v>57</v>
      </c>
      <c r="E607" s="12" t="s">
        <v>53</v>
      </c>
    </row>
    <row r="608" spans="1:5" ht="15" customHeight="1" x14ac:dyDescent="0.3">
      <c r="A608" s="3"/>
      <c r="B608" s="104">
        <v>11</v>
      </c>
      <c r="C608" s="67"/>
      <c r="D608" s="68" t="s">
        <v>96</v>
      </c>
      <c r="E608" s="43">
        <v>-176000</v>
      </c>
    </row>
    <row r="609" spans="1:5" ht="15" customHeight="1" x14ac:dyDescent="0.3">
      <c r="A609" s="3"/>
      <c r="B609" s="104">
        <v>11</v>
      </c>
      <c r="C609" s="67"/>
      <c r="D609" s="68" t="s">
        <v>89</v>
      </c>
      <c r="E609" s="43">
        <v>176000</v>
      </c>
    </row>
    <row r="610" spans="1:5" ht="15" customHeight="1" x14ac:dyDescent="0.3">
      <c r="A610" s="3"/>
      <c r="B610" s="104"/>
      <c r="C610" s="31" t="s">
        <v>55</v>
      </c>
      <c r="D610" s="32"/>
      <c r="E610" s="33">
        <f>SUM(E608:E609)</f>
        <v>0</v>
      </c>
    </row>
    <row r="611" spans="1:5" ht="15" customHeight="1" x14ac:dyDescent="0.25">
      <c r="A611" s="105"/>
      <c r="B611" s="105"/>
      <c r="C611" s="105"/>
      <c r="D611" s="105"/>
      <c r="E611" s="105"/>
    </row>
    <row r="612" spans="1:5" ht="15" customHeight="1" x14ac:dyDescent="0.25"/>
    <row r="613" spans="1:5" ht="15" customHeight="1" x14ac:dyDescent="0.3">
      <c r="A613" s="3" t="s">
        <v>135</v>
      </c>
    </row>
    <row r="614" spans="1:5" ht="15" customHeight="1" x14ac:dyDescent="0.25">
      <c r="A614" s="166" t="s">
        <v>132</v>
      </c>
      <c r="B614" s="166"/>
      <c r="C614" s="166"/>
      <c r="D614" s="166"/>
      <c r="E614" s="166"/>
    </row>
    <row r="615" spans="1:5" ht="15" customHeight="1" x14ac:dyDescent="0.25">
      <c r="A615" s="166"/>
      <c r="B615" s="166"/>
      <c r="C615" s="166"/>
      <c r="D615" s="166"/>
      <c r="E615" s="166"/>
    </row>
    <row r="616" spans="1:5" ht="15" customHeight="1" x14ac:dyDescent="0.25">
      <c r="A616" s="170" t="s">
        <v>136</v>
      </c>
      <c r="B616" s="170"/>
      <c r="C616" s="170"/>
      <c r="D616" s="170"/>
      <c r="E616" s="170"/>
    </row>
    <row r="617" spans="1:5" ht="15" customHeight="1" x14ac:dyDescent="0.25">
      <c r="A617" s="170"/>
      <c r="B617" s="170"/>
      <c r="C617" s="170"/>
      <c r="D617" s="170"/>
      <c r="E617" s="170"/>
    </row>
    <row r="618" spans="1:5" ht="15" customHeight="1" x14ac:dyDescent="0.25">
      <c r="A618" s="170"/>
      <c r="B618" s="170"/>
      <c r="C618" s="170"/>
      <c r="D618" s="170"/>
      <c r="E618" s="170"/>
    </row>
    <row r="619" spans="1:5" ht="15" customHeight="1" x14ac:dyDescent="0.25">
      <c r="A619" s="170"/>
      <c r="B619" s="170"/>
      <c r="C619" s="170"/>
      <c r="D619" s="170"/>
      <c r="E619" s="170"/>
    </row>
    <row r="620" spans="1:5" ht="15" customHeight="1" x14ac:dyDescent="0.25">
      <c r="A620" s="170"/>
      <c r="B620" s="170"/>
      <c r="C620" s="170"/>
      <c r="D620" s="170"/>
      <c r="E620" s="170"/>
    </row>
    <row r="621" spans="1:5" ht="15" customHeight="1" x14ac:dyDescent="0.25">
      <c r="A621" s="170"/>
      <c r="B621" s="170"/>
      <c r="C621" s="170"/>
      <c r="D621" s="170"/>
      <c r="E621" s="170"/>
    </row>
    <row r="622" spans="1:5" ht="15" customHeight="1" x14ac:dyDescent="0.25">
      <c r="A622" s="102"/>
      <c r="B622" s="102"/>
      <c r="C622" s="102"/>
      <c r="D622" s="102"/>
      <c r="E622" s="102"/>
    </row>
    <row r="623" spans="1:5" ht="15" customHeight="1" x14ac:dyDescent="0.25">
      <c r="A623" s="54" t="s">
        <v>17</v>
      </c>
      <c r="B623" s="8"/>
      <c r="C623" s="8"/>
      <c r="D623" s="8"/>
      <c r="E623" s="8"/>
    </row>
    <row r="624" spans="1:5" ht="15" customHeight="1" x14ac:dyDescent="0.25">
      <c r="A624" s="7" t="s">
        <v>94</v>
      </c>
      <c r="B624" s="8"/>
      <c r="C624" s="8"/>
      <c r="D624" s="8"/>
      <c r="E624" s="9" t="s">
        <v>95</v>
      </c>
    </row>
    <row r="625" spans="1:5" ht="15" customHeight="1" x14ac:dyDescent="0.25">
      <c r="A625" s="96"/>
      <c r="B625" s="103"/>
      <c r="C625" s="8"/>
      <c r="D625" s="8"/>
      <c r="E625" s="40"/>
    </row>
    <row r="626" spans="1:5" ht="15" customHeight="1" x14ac:dyDescent="0.3">
      <c r="A626" s="3"/>
      <c r="B626" s="25" t="s">
        <v>134</v>
      </c>
      <c r="C626" s="25" t="s">
        <v>51</v>
      </c>
      <c r="D626" s="26" t="s">
        <v>57</v>
      </c>
      <c r="E626" s="12" t="s">
        <v>53</v>
      </c>
    </row>
    <row r="627" spans="1:5" ht="15" customHeight="1" x14ac:dyDescent="0.3">
      <c r="A627" s="3"/>
      <c r="B627" s="104">
        <v>11</v>
      </c>
      <c r="C627" s="67"/>
      <c r="D627" s="68" t="s">
        <v>96</v>
      </c>
      <c r="E627" s="43">
        <v>-1000</v>
      </c>
    </row>
    <row r="628" spans="1:5" ht="15" customHeight="1" x14ac:dyDescent="0.3">
      <c r="A628" s="3"/>
      <c r="B628" s="104">
        <v>11</v>
      </c>
      <c r="C628" s="67"/>
      <c r="D628" s="68" t="s">
        <v>89</v>
      </c>
      <c r="E628" s="43">
        <v>1000</v>
      </c>
    </row>
    <row r="629" spans="1:5" ht="15" customHeight="1" x14ac:dyDescent="0.3">
      <c r="A629" s="3"/>
      <c r="B629" s="104"/>
      <c r="C629" s="31" t="s">
        <v>55</v>
      </c>
      <c r="D629" s="32"/>
      <c r="E629" s="33">
        <f>SUM(E627:E628)</f>
        <v>0</v>
      </c>
    </row>
    <row r="630" spans="1:5" ht="15" customHeight="1" x14ac:dyDescent="0.25"/>
    <row r="631" spans="1:5" ht="15" customHeight="1" x14ac:dyDescent="0.25"/>
    <row r="632" spans="1:5" ht="15" customHeight="1" x14ac:dyDescent="0.25"/>
    <row r="633" spans="1:5" ht="15" customHeight="1" x14ac:dyDescent="0.25"/>
    <row r="634" spans="1:5" ht="15" customHeight="1" x14ac:dyDescent="0.25"/>
    <row r="635" spans="1:5" ht="15" customHeight="1" x14ac:dyDescent="0.25"/>
    <row r="636" spans="1:5" ht="15" customHeight="1" x14ac:dyDescent="0.25"/>
    <row r="637" spans="1:5" ht="15" customHeight="1" x14ac:dyDescent="0.25"/>
    <row r="638" spans="1:5" ht="15" customHeight="1" x14ac:dyDescent="0.3">
      <c r="A638" s="3" t="s">
        <v>137</v>
      </c>
    </row>
    <row r="639" spans="1:5" ht="15" customHeight="1" x14ac:dyDescent="0.25">
      <c r="A639" s="166" t="s">
        <v>138</v>
      </c>
      <c r="B639" s="166"/>
      <c r="C639" s="166"/>
      <c r="D639" s="166"/>
      <c r="E639" s="166"/>
    </row>
    <row r="640" spans="1:5" ht="15" customHeight="1" x14ac:dyDescent="0.25">
      <c r="A640" s="166"/>
      <c r="B640" s="166"/>
      <c r="C640" s="166"/>
      <c r="D640" s="166"/>
      <c r="E640" s="166"/>
    </row>
    <row r="641" spans="1:5" ht="15" customHeight="1" x14ac:dyDescent="0.25">
      <c r="A641" s="167" t="s">
        <v>139</v>
      </c>
      <c r="B641" s="167"/>
      <c r="C641" s="167"/>
      <c r="D641" s="167"/>
      <c r="E641" s="167"/>
    </row>
    <row r="642" spans="1:5" ht="15" customHeight="1" x14ac:dyDescent="0.25">
      <c r="A642" s="167"/>
      <c r="B642" s="167"/>
      <c r="C642" s="167"/>
      <c r="D642" s="167"/>
      <c r="E642" s="167"/>
    </row>
    <row r="643" spans="1:5" ht="15" customHeight="1" x14ac:dyDescent="0.25">
      <c r="A643" s="167"/>
      <c r="B643" s="167"/>
      <c r="C643" s="167"/>
      <c r="D643" s="167"/>
      <c r="E643" s="167"/>
    </row>
    <row r="644" spans="1:5" ht="15" customHeight="1" x14ac:dyDescent="0.25">
      <c r="A644" s="167"/>
      <c r="B644" s="167"/>
      <c r="C644" s="167"/>
      <c r="D644" s="167"/>
      <c r="E644" s="167"/>
    </row>
    <row r="645" spans="1:5" ht="15" customHeight="1" x14ac:dyDescent="0.25">
      <c r="A645" s="167"/>
      <c r="B645" s="167"/>
      <c r="C645" s="167"/>
      <c r="D645" s="167"/>
      <c r="E645" s="167"/>
    </row>
    <row r="646" spans="1:5" ht="15" customHeight="1" x14ac:dyDescent="0.25">
      <c r="A646" s="167"/>
      <c r="B646" s="167"/>
      <c r="C646" s="167"/>
      <c r="D646" s="167"/>
      <c r="E646" s="167"/>
    </row>
    <row r="647" spans="1:5" ht="15" customHeight="1" x14ac:dyDescent="0.25">
      <c r="A647" s="167"/>
      <c r="B647" s="167"/>
      <c r="C647" s="167"/>
      <c r="D647" s="167"/>
      <c r="E647" s="167"/>
    </row>
    <row r="648" spans="1:5" ht="15" customHeight="1" x14ac:dyDescent="0.25">
      <c r="A648" s="8"/>
      <c r="B648" s="96"/>
      <c r="C648" s="97"/>
      <c r="D648" s="8"/>
      <c r="E648" s="98"/>
    </row>
    <row r="649" spans="1:5" ht="15" customHeight="1" x14ac:dyDescent="0.25">
      <c r="A649" s="54" t="s">
        <v>17</v>
      </c>
      <c r="B649" s="8"/>
      <c r="C649" s="8"/>
      <c r="D649" s="8"/>
      <c r="E649" s="38"/>
    </row>
    <row r="650" spans="1:5" ht="15" customHeight="1" x14ac:dyDescent="0.25">
      <c r="A650" s="52" t="s">
        <v>109</v>
      </c>
      <c r="B650" s="8"/>
      <c r="C650" s="8"/>
      <c r="D650" s="8"/>
      <c r="E650" s="9" t="s">
        <v>110</v>
      </c>
    </row>
    <row r="651" spans="1:5" ht="15" customHeight="1" x14ac:dyDescent="0.25">
      <c r="A651" s="52"/>
      <c r="B651" s="38"/>
      <c r="C651" s="8"/>
      <c r="D651" s="8"/>
      <c r="E651" s="40"/>
    </row>
    <row r="652" spans="1:5" ht="15" customHeight="1" x14ac:dyDescent="0.25">
      <c r="C652" s="12" t="s">
        <v>51</v>
      </c>
      <c r="D652" s="46" t="s">
        <v>57</v>
      </c>
      <c r="E652" s="12" t="s">
        <v>53</v>
      </c>
    </row>
    <row r="653" spans="1:5" ht="15" customHeight="1" x14ac:dyDescent="0.25">
      <c r="C653" s="67">
        <v>3122</v>
      </c>
      <c r="D653" s="68" t="s">
        <v>58</v>
      </c>
      <c r="E653" s="17">
        <v>-913254.6</v>
      </c>
    </row>
    <row r="654" spans="1:5" ht="15" customHeight="1" x14ac:dyDescent="0.25">
      <c r="C654" s="67">
        <v>3122</v>
      </c>
      <c r="D654" s="68" t="s">
        <v>90</v>
      </c>
      <c r="E654" s="17">
        <v>913254.6</v>
      </c>
    </row>
    <row r="655" spans="1:5" ht="15" customHeight="1" x14ac:dyDescent="0.25">
      <c r="C655" s="19" t="s">
        <v>55</v>
      </c>
      <c r="D655" s="49"/>
      <c r="E655" s="50">
        <f>SUM(E653:E654)</f>
        <v>0</v>
      </c>
    </row>
    <row r="656" spans="1:5" ht="15" customHeight="1" x14ac:dyDescent="0.25"/>
    <row r="657" spans="1:5" ht="15" customHeight="1" x14ac:dyDescent="0.25"/>
    <row r="658" spans="1:5" ht="15" customHeight="1" x14ac:dyDescent="0.3">
      <c r="A658" s="3" t="s">
        <v>140</v>
      </c>
    </row>
    <row r="659" spans="1:5" ht="15" customHeight="1" x14ac:dyDescent="0.25">
      <c r="A659" s="166" t="s">
        <v>138</v>
      </c>
      <c r="B659" s="166"/>
      <c r="C659" s="166"/>
      <c r="D659" s="166"/>
      <c r="E659" s="166"/>
    </row>
    <row r="660" spans="1:5" ht="15" customHeight="1" x14ac:dyDescent="0.25">
      <c r="A660" s="166"/>
      <c r="B660" s="166"/>
      <c r="C660" s="166"/>
      <c r="D660" s="166"/>
      <c r="E660" s="166"/>
    </row>
    <row r="661" spans="1:5" ht="15" customHeight="1" x14ac:dyDescent="0.25">
      <c r="A661" s="167" t="s">
        <v>141</v>
      </c>
      <c r="B661" s="167"/>
      <c r="C661" s="167"/>
      <c r="D661" s="167"/>
      <c r="E661" s="167"/>
    </row>
    <row r="662" spans="1:5" ht="15" customHeight="1" x14ac:dyDescent="0.25">
      <c r="A662" s="167"/>
      <c r="B662" s="167"/>
      <c r="C662" s="167"/>
      <c r="D662" s="167"/>
      <c r="E662" s="167"/>
    </row>
    <row r="663" spans="1:5" ht="15" customHeight="1" x14ac:dyDescent="0.25">
      <c r="A663" s="167"/>
      <c r="B663" s="167"/>
      <c r="C663" s="167"/>
      <c r="D663" s="167"/>
      <c r="E663" s="167"/>
    </row>
    <row r="664" spans="1:5" ht="15" customHeight="1" x14ac:dyDescent="0.25">
      <c r="A664" s="167"/>
      <c r="B664" s="167"/>
      <c r="C664" s="167"/>
      <c r="D664" s="167"/>
      <c r="E664" s="167"/>
    </row>
    <row r="665" spans="1:5" ht="15" customHeight="1" x14ac:dyDescent="0.25">
      <c r="A665" s="167"/>
      <c r="B665" s="167"/>
      <c r="C665" s="167"/>
      <c r="D665" s="167"/>
      <c r="E665" s="167"/>
    </row>
    <row r="666" spans="1:5" ht="15" customHeight="1" x14ac:dyDescent="0.25">
      <c r="A666" s="167"/>
      <c r="B666" s="167"/>
      <c r="C666" s="167"/>
      <c r="D666" s="167"/>
      <c r="E666" s="167"/>
    </row>
    <row r="667" spans="1:5" ht="15" customHeight="1" x14ac:dyDescent="0.25">
      <c r="A667" s="167"/>
      <c r="B667" s="167"/>
      <c r="C667" s="167"/>
      <c r="D667" s="167"/>
      <c r="E667" s="167"/>
    </row>
    <row r="668" spans="1:5" ht="15" customHeight="1" x14ac:dyDescent="0.25">
      <c r="A668" s="8"/>
      <c r="B668" s="96"/>
      <c r="C668" s="97"/>
      <c r="D668" s="8"/>
      <c r="E668" s="98"/>
    </row>
    <row r="669" spans="1:5" ht="15" customHeight="1" x14ac:dyDescent="0.25">
      <c r="A669" s="54" t="s">
        <v>17</v>
      </c>
      <c r="B669" s="8"/>
      <c r="C669" s="8"/>
      <c r="D669" s="8"/>
      <c r="E669" s="38"/>
    </row>
    <row r="670" spans="1:5" ht="15" customHeight="1" x14ac:dyDescent="0.25">
      <c r="A670" s="52" t="s">
        <v>109</v>
      </c>
      <c r="B670" s="8"/>
      <c r="C670" s="8"/>
      <c r="D670" s="8"/>
      <c r="E670" s="9" t="s">
        <v>110</v>
      </c>
    </row>
    <row r="671" spans="1:5" ht="15" customHeight="1" x14ac:dyDescent="0.25">
      <c r="A671" s="52"/>
      <c r="B671" s="38"/>
      <c r="C671" s="8"/>
      <c r="D671" s="8"/>
      <c r="E671" s="40"/>
    </row>
    <row r="672" spans="1:5" ht="15" customHeight="1" x14ac:dyDescent="0.25">
      <c r="C672" s="12" t="s">
        <v>51</v>
      </c>
      <c r="D672" s="46" t="s">
        <v>57</v>
      </c>
      <c r="E672" s="12" t="s">
        <v>53</v>
      </c>
    </row>
    <row r="673" spans="1:5" ht="15" customHeight="1" x14ac:dyDescent="0.25">
      <c r="C673" s="67">
        <v>3122</v>
      </c>
      <c r="D673" s="68" t="s">
        <v>58</v>
      </c>
      <c r="E673" s="17">
        <v>-163531.5</v>
      </c>
    </row>
    <row r="674" spans="1:5" ht="15" customHeight="1" x14ac:dyDescent="0.25">
      <c r="C674" s="67">
        <v>3122</v>
      </c>
      <c r="D674" s="68" t="s">
        <v>90</v>
      </c>
      <c r="E674" s="17">
        <v>163531.5</v>
      </c>
    </row>
    <row r="675" spans="1:5" ht="15" customHeight="1" x14ac:dyDescent="0.25">
      <c r="C675" s="19" t="s">
        <v>55</v>
      </c>
      <c r="D675" s="49"/>
      <c r="E675" s="50">
        <f>SUM(E673:E674)</f>
        <v>0</v>
      </c>
    </row>
    <row r="676" spans="1:5" ht="15" customHeight="1" x14ac:dyDescent="0.25"/>
    <row r="677" spans="1:5" ht="15" customHeight="1" x14ac:dyDescent="0.25"/>
    <row r="678" spans="1:5" ht="15" customHeight="1" x14ac:dyDescent="0.3">
      <c r="A678" s="3" t="s">
        <v>142</v>
      </c>
    </row>
    <row r="679" spans="1:5" ht="15" customHeight="1" x14ac:dyDescent="0.25">
      <c r="A679" s="166" t="s">
        <v>143</v>
      </c>
      <c r="B679" s="166"/>
      <c r="C679" s="166"/>
      <c r="D679" s="166"/>
      <c r="E679" s="166"/>
    </row>
    <row r="680" spans="1:5" ht="15" customHeight="1" x14ac:dyDescent="0.25">
      <c r="A680" s="166"/>
      <c r="B680" s="166"/>
      <c r="C680" s="166"/>
      <c r="D680" s="166"/>
      <c r="E680" s="166"/>
    </row>
    <row r="681" spans="1:5" ht="15" customHeight="1" x14ac:dyDescent="0.25">
      <c r="A681" s="167" t="s">
        <v>144</v>
      </c>
      <c r="B681" s="167"/>
      <c r="C681" s="167"/>
      <c r="D681" s="167"/>
      <c r="E681" s="167"/>
    </row>
    <row r="682" spans="1:5" ht="15" customHeight="1" x14ac:dyDescent="0.25">
      <c r="A682" s="167"/>
      <c r="B682" s="167"/>
      <c r="C682" s="167"/>
      <c r="D682" s="167"/>
      <c r="E682" s="167"/>
    </row>
    <row r="683" spans="1:5" ht="15" customHeight="1" x14ac:dyDescent="0.25">
      <c r="A683" s="167"/>
      <c r="B683" s="167"/>
      <c r="C683" s="167"/>
      <c r="D683" s="167"/>
      <c r="E683" s="167"/>
    </row>
    <row r="684" spans="1:5" ht="15" customHeight="1" x14ac:dyDescent="0.25">
      <c r="A684" s="167"/>
      <c r="B684" s="167"/>
      <c r="C684" s="167"/>
      <c r="D684" s="167"/>
      <c r="E684" s="167"/>
    </row>
    <row r="685" spans="1:5" ht="15" customHeight="1" x14ac:dyDescent="0.25">
      <c r="A685" s="167"/>
      <c r="B685" s="167"/>
      <c r="C685" s="167"/>
      <c r="D685" s="167"/>
      <c r="E685" s="167"/>
    </row>
    <row r="686" spans="1:5" ht="15" customHeight="1" x14ac:dyDescent="0.25">
      <c r="A686" s="167"/>
      <c r="B686" s="167"/>
      <c r="C686" s="167"/>
      <c r="D686" s="167"/>
      <c r="E686" s="167"/>
    </row>
    <row r="687" spans="1:5" ht="15" customHeight="1" x14ac:dyDescent="0.25"/>
    <row r="688" spans="1:5" ht="15" customHeight="1" x14ac:dyDescent="0.25"/>
    <row r="689" spans="1:5" ht="15" customHeight="1" x14ac:dyDescent="0.25"/>
    <row r="690" spans="1:5" ht="15" customHeight="1" x14ac:dyDescent="0.25"/>
    <row r="691" spans="1:5" ht="15" customHeight="1" x14ac:dyDescent="0.25">
      <c r="A691" s="5" t="s">
        <v>17</v>
      </c>
      <c r="B691" s="6"/>
      <c r="C691" s="6"/>
      <c r="D691" s="38"/>
      <c r="E691" s="38"/>
    </row>
    <row r="692" spans="1:5" ht="15" customHeight="1" x14ac:dyDescent="0.25">
      <c r="A692" s="52" t="s">
        <v>109</v>
      </c>
      <c r="B692" s="6"/>
      <c r="C692" s="6"/>
      <c r="D692" s="6"/>
      <c r="E692" s="53" t="s">
        <v>110</v>
      </c>
    </row>
    <row r="693" spans="1:5" ht="15" customHeight="1" x14ac:dyDescent="0.25">
      <c r="A693" s="57"/>
      <c r="B693" s="89"/>
      <c r="C693" s="6"/>
      <c r="D693" s="57"/>
      <c r="E693" s="90"/>
    </row>
    <row r="694" spans="1:5" ht="15" customHeight="1" x14ac:dyDescent="0.25">
      <c r="A694" s="64"/>
      <c r="B694" s="64"/>
      <c r="C694" s="12" t="s">
        <v>51</v>
      </c>
      <c r="D694" s="46" t="s">
        <v>57</v>
      </c>
      <c r="E694" s="12" t="s">
        <v>53</v>
      </c>
    </row>
    <row r="695" spans="1:5" ht="15" customHeight="1" x14ac:dyDescent="0.25">
      <c r="A695" s="91"/>
      <c r="B695" s="85"/>
      <c r="C695" s="67">
        <v>5272</v>
      </c>
      <c r="D695" s="68" t="s">
        <v>89</v>
      </c>
      <c r="E695" s="17">
        <f>-15324.65-2704.35</f>
        <v>-18029</v>
      </c>
    </row>
    <row r="696" spans="1:5" ht="15" customHeight="1" x14ac:dyDescent="0.25">
      <c r="A696" s="91"/>
      <c r="B696" s="85"/>
      <c r="C696" s="67">
        <v>5272</v>
      </c>
      <c r="D696" s="68" t="s">
        <v>96</v>
      </c>
      <c r="E696" s="17">
        <f>15324.65+2704.35</f>
        <v>18029</v>
      </c>
    </row>
    <row r="697" spans="1:5" ht="15" customHeight="1" x14ac:dyDescent="0.25">
      <c r="A697" s="76"/>
      <c r="B697" s="6"/>
      <c r="C697" s="19" t="s">
        <v>55</v>
      </c>
      <c r="D697" s="49"/>
      <c r="E697" s="50">
        <f>SUM(E695:E696)</f>
        <v>0</v>
      </c>
    </row>
    <row r="698" spans="1:5" ht="15" customHeight="1" x14ac:dyDescent="0.25"/>
    <row r="699" spans="1:5" ht="15" customHeight="1" x14ac:dyDescent="0.25"/>
    <row r="700" spans="1:5" ht="15" customHeight="1" x14ac:dyDescent="0.3">
      <c r="A700" s="3" t="s">
        <v>145</v>
      </c>
    </row>
    <row r="701" spans="1:5" ht="15" customHeight="1" x14ac:dyDescent="0.25">
      <c r="A701" s="166" t="s">
        <v>146</v>
      </c>
      <c r="B701" s="166"/>
      <c r="C701" s="166"/>
      <c r="D701" s="166"/>
      <c r="E701" s="166"/>
    </row>
    <row r="702" spans="1:5" ht="15" customHeight="1" x14ac:dyDescent="0.25">
      <c r="A702" s="166"/>
      <c r="B702" s="166"/>
      <c r="C702" s="166"/>
      <c r="D702" s="166"/>
      <c r="E702" s="166"/>
    </row>
    <row r="703" spans="1:5" ht="15" customHeight="1" x14ac:dyDescent="0.25">
      <c r="A703" s="167" t="s">
        <v>147</v>
      </c>
      <c r="B703" s="167"/>
      <c r="C703" s="167"/>
      <c r="D703" s="167"/>
      <c r="E703" s="167"/>
    </row>
    <row r="704" spans="1:5" ht="15" customHeight="1" x14ac:dyDescent="0.25">
      <c r="A704" s="167"/>
      <c r="B704" s="167"/>
      <c r="C704" s="167"/>
      <c r="D704" s="167"/>
      <c r="E704" s="167"/>
    </row>
    <row r="705" spans="1:5" ht="15" customHeight="1" x14ac:dyDescent="0.25">
      <c r="A705" s="167"/>
      <c r="B705" s="167"/>
      <c r="C705" s="167"/>
      <c r="D705" s="167"/>
      <c r="E705" s="167"/>
    </row>
    <row r="706" spans="1:5" ht="15" customHeight="1" x14ac:dyDescent="0.25">
      <c r="A706" s="167"/>
      <c r="B706" s="167"/>
      <c r="C706" s="167"/>
      <c r="D706" s="167"/>
      <c r="E706" s="167"/>
    </row>
    <row r="707" spans="1:5" ht="15" customHeight="1" x14ac:dyDescent="0.25">
      <c r="A707" s="167"/>
      <c r="B707" s="167"/>
      <c r="C707" s="167"/>
      <c r="D707" s="167"/>
      <c r="E707" s="167"/>
    </row>
    <row r="708" spans="1:5" ht="15" customHeight="1" x14ac:dyDescent="0.25">
      <c r="A708" s="167"/>
      <c r="B708" s="167"/>
      <c r="C708" s="167"/>
      <c r="D708" s="167"/>
      <c r="E708" s="167"/>
    </row>
    <row r="709" spans="1:5" ht="15" customHeight="1" x14ac:dyDescent="0.25">
      <c r="A709" s="167"/>
      <c r="B709" s="167"/>
      <c r="C709" s="167"/>
      <c r="D709" s="167"/>
      <c r="E709" s="167"/>
    </row>
    <row r="710" spans="1:5" ht="15" customHeight="1" x14ac:dyDescent="0.25">
      <c r="A710" s="167"/>
      <c r="B710" s="167"/>
      <c r="C710" s="167"/>
      <c r="D710" s="167"/>
      <c r="E710" s="167"/>
    </row>
    <row r="711" spans="1:5" ht="15" customHeight="1" x14ac:dyDescent="0.25">
      <c r="A711" s="167"/>
      <c r="B711" s="167"/>
      <c r="C711" s="167"/>
      <c r="D711" s="167"/>
      <c r="E711" s="167"/>
    </row>
    <row r="712" spans="1:5" ht="15" customHeight="1" x14ac:dyDescent="0.25"/>
    <row r="713" spans="1:5" ht="15" customHeight="1" x14ac:dyDescent="0.25">
      <c r="A713" s="54" t="s">
        <v>17</v>
      </c>
      <c r="B713" s="8"/>
      <c r="C713" s="8"/>
      <c r="D713" s="8"/>
      <c r="E713" s="38"/>
    </row>
    <row r="714" spans="1:5" ht="15" customHeight="1" x14ac:dyDescent="0.25">
      <c r="A714" s="52" t="s">
        <v>76</v>
      </c>
      <c r="B714" s="70"/>
      <c r="C714" s="70"/>
      <c r="D714" s="70"/>
      <c r="E714" s="38" t="s">
        <v>77</v>
      </c>
    </row>
    <row r="715" spans="1:5" ht="15" customHeight="1" x14ac:dyDescent="0.25"/>
    <row r="716" spans="1:5" ht="15" customHeight="1" x14ac:dyDescent="0.25">
      <c r="B716" s="12" t="s">
        <v>50</v>
      </c>
      <c r="C716" s="25" t="s">
        <v>51</v>
      </c>
      <c r="D716" s="60" t="s">
        <v>52</v>
      </c>
      <c r="E716" s="27" t="s">
        <v>53</v>
      </c>
    </row>
    <row r="717" spans="1:5" ht="15" customHeight="1" x14ac:dyDescent="0.25">
      <c r="B717" s="72">
        <v>10</v>
      </c>
      <c r="C717" s="67"/>
      <c r="D717" s="68" t="s">
        <v>105</v>
      </c>
      <c r="E717" s="17">
        <v>-300000</v>
      </c>
    </row>
    <row r="718" spans="1:5" ht="15" customHeight="1" x14ac:dyDescent="0.25">
      <c r="B718" s="72">
        <v>10</v>
      </c>
      <c r="C718" s="67"/>
      <c r="D718" s="24" t="s">
        <v>79</v>
      </c>
      <c r="E718" s="17">
        <v>100000</v>
      </c>
    </row>
    <row r="719" spans="1:5" ht="15" customHeight="1" x14ac:dyDescent="0.25">
      <c r="B719" s="72">
        <v>10</v>
      </c>
      <c r="C719" s="67"/>
      <c r="D719" s="68" t="s">
        <v>105</v>
      </c>
      <c r="E719" s="17">
        <v>200000</v>
      </c>
    </row>
    <row r="720" spans="1:5" ht="15" customHeight="1" x14ac:dyDescent="0.25">
      <c r="B720" s="74"/>
      <c r="C720" s="31" t="s">
        <v>55</v>
      </c>
      <c r="D720" s="62"/>
      <c r="E720" s="75">
        <f>SUM(E717:E719)</f>
        <v>0</v>
      </c>
    </row>
    <row r="721" spans="1:5" ht="15" customHeight="1" x14ac:dyDescent="0.25"/>
    <row r="722" spans="1:5" ht="15" customHeight="1" x14ac:dyDescent="0.25"/>
    <row r="723" spans="1:5" ht="15" customHeight="1" x14ac:dyDescent="0.3">
      <c r="A723" s="3" t="s">
        <v>148</v>
      </c>
    </row>
    <row r="724" spans="1:5" ht="15" customHeight="1" x14ac:dyDescent="0.25">
      <c r="A724" s="166" t="s">
        <v>146</v>
      </c>
      <c r="B724" s="166"/>
      <c r="C724" s="166"/>
      <c r="D724" s="166"/>
      <c r="E724" s="166"/>
    </row>
    <row r="725" spans="1:5" ht="15" customHeight="1" x14ac:dyDescent="0.25">
      <c r="A725" s="166"/>
      <c r="B725" s="166"/>
      <c r="C725" s="166"/>
      <c r="D725" s="166"/>
      <c r="E725" s="166"/>
    </row>
    <row r="726" spans="1:5" ht="15" customHeight="1" x14ac:dyDescent="0.25">
      <c r="A726" s="167" t="s">
        <v>149</v>
      </c>
      <c r="B726" s="167"/>
      <c r="C726" s="167"/>
      <c r="D726" s="167"/>
      <c r="E726" s="167"/>
    </row>
    <row r="727" spans="1:5" ht="15" customHeight="1" x14ac:dyDescent="0.25">
      <c r="A727" s="167"/>
      <c r="B727" s="167"/>
      <c r="C727" s="167"/>
      <c r="D727" s="167"/>
      <c r="E727" s="167"/>
    </row>
    <row r="728" spans="1:5" ht="15" customHeight="1" x14ac:dyDescent="0.25">
      <c r="A728" s="167"/>
      <c r="B728" s="167"/>
      <c r="C728" s="167"/>
      <c r="D728" s="167"/>
      <c r="E728" s="167"/>
    </row>
    <row r="729" spans="1:5" ht="15" customHeight="1" x14ac:dyDescent="0.25">
      <c r="A729" s="167"/>
      <c r="B729" s="167"/>
      <c r="C729" s="167"/>
      <c r="D729" s="167"/>
      <c r="E729" s="167"/>
    </row>
    <row r="730" spans="1:5" ht="15" customHeight="1" x14ac:dyDescent="0.25">
      <c r="A730" s="167"/>
      <c r="B730" s="167"/>
      <c r="C730" s="167"/>
      <c r="D730" s="167"/>
      <c r="E730" s="167"/>
    </row>
    <row r="731" spans="1:5" ht="15" customHeight="1" x14ac:dyDescent="0.25">
      <c r="A731" s="167"/>
      <c r="B731" s="167"/>
      <c r="C731" s="167"/>
      <c r="D731" s="167"/>
      <c r="E731" s="167"/>
    </row>
    <row r="732" spans="1:5" ht="15" customHeight="1" x14ac:dyDescent="0.25">
      <c r="A732" s="167"/>
      <c r="B732" s="167"/>
      <c r="C732" s="167"/>
      <c r="D732" s="167"/>
      <c r="E732" s="167"/>
    </row>
    <row r="733" spans="1:5" ht="15" customHeight="1" x14ac:dyDescent="0.25">
      <c r="A733" s="167"/>
      <c r="B733" s="167"/>
      <c r="C733" s="167"/>
      <c r="D733" s="167"/>
      <c r="E733" s="167"/>
    </row>
    <row r="734" spans="1:5" ht="15" customHeight="1" x14ac:dyDescent="0.25"/>
    <row r="735" spans="1:5" ht="15" customHeight="1" x14ac:dyDescent="0.25"/>
    <row r="736" spans="1:5" ht="15" customHeight="1" x14ac:dyDescent="0.25"/>
    <row r="737" spans="1:5" ht="15" customHeight="1" x14ac:dyDescent="0.25"/>
    <row r="738" spans="1:5" ht="15" customHeight="1" x14ac:dyDescent="0.25"/>
    <row r="739" spans="1:5" ht="15" customHeight="1" x14ac:dyDescent="0.25"/>
    <row r="740" spans="1:5" ht="15" customHeight="1" x14ac:dyDescent="0.25"/>
    <row r="741" spans="1:5" ht="15" customHeight="1" x14ac:dyDescent="0.25"/>
    <row r="742" spans="1:5" ht="15" customHeight="1" x14ac:dyDescent="0.25"/>
    <row r="743" spans="1:5" ht="15" customHeight="1" x14ac:dyDescent="0.25"/>
    <row r="744" spans="1:5" ht="15" customHeight="1" x14ac:dyDescent="0.25">
      <c r="A744" s="54" t="s">
        <v>17</v>
      </c>
      <c r="B744" s="8"/>
      <c r="C744" s="8"/>
      <c r="D744" s="8"/>
      <c r="E744" s="38"/>
    </row>
    <row r="745" spans="1:5" ht="15" customHeight="1" x14ac:dyDescent="0.25">
      <c r="A745" s="52" t="s">
        <v>76</v>
      </c>
      <c r="B745" s="70"/>
      <c r="C745" s="70"/>
      <c r="D745" s="70"/>
      <c r="E745" s="38" t="s">
        <v>77</v>
      </c>
    </row>
    <row r="746" spans="1:5" ht="15" customHeight="1" x14ac:dyDescent="0.25"/>
    <row r="747" spans="1:5" ht="15" customHeight="1" x14ac:dyDescent="0.25">
      <c r="B747" s="12" t="s">
        <v>50</v>
      </c>
      <c r="C747" s="25" t="s">
        <v>51</v>
      </c>
      <c r="D747" s="60" t="s">
        <v>52</v>
      </c>
      <c r="E747" s="27" t="s">
        <v>53</v>
      </c>
    </row>
    <row r="748" spans="1:5" ht="15" customHeight="1" x14ac:dyDescent="0.25">
      <c r="B748" s="72">
        <v>10</v>
      </c>
      <c r="C748" s="67"/>
      <c r="D748" s="68" t="s">
        <v>105</v>
      </c>
      <c r="E748" s="17">
        <f>-2379-1892-10069-90.2-1-37530-36288-4170-2150-161-1022480.62-129902-21190</f>
        <v>-1268302.82</v>
      </c>
    </row>
    <row r="749" spans="1:5" ht="15" customHeight="1" x14ac:dyDescent="0.25">
      <c r="B749" s="72">
        <v>10</v>
      </c>
      <c r="C749" s="67"/>
      <c r="D749" s="24" t="s">
        <v>79</v>
      </c>
      <c r="E749" s="17">
        <f>-1234-258.28-2-150-1404-1775-15068-4139-30372-80000-400-3390-2610-13722-46952-1906.57-47-314281</f>
        <v>-517710.85</v>
      </c>
    </row>
    <row r="750" spans="1:5" ht="15" customHeight="1" x14ac:dyDescent="0.25">
      <c r="B750" s="72">
        <v>303</v>
      </c>
      <c r="C750" s="67"/>
      <c r="D750" s="24" t="s">
        <v>79</v>
      </c>
      <c r="E750" s="17">
        <f>37722+20000+64000+3777+70000</f>
        <v>195499</v>
      </c>
    </row>
    <row r="751" spans="1:5" ht="15" customHeight="1" x14ac:dyDescent="0.25">
      <c r="B751" s="72">
        <v>10</v>
      </c>
      <c r="C751" s="67"/>
      <c r="D751" s="24" t="s">
        <v>79</v>
      </c>
      <c r="E751" s="17">
        <v>83177</v>
      </c>
    </row>
    <row r="752" spans="1:5" ht="15" customHeight="1" x14ac:dyDescent="0.25">
      <c r="B752" s="72">
        <v>307</v>
      </c>
      <c r="C752" s="67"/>
      <c r="D752" s="24" t="s">
        <v>79</v>
      </c>
      <c r="E752" s="17">
        <v>1507337.67</v>
      </c>
    </row>
    <row r="753" spans="1:5" ht="15" customHeight="1" x14ac:dyDescent="0.25">
      <c r="B753" s="74"/>
      <c r="C753" s="31" t="s">
        <v>55</v>
      </c>
      <c r="D753" s="62"/>
      <c r="E753" s="75">
        <f>SUM(E748:E752)</f>
        <v>0</v>
      </c>
    </row>
    <row r="754" spans="1:5" ht="15" customHeight="1" x14ac:dyDescent="0.25"/>
    <row r="755" spans="1:5" ht="15" customHeight="1" x14ac:dyDescent="0.25"/>
    <row r="756" spans="1:5" ht="15" customHeight="1" x14ac:dyDescent="0.3">
      <c r="A756" s="3" t="s">
        <v>150</v>
      </c>
    </row>
    <row r="757" spans="1:5" ht="15" customHeight="1" x14ac:dyDescent="0.25">
      <c r="A757" s="166" t="s">
        <v>146</v>
      </c>
      <c r="B757" s="166"/>
      <c r="C757" s="166"/>
      <c r="D757" s="166"/>
      <c r="E757" s="166"/>
    </row>
    <row r="758" spans="1:5" ht="15" customHeight="1" x14ac:dyDescent="0.25">
      <c r="A758" s="166"/>
      <c r="B758" s="166"/>
      <c r="C758" s="166"/>
      <c r="D758" s="166"/>
      <c r="E758" s="166"/>
    </row>
    <row r="759" spans="1:5" ht="15" customHeight="1" x14ac:dyDescent="0.25">
      <c r="A759" s="167" t="s">
        <v>151</v>
      </c>
      <c r="B759" s="167"/>
      <c r="C759" s="167"/>
      <c r="D759" s="167"/>
      <c r="E759" s="167"/>
    </row>
    <row r="760" spans="1:5" ht="15" customHeight="1" x14ac:dyDescent="0.25">
      <c r="A760" s="167"/>
      <c r="B760" s="167"/>
      <c r="C760" s="167"/>
      <c r="D760" s="167"/>
      <c r="E760" s="167"/>
    </row>
    <row r="761" spans="1:5" ht="15" customHeight="1" x14ac:dyDescent="0.25">
      <c r="A761" s="167"/>
      <c r="B761" s="167"/>
      <c r="C761" s="167"/>
      <c r="D761" s="167"/>
      <c r="E761" s="167"/>
    </row>
    <row r="762" spans="1:5" ht="15" customHeight="1" x14ac:dyDescent="0.25">
      <c r="A762" s="167"/>
      <c r="B762" s="167"/>
      <c r="C762" s="167"/>
      <c r="D762" s="167"/>
      <c r="E762" s="167"/>
    </row>
    <row r="763" spans="1:5" ht="15" customHeight="1" x14ac:dyDescent="0.25">
      <c r="A763" s="167"/>
      <c r="B763" s="167"/>
      <c r="C763" s="167"/>
      <c r="D763" s="167"/>
      <c r="E763" s="167"/>
    </row>
    <row r="764" spans="1:5" ht="15" customHeight="1" x14ac:dyDescent="0.25">
      <c r="A764" s="167"/>
      <c r="B764" s="167"/>
      <c r="C764" s="167"/>
      <c r="D764" s="167"/>
      <c r="E764" s="167"/>
    </row>
    <row r="765" spans="1:5" ht="15" customHeight="1" x14ac:dyDescent="0.25">
      <c r="A765" s="167"/>
      <c r="B765" s="167"/>
      <c r="C765" s="167"/>
      <c r="D765" s="167"/>
      <c r="E765" s="167"/>
    </row>
    <row r="766" spans="1:5" ht="15" customHeight="1" x14ac:dyDescent="0.25">
      <c r="A766" s="167"/>
      <c r="B766" s="167"/>
      <c r="C766" s="167"/>
      <c r="D766" s="167"/>
      <c r="E766" s="167"/>
    </row>
    <row r="767" spans="1:5" ht="15" customHeight="1" x14ac:dyDescent="0.25"/>
    <row r="768" spans="1:5" ht="15" customHeight="1" x14ac:dyDescent="0.25">
      <c r="A768" s="54" t="s">
        <v>17</v>
      </c>
      <c r="B768" s="8"/>
      <c r="C768" s="8"/>
      <c r="D768" s="8"/>
      <c r="E768" s="38"/>
    </row>
    <row r="769" spans="1:5" ht="15" customHeight="1" x14ac:dyDescent="0.25">
      <c r="A769" s="52" t="s">
        <v>76</v>
      </c>
      <c r="B769" s="70"/>
      <c r="C769" s="70"/>
      <c r="D769" s="70"/>
      <c r="E769" s="38" t="s">
        <v>77</v>
      </c>
    </row>
    <row r="770" spans="1:5" ht="15" customHeight="1" x14ac:dyDescent="0.25"/>
    <row r="771" spans="1:5" ht="15" customHeight="1" x14ac:dyDescent="0.25">
      <c r="B771" s="12" t="s">
        <v>50</v>
      </c>
      <c r="C771" s="25" t="s">
        <v>51</v>
      </c>
      <c r="D771" s="60" t="s">
        <v>52</v>
      </c>
      <c r="E771" s="27" t="s">
        <v>53</v>
      </c>
    </row>
    <row r="772" spans="1:5" ht="15" customHeight="1" x14ac:dyDescent="0.25">
      <c r="B772" s="72">
        <v>11</v>
      </c>
      <c r="C772" s="67"/>
      <c r="D772" s="68" t="s">
        <v>105</v>
      </c>
      <c r="E772" s="17">
        <v>-67650</v>
      </c>
    </row>
    <row r="773" spans="1:5" ht="15" customHeight="1" x14ac:dyDescent="0.25">
      <c r="B773" s="72">
        <v>11</v>
      </c>
      <c r="C773" s="67"/>
      <c r="D773" s="24" t="s">
        <v>79</v>
      </c>
      <c r="E773" s="17">
        <v>67650</v>
      </c>
    </row>
    <row r="774" spans="1:5" ht="15" customHeight="1" x14ac:dyDescent="0.25">
      <c r="B774" s="74"/>
      <c r="C774" s="31" t="s">
        <v>55</v>
      </c>
      <c r="D774" s="62"/>
      <c r="E774" s="75">
        <f>SUM(E772:E773)</f>
        <v>0</v>
      </c>
    </row>
    <row r="775" spans="1:5" ht="15" customHeight="1" x14ac:dyDescent="0.25"/>
    <row r="776" spans="1:5" ht="15" customHeight="1" x14ac:dyDescent="0.25"/>
    <row r="777" spans="1:5" ht="15" customHeight="1" x14ac:dyDescent="0.3">
      <c r="A777" s="3" t="s">
        <v>152</v>
      </c>
    </row>
    <row r="778" spans="1:5" ht="15" customHeight="1" x14ac:dyDescent="0.25">
      <c r="A778" s="166" t="s">
        <v>146</v>
      </c>
      <c r="B778" s="166"/>
      <c r="C778" s="166"/>
      <c r="D778" s="166"/>
      <c r="E778" s="166"/>
    </row>
    <row r="779" spans="1:5" ht="15" customHeight="1" x14ac:dyDescent="0.25">
      <c r="A779" s="166"/>
      <c r="B779" s="166"/>
      <c r="C779" s="166"/>
      <c r="D779" s="166"/>
      <c r="E779" s="166"/>
    </row>
    <row r="780" spans="1:5" ht="15" customHeight="1" x14ac:dyDescent="0.25">
      <c r="A780" s="167" t="s">
        <v>153</v>
      </c>
      <c r="B780" s="167"/>
      <c r="C780" s="167"/>
      <c r="D780" s="167"/>
      <c r="E780" s="167"/>
    </row>
    <row r="781" spans="1:5" ht="15" customHeight="1" x14ac:dyDescent="0.25">
      <c r="A781" s="167"/>
      <c r="B781" s="167"/>
      <c r="C781" s="167"/>
      <c r="D781" s="167"/>
      <c r="E781" s="167"/>
    </row>
    <row r="782" spans="1:5" ht="15" customHeight="1" x14ac:dyDescent="0.25">
      <c r="A782" s="167"/>
      <c r="B782" s="167"/>
      <c r="C782" s="167"/>
      <c r="D782" s="167"/>
      <c r="E782" s="167"/>
    </row>
    <row r="783" spans="1:5" ht="15" customHeight="1" x14ac:dyDescent="0.25">
      <c r="A783" s="167"/>
      <c r="B783" s="167"/>
      <c r="C783" s="167"/>
      <c r="D783" s="167"/>
      <c r="E783" s="167"/>
    </row>
    <row r="784" spans="1:5" ht="15" customHeight="1" x14ac:dyDescent="0.25">
      <c r="A784" s="167"/>
      <c r="B784" s="167"/>
      <c r="C784" s="167"/>
      <c r="D784" s="167"/>
      <c r="E784" s="167"/>
    </row>
    <row r="785" spans="1:5" ht="15" customHeight="1" x14ac:dyDescent="0.25">
      <c r="A785" s="167"/>
      <c r="B785" s="167"/>
      <c r="C785" s="167"/>
      <c r="D785" s="167"/>
      <c r="E785" s="167"/>
    </row>
    <row r="786" spans="1:5" ht="15" customHeight="1" x14ac:dyDescent="0.25">
      <c r="A786" s="167"/>
      <c r="B786" s="167"/>
      <c r="C786" s="167"/>
      <c r="D786" s="167"/>
      <c r="E786" s="167"/>
    </row>
    <row r="787" spans="1:5" ht="15" customHeight="1" x14ac:dyDescent="0.25">
      <c r="A787" s="167"/>
      <c r="B787" s="167"/>
      <c r="C787" s="167"/>
      <c r="D787" s="167"/>
      <c r="E787" s="167"/>
    </row>
    <row r="788" spans="1:5" ht="15" customHeight="1" x14ac:dyDescent="0.25">
      <c r="A788" s="167"/>
      <c r="B788" s="167"/>
      <c r="C788" s="167"/>
      <c r="D788" s="167"/>
      <c r="E788" s="167"/>
    </row>
    <row r="789" spans="1:5" ht="15" customHeight="1" x14ac:dyDescent="0.25">
      <c r="A789" s="167"/>
      <c r="B789" s="167"/>
      <c r="C789" s="167"/>
      <c r="D789" s="167"/>
      <c r="E789" s="167"/>
    </row>
    <row r="790" spans="1:5" ht="15" customHeight="1" x14ac:dyDescent="0.25"/>
    <row r="791" spans="1:5" ht="15" customHeight="1" x14ac:dyDescent="0.25"/>
    <row r="792" spans="1:5" ht="15" customHeight="1" x14ac:dyDescent="0.25"/>
    <row r="793" spans="1:5" ht="15" customHeight="1" x14ac:dyDescent="0.25"/>
    <row r="794" spans="1:5" ht="15" customHeight="1" x14ac:dyDescent="0.25"/>
    <row r="795" spans="1:5" ht="15" customHeight="1" x14ac:dyDescent="0.25"/>
    <row r="796" spans="1:5" ht="15" customHeight="1" x14ac:dyDescent="0.25"/>
    <row r="797" spans="1:5" ht="15" customHeight="1" x14ac:dyDescent="0.25">
      <c r="A797" s="54" t="s">
        <v>17</v>
      </c>
      <c r="B797" s="8"/>
      <c r="C797" s="8"/>
      <c r="D797" s="8"/>
      <c r="E797" s="38"/>
    </row>
    <row r="798" spans="1:5" ht="15" customHeight="1" x14ac:dyDescent="0.25">
      <c r="A798" s="52" t="s">
        <v>76</v>
      </c>
      <c r="B798" s="70"/>
      <c r="C798" s="70"/>
      <c r="D798" s="70"/>
      <c r="E798" s="38" t="s">
        <v>77</v>
      </c>
    </row>
    <row r="799" spans="1:5" ht="15" customHeight="1" x14ac:dyDescent="0.25"/>
    <row r="800" spans="1:5" ht="15" customHeight="1" x14ac:dyDescent="0.25">
      <c r="B800" s="12" t="s">
        <v>50</v>
      </c>
      <c r="C800" s="25" t="s">
        <v>51</v>
      </c>
      <c r="D800" s="60" t="s">
        <v>52</v>
      </c>
      <c r="E800" s="27" t="s">
        <v>53</v>
      </c>
    </row>
    <row r="801" spans="1:5" ht="15" customHeight="1" x14ac:dyDescent="0.25">
      <c r="B801" s="72">
        <v>11</v>
      </c>
      <c r="C801" s="67"/>
      <c r="D801" s="68" t="s">
        <v>105</v>
      </c>
      <c r="E801" s="17">
        <f>-334-20-80-23003-20000-10-55518-45081-1420-11518-230</f>
        <v>-157214</v>
      </c>
    </row>
    <row r="802" spans="1:5" ht="15" customHeight="1" x14ac:dyDescent="0.25">
      <c r="B802" s="72">
        <v>11</v>
      </c>
      <c r="C802" s="67"/>
      <c r="D802" s="24" t="s">
        <v>79</v>
      </c>
      <c r="E802" s="17">
        <f>-279-2352-1450-1882-30000-10007-335-26-1447.25-374.5-5005-7744-2059-300-250-122</f>
        <v>-63632.75</v>
      </c>
    </row>
    <row r="803" spans="1:5" ht="15" customHeight="1" x14ac:dyDescent="0.25">
      <c r="B803" s="72">
        <v>11</v>
      </c>
      <c r="C803" s="67"/>
      <c r="D803" s="24" t="s">
        <v>79</v>
      </c>
      <c r="E803" s="17">
        <v>150000</v>
      </c>
    </row>
    <row r="804" spans="1:5" ht="15" customHeight="1" x14ac:dyDescent="0.25">
      <c r="B804" s="72">
        <v>307</v>
      </c>
      <c r="C804" s="67"/>
      <c r="D804" s="24" t="s">
        <v>79</v>
      </c>
      <c r="E804" s="17">
        <v>70846.75</v>
      </c>
    </row>
    <row r="805" spans="1:5" ht="15" customHeight="1" x14ac:dyDescent="0.25">
      <c r="B805" s="74"/>
      <c r="C805" s="31" t="s">
        <v>55</v>
      </c>
      <c r="D805" s="62"/>
      <c r="E805" s="75">
        <f>SUM(E801:E804)</f>
        <v>0</v>
      </c>
    </row>
    <row r="806" spans="1:5" ht="15" customHeight="1" x14ac:dyDescent="0.25"/>
    <row r="807" spans="1:5" ht="15" customHeight="1" x14ac:dyDescent="0.25"/>
    <row r="808" spans="1:5" ht="15" customHeight="1" x14ac:dyDescent="0.3">
      <c r="A808" s="3" t="s">
        <v>154</v>
      </c>
    </row>
    <row r="809" spans="1:5" ht="15" customHeight="1" x14ac:dyDescent="0.25">
      <c r="A809" s="166" t="s">
        <v>146</v>
      </c>
      <c r="B809" s="166"/>
      <c r="C809" s="166"/>
      <c r="D809" s="166"/>
      <c r="E809" s="166"/>
    </row>
    <row r="810" spans="1:5" ht="15" customHeight="1" x14ac:dyDescent="0.25">
      <c r="A810" s="166"/>
      <c r="B810" s="166"/>
      <c r="C810" s="166"/>
      <c r="D810" s="166"/>
      <c r="E810" s="166"/>
    </row>
    <row r="811" spans="1:5" ht="15" customHeight="1" x14ac:dyDescent="0.25">
      <c r="A811" s="167" t="s">
        <v>155</v>
      </c>
      <c r="B811" s="167"/>
      <c r="C811" s="167"/>
      <c r="D811" s="167"/>
      <c r="E811" s="167"/>
    </row>
    <row r="812" spans="1:5" ht="15" customHeight="1" x14ac:dyDescent="0.25">
      <c r="A812" s="167"/>
      <c r="B812" s="167"/>
      <c r="C812" s="167"/>
      <c r="D812" s="167"/>
      <c r="E812" s="167"/>
    </row>
    <row r="813" spans="1:5" ht="15" customHeight="1" x14ac:dyDescent="0.25">
      <c r="A813" s="167"/>
      <c r="B813" s="167"/>
      <c r="C813" s="167"/>
      <c r="D813" s="167"/>
      <c r="E813" s="167"/>
    </row>
    <row r="814" spans="1:5" ht="15" customHeight="1" x14ac:dyDescent="0.25">
      <c r="A814" s="167"/>
      <c r="B814" s="167"/>
      <c r="C814" s="167"/>
      <c r="D814" s="167"/>
      <c r="E814" s="167"/>
    </row>
    <row r="815" spans="1:5" ht="15" customHeight="1" x14ac:dyDescent="0.25">
      <c r="A815" s="167"/>
      <c r="B815" s="167"/>
      <c r="C815" s="167"/>
      <c r="D815" s="167"/>
      <c r="E815" s="167"/>
    </row>
    <row r="816" spans="1:5" ht="15" customHeight="1" x14ac:dyDescent="0.25">
      <c r="A816" s="167"/>
      <c r="B816" s="167"/>
      <c r="C816" s="167"/>
      <c r="D816" s="167"/>
      <c r="E816" s="167"/>
    </row>
    <row r="817" spans="1:5" ht="15" customHeight="1" x14ac:dyDescent="0.25">
      <c r="A817" s="167"/>
      <c r="B817" s="167"/>
      <c r="C817" s="167"/>
      <c r="D817" s="167"/>
      <c r="E817" s="167"/>
    </row>
    <row r="818" spans="1:5" ht="15" customHeight="1" x14ac:dyDescent="0.25">
      <c r="A818" s="167"/>
      <c r="B818" s="167"/>
      <c r="C818" s="167"/>
      <c r="D818" s="167"/>
      <c r="E818" s="167"/>
    </row>
    <row r="819" spans="1:5" ht="15" customHeight="1" x14ac:dyDescent="0.25">
      <c r="A819" s="167"/>
      <c r="B819" s="167"/>
      <c r="C819" s="167"/>
      <c r="D819" s="167"/>
      <c r="E819" s="167"/>
    </row>
    <row r="820" spans="1:5" ht="15" customHeight="1" x14ac:dyDescent="0.25">
      <c r="A820" s="167"/>
      <c r="B820" s="167"/>
      <c r="C820" s="167"/>
      <c r="D820" s="167"/>
      <c r="E820" s="167"/>
    </row>
    <row r="821" spans="1:5" ht="15" customHeight="1" x14ac:dyDescent="0.25"/>
    <row r="822" spans="1:5" ht="15" customHeight="1" x14ac:dyDescent="0.25">
      <c r="A822" s="54" t="s">
        <v>17</v>
      </c>
      <c r="B822" s="8"/>
      <c r="C822" s="8"/>
      <c r="D822" s="8"/>
      <c r="E822" s="38"/>
    </row>
    <row r="823" spans="1:5" ht="15" customHeight="1" x14ac:dyDescent="0.25">
      <c r="A823" s="52" t="s">
        <v>76</v>
      </c>
      <c r="B823" s="70"/>
      <c r="C823" s="70"/>
      <c r="D823" s="70"/>
      <c r="E823" s="38" t="s">
        <v>77</v>
      </c>
    </row>
    <row r="824" spans="1:5" ht="15" customHeight="1" x14ac:dyDescent="0.25"/>
    <row r="825" spans="1:5" ht="15" customHeight="1" x14ac:dyDescent="0.25">
      <c r="B825" s="12" t="s">
        <v>50</v>
      </c>
      <c r="C825" s="25" t="s">
        <v>51</v>
      </c>
      <c r="D825" s="60" t="s">
        <v>52</v>
      </c>
      <c r="E825" s="27" t="s">
        <v>53</v>
      </c>
    </row>
    <row r="826" spans="1:5" ht="15" customHeight="1" x14ac:dyDescent="0.25">
      <c r="B826" s="72">
        <v>13</v>
      </c>
      <c r="C826" s="67"/>
      <c r="D826" s="68" t="s">
        <v>105</v>
      </c>
      <c r="E826" s="17">
        <f>-1645-32076.2-200000</f>
        <v>-233721.2</v>
      </c>
    </row>
    <row r="827" spans="1:5" ht="15" customHeight="1" x14ac:dyDescent="0.25">
      <c r="B827" s="72">
        <v>14</v>
      </c>
      <c r="C827" s="67"/>
      <c r="D827" s="68" t="s">
        <v>105</v>
      </c>
      <c r="E827" s="17">
        <f>-218131.41-23606.1-43964-365-23200-570-250000-532245-45492.3-7424-3050-2498-28200</f>
        <v>-1178745.81</v>
      </c>
    </row>
    <row r="828" spans="1:5" ht="15" customHeight="1" x14ac:dyDescent="0.25">
      <c r="B828" s="72">
        <v>13</v>
      </c>
      <c r="C828" s="67"/>
      <c r="D828" s="24" t="s">
        <v>79</v>
      </c>
      <c r="E828" s="17">
        <f>-1083-32968.8-565-202156.98-118180</f>
        <v>-354953.78</v>
      </c>
    </row>
    <row r="829" spans="1:5" ht="15" customHeight="1" x14ac:dyDescent="0.25">
      <c r="B829" s="72">
        <v>13</v>
      </c>
      <c r="C829" s="67"/>
      <c r="D829" s="24" t="s">
        <v>79</v>
      </c>
      <c r="E829" s="17">
        <v>140000</v>
      </c>
    </row>
    <row r="830" spans="1:5" ht="15" customHeight="1" x14ac:dyDescent="0.25">
      <c r="B830" s="72">
        <v>307</v>
      </c>
      <c r="C830" s="67"/>
      <c r="D830" s="24" t="s">
        <v>79</v>
      </c>
      <c r="E830" s="17">
        <v>1627420.79</v>
      </c>
    </row>
    <row r="831" spans="1:5" ht="15" customHeight="1" x14ac:dyDescent="0.25">
      <c r="B831" s="74"/>
      <c r="C831" s="31" t="s">
        <v>55</v>
      </c>
      <c r="D831" s="62"/>
      <c r="E831" s="75">
        <f>SUM(E826:E830)</f>
        <v>0</v>
      </c>
    </row>
    <row r="832" spans="1:5" ht="15" customHeight="1" x14ac:dyDescent="0.25"/>
    <row r="833" spans="1:5" ht="15" customHeight="1" x14ac:dyDescent="0.25"/>
    <row r="834" spans="1:5" ht="15" customHeight="1" x14ac:dyDescent="0.3">
      <c r="A834" s="3" t="s">
        <v>156</v>
      </c>
    </row>
    <row r="835" spans="1:5" ht="15" customHeight="1" x14ac:dyDescent="0.25">
      <c r="A835" s="166" t="s">
        <v>101</v>
      </c>
      <c r="B835" s="166"/>
      <c r="C835" s="166"/>
      <c r="D835" s="166"/>
      <c r="E835" s="166"/>
    </row>
    <row r="836" spans="1:5" ht="15" customHeight="1" x14ac:dyDescent="0.25">
      <c r="A836" s="166"/>
      <c r="B836" s="166"/>
      <c r="C836" s="166"/>
      <c r="D836" s="166"/>
      <c r="E836" s="166"/>
    </row>
    <row r="837" spans="1:5" ht="15" customHeight="1" x14ac:dyDescent="0.25">
      <c r="A837" s="167" t="s">
        <v>157</v>
      </c>
      <c r="B837" s="167"/>
      <c r="C837" s="167"/>
      <c r="D837" s="167"/>
      <c r="E837" s="167"/>
    </row>
    <row r="838" spans="1:5" ht="15" customHeight="1" x14ac:dyDescent="0.25">
      <c r="A838" s="167"/>
      <c r="B838" s="167"/>
      <c r="C838" s="167"/>
      <c r="D838" s="167"/>
      <c r="E838" s="167"/>
    </row>
    <row r="839" spans="1:5" ht="15" customHeight="1" x14ac:dyDescent="0.25">
      <c r="A839" s="167"/>
      <c r="B839" s="167"/>
      <c r="C839" s="167"/>
      <c r="D839" s="167"/>
      <c r="E839" s="167"/>
    </row>
    <row r="840" spans="1:5" ht="15" customHeight="1" x14ac:dyDescent="0.25">
      <c r="A840" s="167"/>
      <c r="B840" s="167"/>
      <c r="C840" s="167"/>
      <c r="D840" s="167"/>
      <c r="E840" s="167"/>
    </row>
    <row r="841" spans="1:5" ht="15" customHeight="1" x14ac:dyDescent="0.25">
      <c r="A841" s="167"/>
      <c r="B841" s="167"/>
      <c r="C841" s="167"/>
      <c r="D841" s="167"/>
      <c r="E841" s="167"/>
    </row>
    <row r="842" spans="1:5" ht="15" customHeight="1" x14ac:dyDescent="0.25">
      <c r="A842" s="167"/>
      <c r="B842" s="167"/>
      <c r="C842" s="167"/>
      <c r="D842" s="167"/>
      <c r="E842" s="167"/>
    </row>
    <row r="843" spans="1:5" ht="15" customHeight="1" x14ac:dyDescent="0.25">
      <c r="A843" s="167"/>
      <c r="B843" s="167"/>
      <c r="C843" s="167"/>
      <c r="D843" s="167"/>
      <c r="E843" s="167"/>
    </row>
    <row r="844" spans="1:5" ht="15" customHeight="1" x14ac:dyDescent="0.25">
      <c r="A844" s="167"/>
      <c r="B844" s="167"/>
      <c r="C844" s="167"/>
      <c r="D844" s="167"/>
      <c r="E844" s="167"/>
    </row>
    <row r="845" spans="1:5" ht="15" customHeight="1" x14ac:dyDescent="0.25">
      <c r="A845" s="167"/>
      <c r="B845" s="167"/>
      <c r="C845" s="167"/>
      <c r="D845" s="167"/>
      <c r="E845" s="167"/>
    </row>
    <row r="846" spans="1:5" ht="15" customHeight="1" x14ac:dyDescent="0.25">
      <c r="A846" s="167"/>
      <c r="B846" s="167"/>
      <c r="C846" s="167"/>
      <c r="D846" s="167"/>
      <c r="E846" s="167"/>
    </row>
    <row r="847" spans="1:5" ht="15" customHeight="1" x14ac:dyDescent="0.25">
      <c r="A847" s="84"/>
      <c r="B847" s="84"/>
      <c r="C847" s="84"/>
      <c r="D847" s="84"/>
      <c r="E847" s="84"/>
    </row>
    <row r="848" spans="1:5" ht="15" customHeight="1" x14ac:dyDescent="0.25">
      <c r="A848" s="84"/>
      <c r="B848" s="84"/>
      <c r="C848" s="84"/>
      <c r="D848" s="84"/>
      <c r="E848" s="84"/>
    </row>
    <row r="849" spans="1:5" ht="15" customHeight="1" x14ac:dyDescent="0.25">
      <c r="A849" s="84"/>
      <c r="B849" s="84"/>
      <c r="C849" s="84"/>
      <c r="D849" s="84"/>
      <c r="E849" s="84"/>
    </row>
    <row r="850" spans="1:5" ht="15" customHeight="1" x14ac:dyDescent="0.25">
      <c r="A850" s="54" t="s">
        <v>17</v>
      </c>
      <c r="B850" s="8"/>
      <c r="C850" s="8"/>
      <c r="D850" s="8"/>
      <c r="E850" s="38"/>
    </row>
    <row r="851" spans="1:5" ht="15" customHeight="1" x14ac:dyDescent="0.25">
      <c r="A851" s="52" t="s">
        <v>76</v>
      </c>
      <c r="B851" s="70"/>
      <c r="C851" s="70"/>
      <c r="D851" s="70"/>
      <c r="E851" s="38" t="s">
        <v>77</v>
      </c>
    </row>
    <row r="852" spans="1:5" ht="15" customHeight="1" x14ac:dyDescent="0.25">
      <c r="A852" s="52"/>
      <c r="B852" s="38"/>
      <c r="C852" s="8"/>
      <c r="D852" s="8"/>
      <c r="E852" s="40"/>
    </row>
    <row r="853" spans="1:5" ht="15" customHeight="1" x14ac:dyDescent="0.25">
      <c r="A853" s="71"/>
      <c r="B853" s="12" t="s">
        <v>50</v>
      </c>
      <c r="C853" s="25" t="s">
        <v>51</v>
      </c>
      <c r="D853" s="60" t="s">
        <v>52</v>
      </c>
      <c r="E853" s="27" t="s">
        <v>53</v>
      </c>
    </row>
    <row r="854" spans="1:5" ht="15" customHeight="1" x14ac:dyDescent="0.25">
      <c r="A854" s="71"/>
      <c r="B854" s="106">
        <v>11</v>
      </c>
      <c r="C854" s="67"/>
      <c r="D854" s="107" t="s">
        <v>79</v>
      </c>
      <c r="E854" s="30">
        <v>-100000</v>
      </c>
    </row>
    <row r="855" spans="1:5" ht="15" customHeight="1" x14ac:dyDescent="0.25">
      <c r="A855" s="71"/>
      <c r="B855" s="106">
        <v>303</v>
      </c>
      <c r="C855" s="67"/>
      <c r="D855" s="107" t="s">
        <v>79</v>
      </c>
      <c r="E855" s="30">
        <v>99331</v>
      </c>
    </row>
    <row r="856" spans="1:5" ht="15" customHeight="1" x14ac:dyDescent="0.25">
      <c r="A856" s="73"/>
      <c r="B856" s="74"/>
      <c r="C856" s="31" t="s">
        <v>55</v>
      </c>
      <c r="D856" s="62"/>
      <c r="E856" s="75">
        <f>SUM(E854:E855)</f>
        <v>-669</v>
      </c>
    </row>
    <row r="857" spans="1:5" ht="15" customHeight="1" x14ac:dyDescent="0.25"/>
    <row r="858" spans="1:5" ht="15" customHeight="1" x14ac:dyDescent="0.25">
      <c r="A858" s="54" t="s">
        <v>17</v>
      </c>
      <c r="B858" s="8"/>
      <c r="C858" s="8"/>
      <c r="D858" s="8"/>
      <c r="E858" s="8"/>
    </row>
    <row r="859" spans="1:5" ht="15" customHeight="1" x14ac:dyDescent="0.25">
      <c r="A859" s="52" t="s">
        <v>67</v>
      </c>
      <c r="B859" s="8"/>
      <c r="C859" s="8"/>
      <c r="D859" s="8"/>
      <c r="E859" s="9" t="s">
        <v>68</v>
      </c>
    </row>
    <row r="860" spans="1:5" ht="15" customHeight="1" x14ac:dyDescent="0.25">
      <c r="A860" s="54"/>
      <c r="B860" s="38"/>
      <c r="C860" s="8"/>
      <c r="D860" s="8"/>
      <c r="E860" s="40"/>
    </row>
    <row r="861" spans="1:5" ht="15" customHeight="1" x14ac:dyDescent="0.25">
      <c r="A861" s="71"/>
      <c r="B861" s="71"/>
      <c r="C861" s="25" t="s">
        <v>51</v>
      </c>
      <c r="D861" s="46" t="s">
        <v>57</v>
      </c>
      <c r="E861" s="27" t="s">
        <v>53</v>
      </c>
    </row>
    <row r="862" spans="1:5" ht="15" customHeight="1" x14ac:dyDescent="0.25">
      <c r="A862" s="66"/>
      <c r="B862" s="85"/>
      <c r="C862" s="55">
        <v>6409</v>
      </c>
      <c r="D862" s="68" t="s">
        <v>90</v>
      </c>
      <c r="E862" s="86">
        <v>669</v>
      </c>
    </row>
    <row r="863" spans="1:5" ht="15" customHeight="1" x14ac:dyDescent="0.25">
      <c r="A863" s="87"/>
      <c r="B863" s="88"/>
      <c r="C863" s="31" t="s">
        <v>55</v>
      </c>
      <c r="D863" s="32"/>
      <c r="E863" s="33">
        <f>E862</f>
        <v>669</v>
      </c>
    </row>
    <row r="864" spans="1:5" ht="15" customHeight="1" x14ac:dyDescent="0.25"/>
    <row r="865" spans="1:5" ht="15" customHeight="1" x14ac:dyDescent="0.25"/>
    <row r="866" spans="1:5" ht="15" customHeight="1" x14ac:dyDescent="0.3">
      <c r="A866" s="3" t="s">
        <v>158</v>
      </c>
    </row>
    <row r="867" spans="1:5" ht="15" customHeight="1" x14ac:dyDescent="0.25">
      <c r="A867" s="166" t="s">
        <v>101</v>
      </c>
      <c r="B867" s="166"/>
      <c r="C867" s="166"/>
      <c r="D867" s="166"/>
      <c r="E867" s="166"/>
    </row>
    <row r="868" spans="1:5" ht="15" customHeight="1" x14ac:dyDescent="0.25">
      <c r="A868" s="166"/>
      <c r="B868" s="166"/>
      <c r="C868" s="166"/>
      <c r="D868" s="166"/>
      <c r="E868" s="166"/>
    </row>
    <row r="869" spans="1:5" ht="15" customHeight="1" x14ac:dyDescent="0.25">
      <c r="A869" s="167" t="s">
        <v>159</v>
      </c>
      <c r="B869" s="167"/>
      <c r="C869" s="167"/>
      <c r="D869" s="167"/>
      <c r="E869" s="167"/>
    </row>
    <row r="870" spans="1:5" ht="15" customHeight="1" x14ac:dyDescent="0.25">
      <c r="A870" s="167"/>
      <c r="B870" s="167"/>
      <c r="C870" s="167"/>
      <c r="D870" s="167"/>
      <c r="E870" s="167"/>
    </row>
    <row r="871" spans="1:5" ht="15" customHeight="1" x14ac:dyDescent="0.25">
      <c r="A871" s="167"/>
      <c r="B871" s="167"/>
      <c r="C871" s="167"/>
      <c r="D871" s="167"/>
      <c r="E871" s="167"/>
    </row>
    <row r="872" spans="1:5" ht="15" customHeight="1" x14ac:dyDescent="0.25">
      <c r="A872" s="167"/>
      <c r="B872" s="167"/>
      <c r="C872" s="167"/>
      <c r="D872" s="167"/>
      <c r="E872" s="167"/>
    </row>
    <row r="873" spans="1:5" ht="15" customHeight="1" x14ac:dyDescent="0.25">
      <c r="A873" s="167"/>
      <c r="B873" s="167"/>
      <c r="C873" s="167"/>
      <c r="D873" s="167"/>
      <c r="E873" s="167"/>
    </row>
    <row r="874" spans="1:5" ht="15" customHeight="1" x14ac:dyDescent="0.25">
      <c r="A874" s="167"/>
      <c r="B874" s="167"/>
      <c r="C874" s="167"/>
      <c r="D874" s="167"/>
      <c r="E874" s="167"/>
    </row>
    <row r="875" spans="1:5" ht="15" customHeight="1" x14ac:dyDescent="0.25">
      <c r="A875" s="167"/>
      <c r="B875" s="167"/>
      <c r="C875" s="167"/>
      <c r="D875" s="167"/>
      <c r="E875" s="167"/>
    </row>
    <row r="876" spans="1:5" ht="15" customHeight="1" x14ac:dyDescent="0.25">
      <c r="A876" s="167"/>
      <c r="B876" s="167"/>
      <c r="C876" s="167"/>
      <c r="D876" s="167"/>
      <c r="E876" s="167"/>
    </row>
    <row r="877" spans="1:5" ht="15" customHeight="1" x14ac:dyDescent="0.25">
      <c r="A877" s="167"/>
      <c r="B877" s="167"/>
      <c r="C877" s="167"/>
      <c r="D877" s="167"/>
      <c r="E877" s="167"/>
    </row>
    <row r="878" spans="1:5" ht="15" customHeight="1" x14ac:dyDescent="0.25">
      <c r="A878" s="167"/>
      <c r="B878" s="167"/>
      <c r="C878" s="167"/>
      <c r="D878" s="167"/>
      <c r="E878" s="167"/>
    </row>
    <row r="879" spans="1:5" ht="15" customHeight="1" x14ac:dyDescent="0.25">
      <c r="A879" s="167"/>
      <c r="B879" s="167"/>
      <c r="C879" s="167"/>
      <c r="D879" s="167"/>
      <c r="E879" s="167"/>
    </row>
    <row r="880" spans="1:5" ht="15" customHeight="1" x14ac:dyDescent="0.25">
      <c r="A880" s="84"/>
      <c r="B880" s="84"/>
      <c r="C880" s="84"/>
      <c r="D880" s="84"/>
      <c r="E880" s="84"/>
    </row>
    <row r="881" spans="1:5" ht="15" customHeight="1" x14ac:dyDescent="0.25">
      <c r="A881" s="54" t="s">
        <v>17</v>
      </c>
      <c r="B881" s="8"/>
      <c r="C881" s="8"/>
      <c r="D881" s="8"/>
      <c r="E881" s="38"/>
    </row>
    <row r="882" spans="1:5" ht="15" customHeight="1" x14ac:dyDescent="0.25">
      <c r="A882" s="52" t="s">
        <v>76</v>
      </c>
      <c r="B882" s="70"/>
      <c r="C882" s="70"/>
      <c r="D882" s="70"/>
      <c r="E882" s="38" t="s">
        <v>77</v>
      </c>
    </row>
    <row r="883" spans="1:5" ht="15" customHeight="1" x14ac:dyDescent="0.25">
      <c r="A883" s="52"/>
      <c r="B883" s="38"/>
      <c r="C883" s="8"/>
      <c r="D883" s="8"/>
      <c r="E883" s="40"/>
    </row>
    <row r="884" spans="1:5" ht="15" customHeight="1" x14ac:dyDescent="0.25">
      <c r="A884" s="71"/>
      <c r="B884" s="12" t="s">
        <v>50</v>
      </c>
      <c r="C884" s="25" t="s">
        <v>51</v>
      </c>
      <c r="D884" s="60" t="s">
        <v>52</v>
      </c>
      <c r="E884" s="27" t="s">
        <v>53</v>
      </c>
    </row>
    <row r="885" spans="1:5" ht="15" customHeight="1" x14ac:dyDescent="0.25">
      <c r="A885" s="71"/>
      <c r="B885" s="106">
        <v>300</v>
      </c>
      <c r="C885" s="67"/>
      <c r="D885" s="107" t="s">
        <v>79</v>
      </c>
      <c r="E885" s="30">
        <f>-1100000-420000-540500-4048098-1591612-389060-195527-700000-639400-595000-302000-2367500-530000-552600-629700-1146000-1182000-2000000-600000-4953000-2599586</f>
        <v>-27081583</v>
      </c>
    </row>
    <row r="886" spans="1:5" ht="15" customHeight="1" x14ac:dyDescent="0.25">
      <c r="A886" s="71"/>
      <c r="B886" s="106">
        <v>300</v>
      </c>
      <c r="C886" s="67"/>
      <c r="D886" s="107" t="s">
        <v>79</v>
      </c>
      <c r="E886" s="30">
        <v>-450000</v>
      </c>
    </row>
    <row r="887" spans="1:5" ht="15" customHeight="1" x14ac:dyDescent="0.25">
      <c r="A887" s="71"/>
      <c r="B887" s="106">
        <v>301</v>
      </c>
      <c r="C887" s="67"/>
      <c r="D887" s="107" t="s">
        <v>79</v>
      </c>
      <c r="E887" s="30">
        <f>-454781-550000</f>
        <v>-1004781</v>
      </c>
    </row>
    <row r="888" spans="1:5" ht="15" customHeight="1" x14ac:dyDescent="0.25">
      <c r="A888" s="71"/>
      <c r="B888" s="106">
        <v>303</v>
      </c>
      <c r="C888" s="67"/>
      <c r="D888" s="107" t="s">
        <v>79</v>
      </c>
      <c r="E888" s="30">
        <v>-259000</v>
      </c>
    </row>
    <row r="889" spans="1:5" ht="15" customHeight="1" x14ac:dyDescent="0.25">
      <c r="A889" s="71"/>
      <c r="B889" s="106">
        <v>300</v>
      </c>
      <c r="C889" s="67"/>
      <c r="D889" s="107" t="s">
        <v>79</v>
      </c>
      <c r="E889" s="30">
        <f>1325700+83000+954200+2210297</f>
        <v>4573197</v>
      </c>
    </row>
    <row r="890" spans="1:5" ht="15" customHeight="1" x14ac:dyDescent="0.25">
      <c r="A890" s="71"/>
      <c r="B890" s="106">
        <v>300</v>
      </c>
      <c r="C890" s="67"/>
      <c r="D890" s="107" t="s">
        <v>79</v>
      </c>
      <c r="E890" s="30">
        <f>3387500+11786+45275+31950+502503+14804+23246+22365+1205580</f>
        <v>5245009</v>
      </c>
    </row>
    <row r="891" spans="1:5" ht="15" customHeight="1" x14ac:dyDescent="0.25">
      <c r="A891" s="71"/>
      <c r="B891" s="106">
        <v>301</v>
      </c>
      <c r="C891" s="67"/>
      <c r="D891" s="107" t="s">
        <v>79</v>
      </c>
      <c r="E891" s="30">
        <f>33200+127534+90000+41700+65480+63000+3396000</f>
        <v>3816914</v>
      </c>
    </row>
    <row r="892" spans="1:5" ht="15" customHeight="1" x14ac:dyDescent="0.25">
      <c r="A892" s="73"/>
      <c r="B892" s="74"/>
      <c r="C892" s="31" t="s">
        <v>55</v>
      </c>
      <c r="D892" s="62"/>
      <c r="E892" s="75">
        <f>SUM(E885:E891)</f>
        <v>-15160244</v>
      </c>
    </row>
    <row r="893" spans="1:5" ht="15" customHeight="1" x14ac:dyDescent="0.25"/>
    <row r="894" spans="1:5" ht="15" customHeight="1" x14ac:dyDescent="0.25">
      <c r="A894" s="54" t="s">
        <v>17</v>
      </c>
      <c r="B894" s="8"/>
      <c r="C894" s="8"/>
      <c r="D894" s="8"/>
      <c r="E894" s="8"/>
    </row>
    <row r="895" spans="1:5" ht="15" customHeight="1" x14ac:dyDescent="0.25">
      <c r="A895" s="52" t="s">
        <v>67</v>
      </c>
      <c r="B895" s="8"/>
      <c r="C895" s="8"/>
      <c r="D895" s="8"/>
      <c r="E895" s="9" t="s">
        <v>68</v>
      </c>
    </row>
    <row r="896" spans="1:5" ht="15" customHeight="1" x14ac:dyDescent="0.25">
      <c r="A896" s="54"/>
      <c r="B896" s="38"/>
      <c r="C896" s="8"/>
      <c r="D896" s="8"/>
      <c r="E896" s="40"/>
    </row>
    <row r="897" spans="1:5" ht="15" customHeight="1" x14ac:dyDescent="0.25">
      <c r="A897" s="71"/>
      <c r="B897" s="71"/>
      <c r="C897" s="25" t="s">
        <v>51</v>
      </c>
      <c r="D897" s="46" t="s">
        <v>57</v>
      </c>
      <c r="E897" s="27" t="s">
        <v>53</v>
      </c>
    </row>
    <row r="898" spans="1:5" ht="15" customHeight="1" x14ac:dyDescent="0.25">
      <c r="A898" s="66"/>
      <c r="B898" s="85"/>
      <c r="C898" s="55">
        <v>6409</v>
      </c>
      <c r="D898" s="68" t="s">
        <v>90</v>
      </c>
      <c r="E898" s="86">
        <v>14901244</v>
      </c>
    </row>
    <row r="899" spans="1:5" ht="15" customHeight="1" x14ac:dyDescent="0.25">
      <c r="A899" s="66"/>
      <c r="B899" s="85"/>
      <c r="C899" s="55">
        <v>6409</v>
      </c>
      <c r="D899" s="68" t="s">
        <v>90</v>
      </c>
      <c r="E899" s="86">
        <v>259000</v>
      </c>
    </row>
    <row r="900" spans="1:5" ht="15" customHeight="1" x14ac:dyDescent="0.25">
      <c r="A900" s="87"/>
      <c r="B900" s="88"/>
      <c r="C900" s="31" t="s">
        <v>55</v>
      </c>
      <c r="D900" s="32"/>
      <c r="E900" s="33">
        <f>SUM(E898:E899)</f>
        <v>15160244</v>
      </c>
    </row>
    <row r="901" spans="1:5" ht="15" customHeight="1" x14ac:dyDescent="0.25"/>
    <row r="902" spans="1:5" ht="15" customHeight="1" x14ac:dyDescent="0.25"/>
    <row r="903" spans="1:5" ht="15" customHeight="1" x14ac:dyDescent="0.3">
      <c r="A903" s="3" t="s">
        <v>160</v>
      </c>
    </row>
    <row r="904" spans="1:5" ht="15" customHeight="1" x14ac:dyDescent="0.25">
      <c r="A904" s="169" t="s">
        <v>45</v>
      </c>
      <c r="B904" s="169"/>
      <c r="C904" s="169"/>
      <c r="D904" s="169"/>
      <c r="E904" s="169"/>
    </row>
    <row r="905" spans="1:5" ht="15" customHeight="1" x14ac:dyDescent="0.25">
      <c r="A905" s="167" t="s">
        <v>161</v>
      </c>
      <c r="B905" s="167"/>
      <c r="C905" s="167"/>
      <c r="D905" s="167"/>
      <c r="E905" s="167"/>
    </row>
    <row r="906" spans="1:5" ht="15" customHeight="1" x14ac:dyDescent="0.25">
      <c r="A906" s="167"/>
      <c r="B906" s="167"/>
      <c r="C906" s="167"/>
      <c r="D906" s="167"/>
      <c r="E906" s="167"/>
    </row>
    <row r="907" spans="1:5" ht="15" customHeight="1" x14ac:dyDescent="0.25">
      <c r="A907" s="167"/>
      <c r="B907" s="167"/>
      <c r="C907" s="167"/>
      <c r="D907" s="167"/>
      <c r="E907" s="167"/>
    </row>
    <row r="908" spans="1:5" ht="15" customHeight="1" x14ac:dyDescent="0.25">
      <c r="A908" s="167"/>
      <c r="B908" s="167"/>
      <c r="C908" s="167"/>
      <c r="D908" s="167"/>
      <c r="E908" s="167"/>
    </row>
    <row r="909" spans="1:5" ht="15" customHeight="1" x14ac:dyDescent="0.25">
      <c r="A909" s="167"/>
      <c r="B909" s="167"/>
      <c r="C909" s="167"/>
      <c r="D909" s="167"/>
      <c r="E909" s="167"/>
    </row>
    <row r="910" spans="1:5" ht="15" customHeight="1" x14ac:dyDescent="0.25">
      <c r="A910" s="167"/>
      <c r="B910" s="167"/>
      <c r="C910" s="167"/>
      <c r="D910" s="167"/>
      <c r="E910" s="167"/>
    </row>
    <row r="911" spans="1:5" ht="15" customHeight="1" x14ac:dyDescent="0.25">
      <c r="A911" s="167"/>
      <c r="B911" s="167"/>
      <c r="C911" s="167"/>
      <c r="D911" s="167"/>
      <c r="E911" s="167"/>
    </row>
    <row r="912" spans="1:5" ht="15" customHeight="1" x14ac:dyDescent="0.25">
      <c r="A912" s="167"/>
      <c r="B912" s="167"/>
      <c r="C912" s="167"/>
      <c r="D912" s="167"/>
      <c r="E912" s="167"/>
    </row>
    <row r="913" spans="1:5" ht="15" customHeight="1" x14ac:dyDescent="0.25">
      <c r="A913" s="167"/>
      <c r="B913" s="167"/>
      <c r="C913" s="167"/>
      <c r="D913" s="167"/>
      <c r="E913" s="167"/>
    </row>
    <row r="914" spans="1:5" ht="15" customHeight="1" x14ac:dyDescent="0.25"/>
    <row r="915" spans="1:5" ht="15" customHeight="1" x14ac:dyDescent="0.25">
      <c r="A915" s="54" t="s">
        <v>1</v>
      </c>
      <c r="B915" s="8"/>
      <c r="C915" s="8"/>
      <c r="D915" s="8"/>
      <c r="E915" s="8"/>
    </row>
    <row r="916" spans="1:5" ht="15" customHeight="1" x14ac:dyDescent="0.25">
      <c r="A916" s="63" t="s">
        <v>76</v>
      </c>
      <c r="B916" s="23"/>
      <c r="C916" s="23"/>
      <c r="D916" s="23"/>
      <c r="E916" s="57" t="s">
        <v>77</v>
      </c>
    </row>
    <row r="917" spans="1:5" ht="15" customHeight="1" x14ac:dyDescent="0.25">
      <c r="A917" s="38"/>
      <c r="B917" s="54"/>
      <c r="C917" s="8"/>
      <c r="D917" s="8"/>
      <c r="E917" s="40"/>
    </row>
    <row r="918" spans="1:5" ht="15" customHeight="1" x14ac:dyDescent="0.25">
      <c r="B918" s="12" t="s">
        <v>50</v>
      </c>
      <c r="C918" s="25" t="s">
        <v>51</v>
      </c>
      <c r="D918" s="26" t="s">
        <v>52</v>
      </c>
      <c r="E918" s="27" t="s">
        <v>53</v>
      </c>
    </row>
    <row r="919" spans="1:5" ht="15" customHeight="1" x14ac:dyDescent="0.25">
      <c r="B919" s="106">
        <v>306</v>
      </c>
      <c r="C919" s="108">
        <v>6172</v>
      </c>
      <c r="D919" s="109" t="s">
        <v>162</v>
      </c>
      <c r="E919" s="30">
        <v>685600</v>
      </c>
    </row>
    <row r="920" spans="1:5" ht="15" customHeight="1" x14ac:dyDescent="0.25">
      <c r="B920" s="106"/>
      <c r="C920" s="31" t="s">
        <v>55</v>
      </c>
      <c r="D920" s="32"/>
      <c r="E920" s="33">
        <f>SUM(E919:E919)</f>
        <v>685600</v>
      </c>
    </row>
    <row r="921" spans="1:5" ht="15" customHeight="1" x14ac:dyDescent="0.25"/>
    <row r="922" spans="1:5" ht="15" customHeight="1" x14ac:dyDescent="0.25">
      <c r="A922" s="5" t="s">
        <v>17</v>
      </c>
      <c r="B922" s="6"/>
      <c r="C922" s="6"/>
      <c r="D922" s="6"/>
      <c r="E922" s="6"/>
    </row>
    <row r="923" spans="1:5" ht="15" customHeight="1" x14ac:dyDescent="0.25">
      <c r="A923" s="52" t="s">
        <v>163</v>
      </c>
      <c r="B923" s="8"/>
      <c r="C923" s="8"/>
      <c r="D923" s="8"/>
      <c r="E923" s="9" t="s">
        <v>164</v>
      </c>
    </row>
    <row r="924" spans="1:5" ht="15" customHeight="1" x14ac:dyDescent="0.25">
      <c r="A924" s="96"/>
      <c r="B924" s="103"/>
      <c r="C924" s="8"/>
      <c r="D924" s="8"/>
      <c r="E924" s="40"/>
    </row>
    <row r="925" spans="1:5" ht="15" customHeight="1" x14ac:dyDescent="0.25">
      <c r="A925" s="64"/>
      <c r="B925" s="25" t="s">
        <v>50</v>
      </c>
      <c r="C925" s="25" t="s">
        <v>51</v>
      </c>
      <c r="D925" s="46" t="s">
        <v>57</v>
      </c>
      <c r="E925" s="27" t="s">
        <v>53</v>
      </c>
    </row>
    <row r="926" spans="1:5" ht="15" customHeight="1" x14ac:dyDescent="0.25">
      <c r="A926" s="66"/>
      <c r="B926" s="72">
        <v>10</v>
      </c>
      <c r="C926" s="67"/>
      <c r="D926" s="68" t="s">
        <v>96</v>
      </c>
      <c r="E926" s="30">
        <v>685600</v>
      </c>
    </row>
    <row r="927" spans="1:5" ht="15" customHeight="1" x14ac:dyDescent="0.25">
      <c r="A927" s="95"/>
      <c r="B927" s="44"/>
      <c r="C927" s="31" t="s">
        <v>55</v>
      </c>
      <c r="D927" s="32"/>
      <c r="E927" s="33">
        <f>SUM(E926:E926)</f>
        <v>685600</v>
      </c>
    </row>
    <row r="928" spans="1:5" ht="15" customHeight="1" x14ac:dyDescent="0.3">
      <c r="A928" s="3"/>
    </row>
    <row r="929" spans="1:5" ht="15" customHeight="1" x14ac:dyDescent="0.3">
      <c r="A929" s="3"/>
    </row>
    <row r="930" spans="1:5" ht="15" customHeight="1" x14ac:dyDescent="0.3">
      <c r="A930" s="3" t="s">
        <v>165</v>
      </c>
    </row>
    <row r="931" spans="1:5" ht="15" customHeight="1" x14ac:dyDescent="0.25">
      <c r="A931" s="171" t="s">
        <v>45</v>
      </c>
      <c r="B931" s="171"/>
      <c r="C931" s="171"/>
      <c r="D931" s="171"/>
      <c r="E931" s="171"/>
    </row>
    <row r="932" spans="1:5" ht="15" customHeight="1" x14ac:dyDescent="0.25">
      <c r="A932" s="167" t="s">
        <v>166</v>
      </c>
      <c r="B932" s="167"/>
      <c r="C932" s="167"/>
      <c r="D932" s="167"/>
      <c r="E932" s="167"/>
    </row>
    <row r="933" spans="1:5" ht="15" customHeight="1" x14ac:dyDescent="0.25">
      <c r="A933" s="167"/>
      <c r="B933" s="167"/>
      <c r="C933" s="167"/>
      <c r="D933" s="167"/>
      <c r="E933" s="167"/>
    </row>
    <row r="934" spans="1:5" ht="15" customHeight="1" x14ac:dyDescent="0.25">
      <c r="A934" s="167"/>
      <c r="B934" s="167"/>
      <c r="C934" s="167"/>
      <c r="D934" s="167"/>
      <c r="E934" s="167"/>
    </row>
    <row r="935" spans="1:5" ht="15" customHeight="1" x14ac:dyDescent="0.25">
      <c r="A935" s="167"/>
      <c r="B935" s="167"/>
      <c r="C935" s="167"/>
      <c r="D935" s="167"/>
      <c r="E935" s="167"/>
    </row>
    <row r="936" spans="1:5" ht="15" customHeight="1" x14ac:dyDescent="0.25">
      <c r="A936" s="167"/>
      <c r="B936" s="167"/>
      <c r="C936" s="167"/>
      <c r="D936" s="167"/>
      <c r="E936" s="167"/>
    </row>
    <row r="937" spans="1:5" ht="15" customHeight="1" x14ac:dyDescent="0.25">
      <c r="A937" s="167"/>
      <c r="B937" s="167"/>
      <c r="C937" s="167"/>
      <c r="D937" s="167"/>
      <c r="E937" s="167"/>
    </row>
    <row r="938" spans="1:5" ht="15" customHeight="1" x14ac:dyDescent="0.25">
      <c r="A938" s="167"/>
      <c r="B938" s="167"/>
      <c r="C938" s="167"/>
      <c r="D938" s="167"/>
      <c r="E938" s="167"/>
    </row>
    <row r="939" spans="1:5" ht="15" customHeight="1" x14ac:dyDescent="0.25">
      <c r="A939" s="167"/>
      <c r="B939" s="167"/>
      <c r="C939" s="167"/>
      <c r="D939" s="167"/>
      <c r="E939" s="167"/>
    </row>
    <row r="940" spans="1:5" ht="15" customHeight="1" x14ac:dyDescent="0.25">
      <c r="B940" s="110"/>
    </row>
    <row r="941" spans="1:5" ht="15" customHeight="1" x14ac:dyDescent="0.25">
      <c r="A941" s="54" t="s">
        <v>1</v>
      </c>
      <c r="B941" s="36"/>
      <c r="C941" s="35"/>
      <c r="D941" s="35"/>
      <c r="E941" s="35"/>
    </row>
    <row r="942" spans="1:5" ht="15" customHeight="1" x14ac:dyDescent="0.25">
      <c r="A942" s="52" t="s">
        <v>76</v>
      </c>
      <c r="B942" s="70"/>
      <c r="C942" s="70"/>
      <c r="D942" s="70"/>
      <c r="E942" s="38" t="s">
        <v>77</v>
      </c>
    </row>
    <row r="943" spans="1:5" ht="15" customHeight="1" x14ac:dyDescent="0.25">
      <c r="A943" s="70"/>
      <c r="B943" s="111"/>
      <c r="C943" s="70"/>
      <c r="D943" s="70"/>
      <c r="E943" s="40"/>
    </row>
    <row r="944" spans="1:5" ht="15" customHeight="1" x14ac:dyDescent="0.25">
      <c r="B944" s="25" t="s">
        <v>50</v>
      </c>
      <c r="C944" s="28" t="s">
        <v>51</v>
      </c>
      <c r="D944" s="26" t="s">
        <v>52</v>
      </c>
      <c r="E944" s="12" t="s">
        <v>53</v>
      </c>
    </row>
    <row r="945" spans="1:5" ht="15" customHeight="1" x14ac:dyDescent="0.25">
      <c r="B945" s="112">
        <v>302</v>
      </c>
      <c r="C945" s="113">
        <v>6172</v>
      </c>
      <c r="D945" s="114" t="s">
        <v>162</v>
      </c>
      <c r="E945" s="115">
        <f>489312-247102+614642+16037+347771+1520236-121328+79045+3350464</f>
        <v>6049077</v>
      </c>
    </row>
    <row r="946" spans="1:5" ht="15" customHeight="1" x14ac:dyDescent="0.25">
      <c r="B946" s="18"/>
      <c r="C946" s="19" t="s">
        <v>55</v>
      </c>
      <c r="D946" s="49"/>
      <c r="E946" s="50">
        <f>SUM(E945:E945)</f>
        <v>6049077</v>
      </c>
    </row>
    <row r="947" spans="1:5" ht="15" customHeight="1" x14ac:dyDescent="0.25">
      <c r="A947" s="35"/>
      <c r="B947" s="36"/>
      <c r="C947" s="35"/>
      <c r="D947" s="35"/>
      <c r="E947" s="35"/>
    </row>
    <row r="948" spans="1:5" ht="15" customHeight="1" x14ac:dyDescent="0.25">
      <c r="A948" s="54" t="s">
        <v>17</v>
      </c>
      <c r="B948" s="8"/>
      <c r="C948" s="8"/>
      <c r="D948" s="8"/>
      <c r="E948" s="8"/>
    </row>
    <row r="949" spans="1:5" ht="15" customHeight="1" x14ac:dyDescent="0.25">
      <c r="A949" s="52" t="s">
        <v>67</v>
      </c>
      <c r="B949" s="8"/>
      <c r="C949" s="8"/>
      <c r="D949" s="8"/>
      <c r="E949" s="9" t="s">
        <v>68</v>
      </c>
    </row>
    <row r="950" spans="1:5" ht="15" customHeight="1" x14ac:dyDescent="0.25">
      <c r="A950" s="54"/>
      <c r="B950" s="38"/>
      <c r="C950" s="8"/>
      <c r="D950" s="8"/>
      <c r="E950" s="40"/>
    </row>
    <row r="951" spans="1:5" ht="15" customHeight="1" x14ac:dyDescent="0.25">
      <c r="A951" s="71"/>
      <c r="B951" s="71"/>
      <c r="C951" s="25" t="s">
        <v>51</v>
      </c>
      <c r="D951" s="46" t="s">
        <v>57</v>
      </c>
      <c r="E951" s="27" t="s">
        <v>53</v>
      </c>
    </row>
    <row r="952" spans="1:5" ht="15" customHeight="1" x14ac:dyDescent="0.25">
      <c r="A952" s="66"/>
      <c r="B952" s="85"/>
      <c r="C952" s="55">
        <v>6409</v>
      </c>
      <c r="D952" s="68" t="s">
        <v>90</v>
      </c>
      <c r="E952" s="86">
        <v>-7761395</v>
      </c>
    </row>
    <row r="953" spans="1:5" ht="15" customHeight="1" x14ac:dyDescent="0.25">
      <c r="A953" s="87"/>
      <c r="B953" s="88"/>
      <c r="C953" s="31" t="s">
        <v>55</v>
      </c>
      <c r="D953" s="32"/>
      <c r="E953" s="33">
        <f>E952</f>
        <v>-7761395</v>
      </c>
    </row>
    <row r="954" spans="1:5" ht="15" customHeight="1" x14ac:dyDescent="0.25">
      <c r="A954" s="35"/>
      <c r="B954" s="36"/>
      <c r="C954" s="35"/>
      <c r="D954" s="35"/>
      <c r="E954" s="35"/>
    </row>
    <row r="955" spans="1:5" ht="15" customHeight="1" x14ac:dyDescent="0.25">
      <c r="A955" s="35"/>
      <c r="B955" s="36"/>
      <c r="C955" s="35"/>
      <c r="D955" s="35"/>
      <c r="E955" s="35"/>
    </row>
    <row r="956" spans="1:5" ht="15" customHeight="1" x14ac:dyDescent="0.25">
      <c r="A956" s="5" t="s">
        <v>17</v>
      </c>
      <c r="B956" s="37"/>
      <c r="C956" s="6"/>
      <c r="D956" s="6"/>
      <c r="E956" s="10"/>
    </row>
    <row r="957" spans="1:5" ht="15" customHeight="1" x14ac:dyDescent="0.25">
      <c r="A957" s="52" t="s">
        <v>76</v>
      </c>
      <c r="B957" s="70"/>
      <c r="C957" s="70"/>
      <c r="D957" s="70"/>
      <c r="E957" s="38" t="s">
        <v>77</v>
      </c>
    </row>
    <row r="958" spans="1:5" ht="15" customHeight="1" x14ac:dyDescent="0.25">
      <c r="A958" s="10"/>
      <c r="B958" s="116"/>
      <c r="C958" s="6"/>
      <c r="D958" s="10"/>
      <c r="E958" s="90"/>
    </row>
    <row r="959" spans="1:5" ht="15" customHeight="1" x14ac:dyDescent="0.25">
      <c r="B959" s="25" t="s">
        <v>50</v>
      </c>
      <c r="C959" s="12" t="s">
        <v>51</v>
      </c>
      <c r="D959" s="46" t="s">
        <v>52</v>
      </c>
      <c r="E959" s="12" t="s">
        <v>53</v>
      </c>
    </row>
    <row r="960" spans="1:5" ht="15" customHeight="1" x14ac:dyDescent="0.25">
      <c r="B960" s="112">
        <v>302</v>
      </c>
      <c r="C960" s="117"/>
      <c r="D960" s="29" t="s">
        <v>79</v>
      </c>
      <c r="E960" s="69">
        <f>440491-317399+596614-37797+345166+1464210+8007301-32259+3344145</f>
        <v>13810472</v>
      </c>
    </row>
    <row r="961" spans="1:5" ht="15" customHeight="1" x14ac:dyDescent="0.25">
      <c r="B961" s="18"/>
      <c r="C961" s="19" t="s">
        <v>55</v>
      </c>
      <c r="D961" s="118"/>
      <c r="E961" s="50">
        <f>SUM(E960:E960)</f>
        <v>13810472</v>
      </c>
    </row>
    <row r="962" spans="1:5" ht="15" customHeight="1" x14ac:dyDescent="0.25"/>
    <row r="963" spans="1:5" ht="15" customHeight="1" x14ac:dyDescent="0.25"/>
    <row r="964" spans="1:5" ht="15" customHeight="1" x14ac:dyDescent="0.3">
      <c r="A964" s="3" t="s">
        <v>167</v>
      </c>
      <c r="B964" s="38"/>
      <c r="C964" s="38"/>
      <c r="D964" s="38"/>
      <c r="E964" s="38"/>
    </row>
    <row r="965" spans="1:5" ht="15" customHeight="1" x14ac:dyDescent="0.25">
      <c r="A965" s="171" t="s">
        <v>45</v>
      </c>
      <c r="B965" s="171"/>
      <c r="C965" s="171"/>
      <c r="D965" s="171"/>
      <c r="E965" s="171"/>
    </row>
    <row r="966" spans="1:5" ht="15" customHeight="1" x14ac:dyDescent="0.25">
      <c r="A966" s="169" t="s">
        <v>65</v>
      </c>
      <c r="B966" s="169"/>
      <c r="C966" s="169"/>
      <c r="D966" s="169"/>
      <c r="E966" s="169"/>
    </row>
    <row r="967" spans="1:5" ht="15" customHeight="1" x14ac:dyDescent="0.25">
      <c r="A967" s="167" t="s">
        <v>168</v>
      </c>
      <c r="B967" s="167"/>
      <c r="C967" s="167"/>
      <c r="D967" s="167"/>
      <c r="E967" s="167"/>
    </row>
    <row r="968" spans="1:5" ht="15" customHeight="1" x14ac:dyDescent="0.25">
      <c r="A968" s="167"/>
      <c r="B968" s="167"/>
      <c r="C968" s="167"/>
      <c r="D968" s="167"/>
      <c r="E968" s="167"/>
    </row>
    <row r="969" spans="1:5" ht="15" customHeight="1" x14ac:dyDescent="0.25">
      <c r="A969" s="167"/>
      <c r="B969" s="167"/>
      <c r="C969" s="167"/>
      <c r="D969" s="167"/>
      <c r="E969" s="167"/>
    </row>
    <row r="970" spans="1:5" ht="15" customHeight="1" x14ac:dyDescent="0.25">
      <c r="A970" s="167"/>
      <c r="B970" s="167"/>
      <c r="C970" s="167"/>
      <c r="D970" s="167"/>
      <c r="E970" s="167"/>
    </row>
    <row r="971" spans="1:5" ht="15" customHeight="1" x14ac:dyDescent="0.25">
      <c r="A971" s="167"/>
      <c r="B971" s="167"/>
      <c r="C971" s="167"/>
      <c r="D971" s="167"/>
      <c r="E971" s="167"/>
    </row>
    <row r="972" spans="1:5" ht="15" customHeight="1" x14ac:dyDescent="0.25">
      <c r="A972" s="167"/>
      <c r="B972" s="167"/>
      <c r="C972" s="167"/>
      <c r="D972" s="167"/>
      <c r="E972" s="167"/>
    </row>
    <row r="973" spans="1:5" ht="15" customHeight="1" x14ac:dyDescent="0.25">
      <c r="A973" s="84"/>
      <c r="B973" s="84"/>
      <c r="C973" s="84"/>
      <c r="D973" s="84"/>
      <c r="E973" s="84"/>
    </row>
    <row r="974" spans="1:5" ht="15" customHeight="1" x14ac:dyDescent="0.25">
      <c r="A974" s="5" t="s">
        <v>1</v>
      </c>
      <c r="B974" s="6"/>
      <c r="C974" s="6"/>
      <c r="D974" s="6"/>
      <c r="E974" s="6"/>
    </row>
    <row r="975" spans="1:5" ht="15" customHeight="1" x14ac:dyDescent="0.25">
      <c r="A975" s="7" t="s">
        <v>67</v>
      </c>
      <c r="B975" s="38"/>
      <c r="C975" s="38"/>
      <c r="D975" s="38"/>
      <c r="E975" s="38" t="s">
        <v>68</v>
      </c>
    </row>
    <row r="976" spans="1:5" ht="15" customHeight="1" x14ac:dyDescent="0.25">
      <c r="A976" s="57"/>
      <c r="B976" s="5"/>
      <c r="C976" s="6"/>
      <c r="D976" s="6"/>
      <c r="E976" s="11"/>
    </row>
    <row r="977" spans="1:5" ht="15" customHeight="1" x14ac:dyDescent="0.25">
      <c r="B977" s="12" t="s">
        <v>50</v>
      </c>
      <c r="C977" s="12" t="s">
        <v>51</v>
      </c>
      <c r="D977" s="13" t="s">
        <v>52</v>
      </c>
      <c r="E977" s="12" t="s">
        <v>53</v>
      </c>
    </row>
    <row r="978" spans="1:5" ht="15" customHeight="1" x14ac:dyDescent="0.25">
      <c r="B978" s="72">
        <v>13305</v>
      </c>
      <c r="C978" s="47"/>
      <c r="D978" s="16" t="s">
        <v>54</v>
      </c>
      <c r="E978" s="17">
        <v>38000</v>
      </c>
    </row>
    <row r="979" spans="1:5" ht="15" customHeight="1" x14ac:dyDescent="0.25">
      <c r="B979" s="48"/>
      <c r="C979" s="19" t="s">
        <v>55</v>
      </c>
      <c r="D979" s="20"/>
      <c r="E979" s="21">
        <f>SUM(E978:E978)</f>
        <v>38000</v>
      </c>
    </row>
    <row r="980" spans="1:5" ht="15" customHeight="1" x14ac:dyDescent="0.25"/>
    <row r="981" spans="1:5" ht="15" customHeight="1" x14ac:dyDescent="0.25">
      <c r="A981" s="5" t="s">
        <v>17</v>
      </c>
      <c r="B981" s="6"/>
      <c r="C981" s="6"/>
      <c r="D981" s="6"/>
      <c r="E981" s="57"/>
    </row>
    <row r="982" spans="1:5" ht="15" customHeight="1" x14ac:dyDescent="0.25">
      <c r="A982" s="52" t="s">
        <v>69</v>
      </c>
      <c r="B982" s="38"/>
      <c r="C982" s="38"/>
      <c r="D982" s="38"/>
      <c r="E982" s="38" t="s">
        <v>70</v>
      </c>
    </row>
    <row r="983" spans="1:5" ht="15" customHeight="1" x14ac:dyDescent="0.25">
      <c r="A983" s="57"/>
      <c r="B983" s="5"/>
      <c r="C983" s="6"/>
      <c r="D983" s="6"/>
      <c r="E983" s="11"/>
    </row>
    <row r="984" spans="1:5" ht="15" customHeight="1" x14ac:dyDescent="0.25">
      <c r="C984" s="12" t="s">
        <v>51</v>
      </c>
      <c r="D984" s="46" t="s">
        <v>57</v>
      </c>
      <c r="E984" s="12" t="s">
        <v>53</v>
      </c>
    </row>
    <row r="985" spans="1:5" ht="15" customHeight="1" x14ac:dyDescent="0.25">
      <c r="C985" s="67">
        <v>4399</v>
      </c>
      <c r="D985" s="68" t="s">
        <v>83</v>
      </c>
      <c r="E985" s="17">
        <v>38000</v>
      </c>
    </row>
    <row r="986" spans="1:5" ht="15" customHeight="1" x14ac:dyDescent="0.25">
      <c r="C986" s="19" t="s">
        <v>55</v>
      </c>
      <c r="D986" s="49"/>
      <c r="E986" s="50">
        <f>SUM(E985:E985)</f>
        <v>38000</v>
      </c>
    </row>
    <row r="987" spans="1:5" ht="15" customHeight="1" x14ac:dyDescent="0.25"/>
    <row r="988" spans="1:5" ht="15" customHeight="1" x14ac:dyDescent="0.25"/>
    <row r="989" spans="1:5" ht="15" customHeight="1" x14ac:dyDescent="0.3">
      <c r="A989" s="3" t="s">
        <v>169</v>
      </c>
    </row>
    <row r="990" spans="1:5" ht="15" customHeight="1" x14ac:dyDescent="0.25">
      <c r="A990" s="169" t="s">
        <v>45</v>
      </c>
      <c r="B990" s="169"/>
      <c r="C990" s="169"/>
      <c r="D990" s="169"/>
      <c r="E990" s="169"/>
    </row>
    <row r="991" spans="1:5" ht="15" customHeight="1" x14ac:dyDescent="0.25">
      <c r="A991" s="169" t="s">
        <v>170</v>
      </c>
      <c r="B991" s="169"/>
      <c r="C991" s="169"/>
      <c r="D991" s="169"/>
      <c r="E991" s="169"/>
    </row>
    <row r="992" spans="1:5" ht="15" customHeight="1" x14ac:dyDescent="0.25">
      <c r="A992" s="170" t="s">
        <v>171</v>
      </c>
      <c r="B992" s="170"/>
      <c r="C992" s="170"/>
      <c r="D992" s="170"/>
      <c r="E992" s="170"/>
    </row>
    <row r="993" spans="1:5" ht="15" customHeight="1" x14ac:dyDescent="0.25">
      <c r="A993" s="170"/>
      <c r="B993" s="170"/>
      <c r="C993" s="170"/>
      <c r="D993" s="170"/>
      <c r="E993" s="170"/>
    </row>
    <row r="994" spans="1:5" ht="15" customHeight="1" x14ac:dyDescent="0.25">
      <c r="A994" s="170"/>
      <c r="B994" s="170"/>
      <c r="C994" s="170"/>
      <c r="D994" s="170"/>
      <c r="E994" s="170"/>
    </row>
    <row r="995" spans="1:5" ht="15" customHeight="1" x14ac:dyDescent="0.25">
      <c r="A995" s="170"/>
      <c r="B995" s="170"/>
      <c r="C995" s="170"/>
      <c r="D995" s="170"/>
      <c r="E995" s="170"/>
    </row>
    <row r="996" spans="1:5" ht="15" customHeight="1" x14ac:dyDescent="0.25">
      <c r="A996" s="170"/>
      <c r="B996" s="170"/>
      <c r="C996" s="170"/>
      <c r="D996" s="170"/>
      <c r="E996" s="170"/>
    </row>
    <row r="997" spans="1:5" ht="15" customHeight="1" x14ac:dyDescent="0.25">
      <c r="A997" s="170"/>
      <c r="B997" s="170"/>
      <c r="C997" s="170"/>
      <c r="D997" s="170"/>
      <c r="E997" s="170"/>
    </row>
    <row r="998" spans="1:5" ht="15" customHeight="1" x14ac:dyDescent="0.25">
      <c r="A998" s="170"/>
      <c r="B998" s="170"/>
      <c r="C998" s="170"/>
      <c r="D998" s="170"/>
      <c r="E998" s="170"/>
    </row>
    <row r="999" spans="1:5" ht="15" customHeight="1" x14ac:dyDescent="0.25">
      <c r="A999" s="35"/>
      <c r="B999" s="35"/>
      <c r="C999" s="35"/>
      <c r="D999" s="35"/>
      <c r="E999" s="35"/>
    </row>
    <row r="1000" spans="1:5" ht="15" customHeight="1" x14ac:dyDescent="0.25">
      <c r="A1000" s="54" t="s">
        <v>1</v>
      </c>
      <c r="B1000" s="8"/>
      <c r="C1000" s="8"/>
      <c r="D1000" s="8"/>
      <c r="E1000" s="8"/>
    </row>
    <row r="1001" spans="1:5" ht="15" customHeight="1" x14ac:dyDescent="0.25">
      <c r="A1001" s="52" t="s">
        <v>67</v>
      </c>
      <c r="B1001" s="8"/>
      <c r="C1001" s="8"/>
      <c r="D1001" s="8"/>
      <c r="E1001" s="9" t="s">
        <v>68</v>
      </c>
    </row>
    <row r="1002" spans="1:5" ht="15" customHeight="1" x14ac:dyDescent="0.25">
      <c r="B1002" s="54"/>
      <c r="C1002" s="8"/>
      <c r="D1002" s="8"/>
      <c r="E1002" s="40"/>
    </row>
    <row r="1003" spans="1:5" ht="15" customHeight="1" x14ac:dyDescent="0.25">
      <c r="B1003" s="25" t="s">
        <v>50</v>
      </c>
      <c r="C1003" s="25" t="s">
        <v>51</v>
      </c>
      <c r="D1003" s="26" t="s">
        <v>52</v>
      </c>
      <c r="E1003" s="27" t="s">
        <v>53</v>
      </c>
    </row>
    <row r="1004" spans="1:5" ht="15" customHeight="1" x14ac:dyDescent="0.25">
      <c r="B1004" s="119">
        <v>98335</v>
      </c>
      <c r="C1004" s="120"/>
      <c r="D1004" s="121" t="s">
        <v>172</v>
      </c>
      <c r="E1004" s="43">
        <v>453269.52</v>
      </c>
    </row>
    <row r="1005" spans="1:5" ht="15" customHeight="1" x14ac:dyDescent="0.25">
      <c r="B1005" s="122"/>
      <c r="C1005" s="31" t="s">
        <v>55</v>
      </c>
      <c r="D1005" s="32"/>
      <c r="E1005" s="33">
        <f>SUM(E1004:E1004)</f>
        <v>453269.52</v>
      </c>
    </row>
    <row r="1006" spans="1:5" ht="15" customHeight="1" x14ac:dyDescent="0.25">
      <c r="A1006" s="70"/>
      <c r="B1006" s="70"/>
      <c r="C1006" s="70"/>
      <c r="D1006" s="70"/>
      <c r="E1006" s="70"/>
    </row>
    <row r="1007" spans="1:5" ht="15" customHeight="1" x14ac:dyDescent="0.25">
      <c r="A1007" s="70"/>
      <c r="B1007" s="70"/>
      <c r="C1007" s="70"/>
      <c r="D1007" s="70"/>
      <c r="E1007" s="70"/>
    </row>
    <row r="1008" spans="1:5" ht="15" customHeight="1" x14ac:dyDescent="0.25">
      <c r="A1008" s="70"/>
      <c r="B1008" s="70"/>
      <c r="C1008" s="70"/>
      <c r="D1008" s="70"/>
      <c r="E1008" s="70"/>
    </row>
    <row r="1009" spans="1:5" ht="15" customHeight="1" x14ac:dyDescent="0.25">
      <c r="A1009" s="54" t="s">
        <v>17</v>
      </c>
      <c r="B1009" s="8"/>
      <c r="C1009" s="8"/>
      <c r="D1009" s="8"/>
      <c r="E1009" s="70"/>
    </row>
    <row r="1010" spans="1:5" ht="15" customHeight="1" x14ac:dyDescent="0.25">
      <c r="A1010" s="52" t="s">
        <v>173</v>
      </c>
      <c r="E1010" t="s">
        <v>174</v>
      </c>
    </row>
    <row r="1011" spans="1:5" ht="15" customHeight="1" x14ac:dyDescent="0.25">
      <c r="A1011" s="70"/>
      <c r="B1011" s="58"/>
      <c r="C1011" s="8"/>
      <c r="E1011" s="59"/>
    </row>
    <row r="1012" spans="1:5" ht="15" customHeight="1" x14ac:dyDescent="0.25">
      <c r="A1012" s="71"/>
      <c r="B1012" s="64"/>
      <c r="C1012" s="25" t="s">
        <v>51</v>
      </c>
      <c r="D1012" s="123" t="s">
        <v>57</v>
      </c>
      <c r="E1012" s="27" t="s">
        <v>53</v>
      </c>
    </row>
    <row r="1013" spans="1:5" ht="15" customHeight="1" x14ac:dyDescent="0.25">
      <c r="A1013" s="124"/>
      <c r="B1013" s="125"/>
      <c r="C1013" s="117">
        <v>3599</v>
      </c>
      <c r="D1013" s="68" t="s">
        <v>89</v>
      </c>
      <c r="E1013" s="43">
        <v>453269.52</v>
      </c>
    </row>
    <row r="1014" spans="1:5" ht="15" customHeight="1" x14ac:dyDescent="0.25">
      <c r="A1014" s="126"/>
      <c r="B1014" s="125"/>
      <c r="C1014" s="31" t="s">
        <v>55</v>
      </c>
      <c r="D1014" s="62"/>
      <c r="E1014" s="75">
        <f>SUM(E1013:E1013)</f>
        <v>453269.52</v>
      </c>
    </row>
    <row r="1015" spans="1:5" ht="15" customHeight="1" x14ac:dyDescent="0.25"/>
    <row r="1016" spans="1:5" ht="15" customHeight="1" x14ac:dyDescent="0.25"/>
    <row r="1017" spans="1:5" ht="15" customHeight="1" x14ac:dyDescent="0.3">
      <c r="A1017" s="3" t="s">
        <v>184</v>
      </c>
      <c r="B1017" s="38"/>
      <c r="C1017" s="38"/>
      <c r="D1017" s="38"/>
      <c r="E1017" s="38"/>
    </row>
    <row r="1018" spans="1:5" ht="15" customHeight="1" x14ac:dyDescent="0.25">
      <c r="A1018" s="166" t="s">
        <v>118</v>
      </c>
      <c r="B1018" s="166"/>
      <c r="C1018" s="166"/>
      <c r="D1018" s="166"/>
      <c r="E1018" s="166"/>
    </row>
    <row r="1019" spans="1:5" ht="15" customHeight="1" x14ac:dyDescent="0.25">
      <c r="A1019" s="166"/>
      <c r="B1019" s="166"/>
      <c r="C1019" s="166"/>
      <c r="D1019" s="166"/>
      <c r="E1019" s="166"/>
    </row>
    <row r="1020" spans="1:5" ht="15" customHeight="1" x14ac:dyDescent="0.25">
      <c r="A1020" s="167" t="s">
        <v>185</v>
      </c>
      <c r="B1020" s="167"/>
      <c r="C1020" s="167"/>
      <c r="D1020" s="167"/>
      <c r="E1020" s="167"/>
    </row>
    <row r="1021" spans="1:5" ht="15" customHeight="1" x14ac:dyDescent="0.25">
      <c r="A1021" s="167"/>
      <c r="B1021" s="167"/>
      <c r="C1021" s="167"/>
      <c r="D1021" s="167"/>
      <c r="E1021" s="167"/>
    </row>
    <row r="1022" spans="1:5" ht="15" customHeight="1" x14ac:dyDescent="0.25">
      <c r="A1022" s="167"/>
      <c r="B1022" s="167"/>
      <c r="C1022" s="167"/>
      <c r="D1022" s="167"/>
      <c r="E1022" s="167"/>
    </row>
    <row r="1023" spans="1:5" ht="15" customHeight="1" x14ac:dyDescent="0.25">
      <c r="A1023" s="167"/>
      <c r="B1023" s="167"/>
      <c r="C1023" s="167"/>
      <c r="D1023" s="167"/>
      <c r="E1023" s="167"/>
    </row>
    <row r="1024" spans="1:5" ht="15" customHeight="1" x14ac:dyDescent="0.25">
      <c r="A1024" s="167"/>
      <c r="B1024" s="167"/>
      <c r="C1024" s="167"/>
      <c r="D1024" s="167"/>
      <c r="E1024" s="167"/>
    </row>
    <row r="1025" spans="1:5" ht="15" customHeight="1" x14ac:dyDescent="0.25">
      <c r="A1025" s="167"/>
      <c r="B1025" s="167"/>
      <c r="C1025" s="167"/>
      <c r="D1025" s="167"/>
      <c r="E1025" s="167"/>
    </row>
    <row r="1026" spans="1:5" ht="15" customHeight="1" x14ac:dyDescent="0.25">
      <c r="A1026" s="8"/>
      <c r="B1026" s="96"/>
      <c r="C1026" s="97"/>
      <c r="D1026" s="8"/>
      <c r="E1026" s="98"/>
    </row>
    <row r="1027" spans="1:5" ht="15" customHeight="1" x14ac:dyDescent="0.25">
      <c r="A1027" s="54" t="s">
        <v>17</v>
      </c>
      <c r="B1027" s="8"/>
      <c r="C1027" s="8"/>
      <c r="D1027" s="8"/>
      <c r="E1027" s="38"/>
    </row>
    <row r="1028" spans="1:5" ht="15" customHeight="1" x14ac:dyDescent="0.25">
      <c r="A1028" s="52" t="s">
        <v>120</v>
      </c>
      <c r="B1028" s="8"/>
      <c r="C1028" s="8"/>
      <c r="D1028" s="8"/>
      <c r="E1028" s="9" t="s">
        <v>121</v>
      </c>
    </row>
    <row r="1029" spans="1:5" ht="15" customHeight="1" x14ac:dyDescent="0.25">
      <c r="A1029" s="52"/>
      <c r="B1029" s="38"/>
      <c r="C1029" s="8"/>
      <c r="D1029" s="8"/>
      <c r="E1029" s="40"/>
    </row>
    <row r="1030" spans="1:5" ht="15" customHeight="1" x14ac:dyDescent="0.25">
      <c r="A1030" s="71"/>
      <c r="B1030" s="71"/>
      <c r="C1030" s="25" t="s">
        <v>51</v>
      </c>
      <c r="D1030" s="46" t="s">
        <v>57</v>
      </c>
      <c r="E1030" s="12" t="s">
        <v>53</v>
      </c>
    </row>
    <row r="1031" spans="1:5" ht="15" customHeight="1" x14ac:dyDescent="0.25">
      <c r="A1031" s="66"/>
      <c r="B1031" s="85"/>
      <c r="C1031" s="61">
        <v>5273</v>
      </c>
      <c r="D1031" s="68" t="s">
        <v>90</v>
      </c>
      <c r="E1031" s="30">
        <v>-5000</v>
      </c>
    </row>
    <row r="1032" spans="1:5" ht="15" customHeight="1" x14ac:dyDescent="0.25">
      <c r="A1032" s="66"/>
      <c r="B1032" s="85"/>
      <c r="C1032" s="61">
        <v>6172</v>
      </c>
      <c r="D1032" s="68" t="s">
        <v>182</v>
      </c>
      <c r="E1032" s="30">
        <v>5000</v>
      </c>
    </row>
    <row r="1033" spans="1:5" ht="15" customHeight="1" x14ac:dyDescent="0.25">
      <c r="A1033" s="73"/>
      <c r="B1033" s="73"/>
      <c r="C1033" s="31" t="s">
        <v>55</v>
      </c>
      <c r="D1033" s="29"/>
      <c r="E1033" s="33">
        <f>SUM(E1031:E1032)</f>
        <v>0</v>
      </c>
    </row>
    <row r="1034" spans="1:5" ht="15" customHeight="1" x14ac:dyDescent="0.25"/>
    <row r="1035" spans="1:5" ht="15" customHeight="1" x14ac:dyDescent="0.25"/>
    <row r="1036" spans="1:5" ht="15" customHeight="1" x14ac:dyDescent="0.25"/>
    <row r="1037" spans="1:5" ht="15" customHeight="1" x14ac:dyDescent="0.25"/>
    <row r="1038" spans="1:5" ht="15" customHeight="1" x14ac:dyDescent="0.25"/>
    <row r="1039" spans="1:5" ht="15" customHeight="1" x14ac:dyDescent="0.25"/>
    <row r="1040" spans="1:5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</sheetData>
  <mergeCells count="83">
    <mergeCell ref="A990:E990"/>
    <mergeCell ref="A991:E991"/>
    <mergeCell ref="A992:E998"/>
    <mergeCell ref="A905:E913"/>
    <mergeCell ref="A931:E931"/>
    <mergeCell ref="A932:E939"/>
    <mergeCell ref="A965:E965"/>
    <mergeCell ref="A966:E966"/>
    <mergeCell ref="A967:E972"/>
    <mergeCell ref="A904:E904"/>
    <mergeCell ref="A726:E733"/>
    <mergeCell ref="A757:E758"/>
    <mergeCell ref="A759:E766"/>
    <mergeCell ref="A778:E779"/>
    <mergeCell ref="A780:E789"/>
    <mergeCell ref="A809:E810"/>
    <mergeCell ref="A811:E820"/>
    <mergeCell ref="A835:E836"/>
    <mergeCell ref="A837:E846"/>
    <mergeCell ref="A867:E868"/>
    <mergeCell ref="A869:E879"/>
    <mergeCell ref="A724:E725"/>
    <mergeCell ref="A597:E602"/>
    <mergeCell ref="A614:E615"/>
    <mergeCell ref="A616:E621"/>
    <mergeCell ref="A639:E640"/>
    <mergeCell ref="A641:E647"/>
    <mergeCell ref="A659:E660"/>
    <mergeCell ref="A661:E667"/>
    <mergeCell ref="A679:E680"/>
    <mergeCell ref="A681:E686"/>
    <mergeCell ref="A701:E702"/>
    <mergeCell ref="A703:E711"/>
    <mergeCell ref="A595:E596"/>
    <mergeCell ref="A455:E461"/>
    <mergeCell ref="A480:E481"/>
    <mergeCell ref="A482:E488"/>
    <mergeCell ref="A506:E507"/>
    <mergeCell ref="A508:E514"/>
    <mergeCell ref="A533:E534"/>
    <mergeCell ref="A535:E539"/>
    <mergeCell ref="A551:E552"/>
    <mergeCell ref="A553:E558"/>
    <mergeCell ref="A576:E577"/>
    <mergeCell ref="A578:E583"/>
    <mergeCell ref="A453:E454"/>
    <mergeCell ref="A278:E283"/>
    <mergeCell ref="A309:E310"/>
    <mergeCell ref="A311:E317"/>
    <mergeCell ref="A339:E340"/>
    <mergeCell ref="A341:E346"/>
    <mergeCell ref="A374:E375"/>
    <mergeCell ref="A376:E383"/>
    <mergeCell ref="A401:E402"/>
    <mergeCell ref="A403:E409"/>
    <mergeCell ref="A427:E428"/>
    <mergeCell ref="A429:E435"/>
    <mergeCell ref="A179:E188"/>
    <mergeCell ref="A215:E215"/>
    <mergeCell ref="A216:E224"/>
    <mergeCell ref="A242:E243"/>
    <mergeCell ref="A244:E249"/>
    <mergeCell ref="A119:E119"/>
    <mergeCell ref="A120:E126"/>
    <mergeCell ref="A146:E146"/>
    <mergeCell ref="A147:E156"/>
    <mergeCell ref="A178:E178"/>
    <mergeCell ref="A1018:E1019"/>
    <mergeCell ref="A1020:E1025"/>
    <mergeCell ref="A91:E95"/>
    <mergeCell ref="A2:E2"/>
    <mergeCell ref="A3:E3"/>
    <mergeCell ref="A4:E8"/>
    <mergeCell ref="A31:E31"/>
    <mergeCell ref="A32:E32"/>
    <mergeCell ref="A33:E38"/>
    <mergeCell ref="A64:E64"/>
    <mergeCell ref="A65:E65"/>
    <mergeCell ref="A66:E69"/>
    <mergeCell ref="A89:E89"/>
    <mergeCell ref="A90:E90"/>
    <mergeCell ref="A276:E277"/>
    <mergeCell ref="A118:E118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567/16 - 601/16 a 603/16 - 605/16 schválené Radou Olomouckého kraje 5.12.2016</oddHeader>
    <oddFooter xml:space="preserve">&amp;L&amp;"Arial,Kurzíva"Zastupitelstvo OK 19.12.2016
5.1.1. - Rozpočet Olomouckého kraje 2016 - rozpočtové změny DODATEK
Příloha č.1: Rozpočtové změny č. 567/16 - 601/16 a 603/16 - 605/16 schválené Radou OK 5.12.2016&amp;R&amp;"Arial,Kurzíva"Strana &amp;P (celkem 24)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showGridLines="0" zoomScale="92" zoomScaleNormal="92" zoomScaleSheetLayoutView="92" workbookViewId="0"/>
  </sheetViews>
  <sheetFormatPr defaultColWidth="9.109375" defaultRowHeight="13.2" x14ac:dyDescent="0.25"/>
  <cols>
    <col min="1" max="1" width="9.6640625" style="105" customWidth="1"/>
    <col min="2" max="2" width="12.88671875" style="105" customWidth="1"/>
    <col min="3" max="3" width="8.33203125" style="105" customWidth="1"/>
    <col min="4" max="4" width="39.109375" style="105" customWidth="1"/>
    <col min="5" max="5" width="18.88671875" style="105" customWidth="1"/>
    <col min="6" max="16384" width="9.109375" style="105"/>
  </cols>
  <sheetData>
    <row r="1" spans="1:5" ht="15" customHeight="1" x14ac:dyDescent="0.3">
      <c r="A1" s="3" t="s">
        <v>175</v>
      </c>
    </row>
    <row r="2" spans="1:5" ht="15" customHeight="1" x14ac:dyDescent="0.25">
      <c r="A2" s="169" t="s">
        <v>45</v>
      </c>
      <c r="B2" s="169"/>
      <c r="C2" s="169"/>
      <c r="D2" s="169"/>
      <c r="E2" s="169"/>
    </row>
    <row r="3" spans="1:5" ht="15" customHeight="1" x14ac:dyDescent="0.25">
      <c r="A3" s="167" t="s">
        <v>176</v>
      </c>
      <c r="B3" s="167"/>
      <c r="C3" s="167"/>
      <c r="D3" s="167"/>
      <c r="E3" s="167"/>
    </row>
    <row r="4" spans="1:5" ht="15" customHeight="1" x14ac:dyDescent="0.25">
      <c r="A4" s="167"/>
      <c r="B4" s="167"/>
      <c r="C4" s="167"/>
      <c r="D4" s="167"/>
      <c r="E4" s="167"/>
    </row>
    <row r="5" spans="1:5" ht="15" customHeight="1" x14ac:dyDescent="0.25">
      <c r="A5" s="167"/>
      <c r="B5" s="167"/>
      <c r="C5" s="167"/>
      <c r="D5" s="167"/>
      <c r="E5" s="167"/>
    </row>
    <row r="6" spans="1:5" ht="15" customHeight="1" x14ac:dyDescent="0.25">
      <c r="A6" s="167"/>
      <c r="B6" s="167"/>
      <c r="C6" s="167"/>
      <c r="D6" s="167"/>
      <c r="E6" s="167"/>
    </row>
    <row r="7" spans="1:5" ht="15" customHeight="1" x14ac:dyDescent="0.25">
      <c r="A7" s="167"/>
      <c r="B7" s="167"/>
      <c r="C7" s="167"/>
      <c r="D7" s="167"/>
      <c r="E7" s="167"/>
    </row>
    <row r="8" spans="1:5" ht="15" customHeight="1" x14ac:dyDescent="0.25">
      <c r="A8" s="167"/>
      <c r="B8" s="167"/>
      <c r="C8" s="167"/>
      <c r="D8" s="167"/>
      <c r="E8" s="167"/>
    </row>
    <row r="9" spans="1:5" ht="15" customHeight="1" x14ac:dyDescent="0.25">
      <c r="A9" s="127"/>
      <c r="B9" s="127"/>
      <c r="C9" s="127"/>
      <c r="D9" s="127"/>
      <c r="E9" s="127"/>
    </row>
    <row r="10" spans="1:5" ht="15" customHeight="1" x14ac:dyDescent="0.25">
      <c r="A10" s="54" t="s">
        <v>1</v>
      </c>
      <c r="B10" s="128"/>
      <c r="C10" s="8"/>
      <c r="D10" s="8"/>
      <c r="E10" s="8"/>
    </row>
    <row r="11" spans="1:5" ht="15" customHeight="1" x14ac:dyDescent="0.25">
      <c r="A11" s="52" t="s">
        <v>21</v>
      </c>
      <c r="B11" s="128"/>
      <c r="C11" s="8"/>
      <c r="D11" s="8"/>
      <c r="E11" s="9" t="s">
        <v>177</v>
      </c>
    </row>
    <row r="12" spans="1:5" ht="15" customHeight="1" x14ac:dyDescent="0.25">
      <c r="A12" s="127"/>
      <c r="B12" s="127"/>
      <c r="C12" s="127"/>
      <c r="D12" s="127"/>
      <c r="E12" s="127"/>
    </row>
    <row r="13" spans="1:5" ht="15" customHeight="1" x14ac:dyDescent="0.25">
      <c r="A13" s="127"/>
      <c r="B13" s="127"/>
      <c r="C13" s="25" t="s">
        <v>51</v>
      </c>
      <c r="D13" s="26" t="s">
        <v>52</v>
      </c>
      <c r="E13" s="27" t="s">
        <v>178</v>
      </c>
    </row>
    <row r="14" spans="1:5" ht="15" customHeight="1" x14ac:dyDescent="0.25">
      <c r="A14" s="127"/>
      <c r="B14" s="127"/>
      <c r="C14" s="129">
        <v>6330</v>
      </c>
      <c r="D14" s="109" t="s">
        <v>179</v>
      </c>
      <c r="E14" s="43">
        <v>15500</v>
      </c>
    </row>
    <row r="15" spans="1:5" ht="15" customHeight="1" x14ac:dyDescent="0.25">
      <c r="A15" s="127"/>
      <c r="B15" s="127"/>
      <c r="C15" s="31" t="s">
        <v>55</v>
      </c>
      <c r="D15" s="32"/>
      <c r="E15" s="33">
        <f>SUM(E14:E14)</f>
        <v>15500</v>
      </c>
    </row>
    <row r="16" spans="1:5" ht="15" customHeight="1" x14ac:dyDescent="0.25">
      <c r="A16" s="127"/>
      <c r="B16" s="127"/>
      <c r="C16" s="127"/>
      <c r="D16" s="127"/>
      <c r="E16" s="127"/>
    </row>
    <row r="17" spans="1:5" ht="15" customHeight="1" x14ac:dyDescent="0.25">
      <c r="A17" s="5" t="s">
        <v>17</v>
      </c>
      <c r="B17" s="127"/>
      <c r="C17" s="127"/>
      <c r="D17" s="127"/>
      <c r="E17" s="127"/>
    </row>
    <row r="18" spans="1:5" ht="15" customHeight="1" x14ac:dyDescent="0.25">
      <c r="A18" s="52" t="s">
        <v>180</v>
      </c>
      <c r="B18" s="128"/>
      <c r="C18" s="8"/>
      <c r="D18" s="8"/>
      <c r="E18" s="9" t="s">
        <v>181</v>
      </c>
    </row>
    <row r="19" spans="1:5" ht="15" customHeight="1" x14ac:dyDescent="0.25">
      <c r="A19" s="52"/>
      <c r="B19" s="70"/>
      <c r="C19" s="8"/>
      <c r="D19" s="8"/>
      <c r="E19" s="40"/>
    </row>
    <row r="20" spans="1:5" ht="15" customHeight="1" x14ac:dyDescent="0.25">
      <c r="A20" s="71"/>
      <c r="B20" s="71"/>
      <c r="C20" s="25" t="s">
        <v>51</v>
      </c>
      <c r="D20" s="46" t="s">
        <v>57</v>
      </c>
      <c r="E20" s="12" t="s">
        <v>53</v>
      </c>
    </row>
    <row r="21" spans="1:5" ht="15" customHeight="1" x14ac:dyDescent="0.25">
      <c r="A21" s="130"/>
      <c r="B21" s="131"/>
      <c r="C21" s="28">
        <v>6113</v>
      </c>
      <c r="D21" s="68" t="s">
        <v>182</v>
      </c>
      <c r="E21" s="30">
        <v>-15500</v>
      </c>
    </row>
    <row r="22" spans="1:5" ht="15" customHeight="1" x14ac:dyDescent="0.25">
      <c r="A22" s="130"/>
      <c r="B22" s="131"/>
      <c r="C22" s="28">
        <v>6330</v>
      </c>
      <c r="D22" s="29" t="s">
        <v>58</v>
      </c>
      <c r="E22" s="30">
        <v>15500</v>
      </c>
    </row>
    <row r="23" spans="1:5" ht="15" customHeight="1" x14ac:dyDescent="0.25">
      <c r="A23" s="132"/>
      <c r="B23" s="132"/>
      <c r="C23" s="31" t="s">
        <v>55</v>
      </c>
      <c r="D23" s="29"/>
      <c r="E23" s="33">
        <f>SUM(E21:E22)</f>
        <v>0</v>
      </c>
    </row>
    <row r="24" spans="1:5" ht="15" customHeight="1" x14ac:dyDescent="0.25"/>
    <row r="25" spans="1:5" ht="15" customHeight="1" x14ac:dyDescent="0.25">
      <c r="A25" s="5" t="s">
        <v>17</v>
      </c>
      <c r="B25"/>
      <c r="C25"/>
      <c r="D25"/>
      <c r="E25"/>
    </row>
    <row r="26" spans="1:5" ht="15" customHeight="1" x14ac:dyDescent="0.25">
      <c r="A26" s="52" t="s">
        <v>21</v>
      </c>
      <c r="B26" s="128"/>
      <c r="C26" s="8"/>
      <c r="D26" s="8"/>
      <c r="E26" s="9" t="s">
        <v>177</v>
      </c>
    </row>
    <row r="27" spans="1:5" ht="15" customHeight="1" x14ac:dyDescent="0.25">
      <c r="A27" s="52"/>
      <c r="B27" s="70"/>
      <c r="C27" s="8"/>
      <c r="D27" s="8"/>
      <c r="E27" s="40"/>
    </row>
    <row r="28" spans="1:5" ht="15" customHeight="1" x14ac:dyDescent="0.25">
      <c r="A28" s="71"/>
      <c r="B28" s="71"/>
      <c r="C28" s="25" t="s">
        <v>51</v>
      </c>
      <c r="D28" s="46" t="s">
        <v>57</v>
      </c>
      <c r="E28" s="12" t="s">
        <v>53</v>
      </c>
    </row>
    <row r="29" spans="1:5" ht="15" customHeight="1" x14ac:dyDescent="0.25">
      <c r="A29" s="130"/>
      <c r="B29" s="131"/>
      <c r="C29" s="117">
        <v>6113</v>
      </c>
      <c r="D29" s="68" t="s">
        <v>89</v>
      </c>
      <c r="E29" s="30">
        <v>15500</v>
      </c>
    </row>
    <row r="30" spans="1:5" ht="15" customHeight="1" x14ac:dyDescent="0.25">
      <c r="A30" s="132"/>
      <c r="B30" s="132"/>
      <c r="C30" s="31" t="s">
        <v>55</v>
      </c>
      <c r="D30" s="29"/>
      <c r="E30" s="33">
        <f>SUM(E29:E29)</f>
        <v>15500</v>
      </c>
    </row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</sheetData>
  <mergeCells count="2">
    <mergeCell ref="A2:E2"/>
    <mergeCell ref="A3:E8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23" orientation="portrait" useFirstPageNumber="1" r:id="rId1"/>
  <headerFooter alignWithMargins="0">
    <oddHeader>&amp;C&amp;"Arial,Kurzíva"Příloha č. 2: Rozpočtová změna č. 602/16 navržená Radou Olomouckého kraje 5.12.2016 ke schválení</oddHeader>
    <oddFooter xml:space="preserve">&amp;L&amp;"Arial,Kurzíva"Zastupitelstvo OK 19.12.2016
11.1. - Rozpočet Olomouckého kraje 2016 - rozpočtové změny DODATEK
Příloha č.2: Rozpočtová změna č. 602/16 navržená Radou Olomouckého kraje 5.12.2016 ke schválení&amp;R&amp;"Arial,Kurzíva"Strana &amp;P (celkem 24)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7"/>
  <sheetViews>
    <sheetView showGridLines="0" zoomScale="92" zoomScaleNormal="92" zoomScaleSheetLayoutView="92" workbookViewId="0"/>
  </sheetViews>
  <sheetFormatPr defaultColWidth="9.109375" defaultRowHeight="13.2" x14ac:dyDescent="0.25"/>
  <cols>
    <col min="1" max="1" width="52.6640625" style="133" customWidth="1"/>
    <col min="2" max="3" width="18" style="134" customWidth="1"/>
    <col min="4" max="16384" width="9.109375" style="133"/>
  </cols>
  <sheetData>
    <row r="1" spans="1:3" ht="14.25" customHeight="1" x14ac:dyDescent="0.25">
      <c r="C1" s="135" t="s">
        <v>0</v>
      </c>
    </row>
    <row r="2" spans="1:3" ht="15.75" customHeight="1" x14ac:dyDescent="0.25">
      <c r="A2" s="136" t="s">
        <v>1</v>
      </c>
      <c r="B2" s="137" t="s">
        <v>2</v>
      </c>
      <c r="C2" s="137" t="s">
        <v>3</v>
      </c>
    </row>
    <row r="3" spans="1:3" ht="14.25" customHeight="1" x14ac:dyDescent="0.25">
      <c r="A3" s="2" t="s">
        <v>30</v>
      </c>
      <c r="B3" s="138">
        <v>3828000</v>
      </c>
      <c r="C3" s="139">
        <v>3842334</v>
      </c>
    </row>
    <row r="4" spans="1:3" ht="14.25" customHeight="1" x14ac:dyDescent="0.25">
      <c r="A4" s="2" t="s">
        <v>4</v>
      </c>
      <c r="B4" s="138">
        <v>980</v>
      </c>
      <c r="C4" s="139">
        <v>980</v>
      </c>
    </row>
    <row r="5" spans="1:3" ht="14.25" customHeight="1" x14ac:dyDescent="0.25">
      <c r="A5" s="2" t="s">
        <v>31</v>
      </c>
      <c r="B5" s="138">
        <v>1000</v>
      </c>
      <c r="C5" s="139">
        <v>1210</v>
      </c>
    </row>
    <row r="6" spans="1:3" ht="14.25" customHeight="1" x14ac:dyDescent="0.25">
      <c r="A6" s="2" t="s">
        <v>5</v>
      </c>
      <c r="B6" s="138">
        <v>38231</v>
      </c>
      <c r="C6" s="139">
        <v>31146</v>
      </c>
    </row>
    <row r="7" spans="1:3" ht="14.25" customHeight="1" x14ac:dyDescent="0.25">
      <c r="A7" s="2" t="s">
        <v>6</v>
      </c>
      <c r="B7" s="138">
        <v>2380</v>
      </c>
      <c r="C7" s="139">
        <v>2475</v>
      </c>
    </row>
    <row r="8" spans="1:3" ht="14.25" customHeight="1" x14ac:dyDescent="0.25">
      <c r="A8" s="2" t="s">
        <v>26</v>
      </c>
      <c r="B8" s="138">
        <v>38495</v>
      </c>
      <c r="C8" s="139">
        <v>46581</v>
      </c>
    </row>
    <row r="9" spans="1:3" ht="14.25" customHeight="1" x14ac:dyDescent="0.25">
      <c r="A9" s="2" t="s">
        <v>7</v>
      </c>
      <c r="B9" s="138">
        <v>54900</v>
      </c>
      <c r="C9" s="139">
        <v>54900</v>
      </c>
    </row>
    <row r="10" spans="1:3" ht="14.25" customHeight="1" x14ac:dyDescent="0.25">
      <c r="A10" s="2" t="s">
        <v>8</v>
      </c>
      <c r="B10" s="138">
        <v>1801</v>
      </c>
      <c r="C10" s="139">
        <v>1801</v>
      </c>
    </row>
    <row r="11" spans="1:3" ht="14.25" customHeight="1" x14ac:dyDescent="0.25">
      <c r="A11" s="2" t="s">
        <v>9</v>
      </c>
      <c r="B11" s="138">
        <v>76028</v>
      </c>
      <c r="C11" s="139">
        <v>76028</v>
      </c>
    </row>
    <row r="12" spans="1:3" ht="14.25" customHeight="1" x14ac:dyDescent="0.25">
      <c r="A12" s="1" t="s">
        <v>32</v>
      </c>
      <c r="B12" s="138"/>
      <c r="C12" s="139">
        <f>5779608+491-2791-1</f>
        <v>5777307</v>
      </c>
    </row>
    <row r="13" spans="1:3" ht="14.25" customHeight="1" x14ac:dyDescent="0.25">
      <c r="A13" s="1" t="s">
        <v>33</v>
      </c>
      <c r="B13" s="138"/>
      <c r="C13" s="139">
        <f>704570+38</f>
        <v>704608</v>
      </c>
    </row>
    <row r="14" spans="1:3" ht="14.25" customHeight="1" x14ac:dyDescent="0.25">
      <c r="A14" s="1" t="s">
        <v>34</v>
      </c>
      <c r="B14" s="138"/>
      <c r="C14" s="139">
        <v>739</v>
      </c>
    </row>
    <row r="15" spans="1:3" ht="14.25" customHeight="1" x14ac:dyDescent="0.25">
      <c r="A15" s="1" t="s">
        <v>35</v>
      </c>
      <c r="B15" s="138"/>
      <c r="C15" s="139">
        <v>219308</v>
      </c>
    </row>
    <row r="16" spans="1:3" ht="14.25" customHeight="1" x14ac:dyDescent="0.25">
      <c r="A16" s="1" t="s">
        <v>36</v>
      </c>
      <c r="B16" s="138"/>
      <c r="C16" s="139">
        <f>59855+138+453</f>
        <v>60446</v>
      </c>
    </row>
    <row r="17" spans="1:3" ht="14.25" customHeight="1" x14ac:dyDescent="0.25">
      <c r="A17" s="2" t="s">
        <v>37</v>
      </c>
      <c r="B17" s="138"/>
      <c r="C17" s="139">
        <v>581</v>
      </c>
    </row>
    <row r="18" spans="1:3" ht="14.25" customHeight="1" x14ac:dyDescent="0.25">
      <c r="A18" s="2" t="s">
        <v>38</v>
      </c>
      <c r="B18" s="138"/>
      <c r="C18" s="139">
        <v>3189</v>
      </c>
    </row>
    <row r="19" spans="1:3" ht="14.25" customHeight="1" x14ac:dyDescent="0.25">
      <c r="A19" s="2" t="s">
        <v>39</v>
      </c>
      <c r="B19" s="138"/>
      <c r="C19" s="139">
        <v>153749</v>
      </c>
    </row>
    <row r="20" spans="1:3" ht="14.25" customHeight="1" x14ac:dyDescent="0.25">
      <c r="A20" s="140" t="s">
        <v>10</v>
      </c>
      <c r="B20" s="141">
        <v>158757</v>
      </c>
      <c r="C20" s="142">
        <f>162322+686+6049</f>
        <v>169057</v>
      </c>
    </row>
    <row r="21" spans="1:3" ht="14.25" customHeight="1" x14ac:dyDescent="0.25">
      <c r="A21" s="1" t="s">
        <v>21</v>
      </c>
      <c r="B21" s="143">
        <v>8085</v>
      </c>
      <c r="C21" s="144">
        <f>8121+16</f>
        <v>8137</v>
      </c>
    </row>
    <row r="22" spans="1:3" ht="14.25" customHeight="1" x14ac:dyDescent="0.25">
      <c r="A22" s="1" t="s">
        <v>11</v>
      </c>
      <c r="B22" s="143">
        <v>50000</v>
      </c>
      <c r="C22" s="144">
        <v>50000</v>
      </c>
    </row>
    <row r="23" spans="1:3" ht="14.25" customHeight="1" x14ac:dyDescent="0.25">
      <c r="A23" s="1" t="s">
        <v>183</v>
      </c>
      <c r="B23" s="143"/>
      <c r="C23" s="144">
        <f>323519+5887+463+357</f>
        <v>330226</v>
      </c>
    </row>
    <row r="24" spans="1:3" ht="14.25" customHeight="1" x14ac:dyDescent="0.25">
      <c r="A24" s="1" t="s">
        <v>40</v>
      </c>
      <c r="B24" s="143"/>
      <c r="C24" s="144">
        <v>1885</v>
      </c>
    </row>
    <row r="25" spans="1:3" ht="14.25" customHeight="1" x14ac:dyDescent="0.25">
      <c r="A25" s="1" t="s">
        <v>12</v>
      </c>
      <c r="B25" s="143">
        <v>9218</v>
      </c>
      <c r="C25" s="144">
        <v>9218</v>
      </c>
    </row>
    <row r="26" spans="1:3" ht="14.25" customHeight="1" x14ac:dyDescent="0.25">
      <c r="A26" s="1" t="s">
        <v>41</v>
      </c>
      <c r="B26" s="143"/>
      <c r="C26" s="144">
        <f>13074+1942</f>
        <v>15016</v>
      </c>
    </row>
    <row r="27" spans="1:3" ht="14.25" customHeight="1" x14ac:dyDescent="0.25">
      <c r="A27" s="136" t="s">
        <v>13</v>
      </c>
      <c r="B27" s="145">
        <f>SUM(B3:B25)</f>
        <v>4267875</v>
      </c>
      <c r="C27" s="146">
        <f>SUM(C3:C26)</f>
        <v>11560921</v>
      </c>
    </row>
    <row r="28" spans="1:3" ht="14.25" customHeight="1" x14ac:dyDescent="0.3">
      <c r="A28" s="147" t="s">
        <v>14</v>
      </c>
      <c r="B28" s="148">
        <v>-8083</v>
      </c>
      <c r="C28" s="149">
        <f>-8083-36-16</f>
        <v>-8135</v>
      </c>
    </row>
    <row r="29" spans="1:3" ht="14.4" thickBot="1" x14ac:dyDescent="0.3">
      <c r="A29" s="150" t="s">
        <v>15</v>
      </c>
      <c r="B29" s="151">
        <f>B27+B28</f>
        <v>4259792</v>
      </c>
      <c r="C29" s="151">
        <f>C27+C28</f>
        <v>11552786</v>
      </c>
    </row>
    <row r="30" spans="1:3" ht="13.8" thickTop="1" x14ac:dyDescent="0.25">
      <c r="A30" s="152"/>
      <c r="B30" s="153"/>
    </row>
    <row r="31" spans="1:3" ht="15.75" customHeight="1" x14ac:dyDescent="0.25">
      <c r="A31" s="136" t="s">
        <v>17</v>
      </c>
      <c r="B31" s="154" t="s">
        <v>2</v>
      </c>
      <c r="C31" s="137" t="s">
        <v>3</v>
      </c>
    </row>
    <row r="32" spans="1:3" ht="13.8" x14ac:dyDescent="0.25">
      <c r="A32" s="140" t="s">
        <v>42</v>
      </c>
      <c r="B32" s="155">
        <v>968003</v>
      </c>
      <c r="C32" s="156">
        <f>1343870+686+16</f>
        <v>1344572</v>
      </c>
    </row>
    <row r="33" spans="1:3" ht="13.8" x14ac:dyDescent="0.25">
      <c r="A33" s="140" t="s">
        <v>18</v>
      </c>
      <c r="B33" s="155">
        <v>2395371</v>
      </c>
      <c r="C33" s="156">
        <f>2389528+1942+6049</f>
        <v>2397519</v>
      </c>
    </row>
    <row r="34" spans="1:3" ht="13.8" x14ac:dyDescent="0.25">
      <c r="A34" s="1" t="s">
        <v>32</v>
      </c>
      <c r="B34" s="155"/>
      <c r="C34" s="139">
        <f>5779608+491-2791-1</f>
        <v>5777307</v>
      </c>
    </row>
    <row r="35" spans="1:3" ht="13.8" x14ac:dyDescent="0.25">
      <c r="A35" s="1" t="s">
        <v>33</v>
      </c>
      <c r="B35" s="155"/>
      <c r="C35" s="139">
        <f>704570+38</f>
        <v>704608</v>
      </c>
    </row>
    <row r="36" spans="1:3" ht="13.8" x14ac:dyDescent="0.25">
      <c r="A36" s="1" t="s">
        <v>34</v>
      </c>
      <c r="B36" s="155"/>
      <c r="C36" s="139">
        <v>739</v>
      </c>
    </row>
    <row r="37" spans="1:3" ht="13.8" x14ac:dyDescent="0.25">
      <c r="A37" s="1" t="s">
        <v>35</v>
      </c>
      <c r="B37" s="155"/>
      <c r="C37" s="139">
        <v>219308</v>
      </c>
    </row>
    <row r="38" spans="1:3" ht="13.8" x14ac:dyDescent="0.25">
      <c r="A38" s="1" t="s">
        <v>36</v>
      </c>
      <c r="B38" s="155"/>
      <c r="C38" s="156">
        <f>58554+138+453</f>
        <v>59145</v>
      </c>
    </row>
    <row r="39" spans="1:3" ht="13.8" x14ac:dyDescent="0.25">
      <c r="A39" s="2" t="s">
        <v>37</v>
      </c>
      <c r="B39" s="155"/>
      <c r="C39" s="156">
        <v>232</v>
      </c>
    </row>
    <row r="40" spans="1:3" ht="13.8" x14ac:dyDescent="0.25">
      <c r="A40" s="2" t="s">
        <v>38</v>
      </c>
      <c r="B40" s="155"/>
      <c r="C40" s="156">
        <v>2315</v>
      </c>
    </row>
    <row r="41" spans="1:3" ht="13.8" x14ac:dyDescent="0.25">
      <c r="A41" s="2" t="s">
        <v>43</v>
      </c>
      <c r="B41" s="155"/>
      <c r="C41" s="156">
        <v>81048</v>
      </c>
    </row>
    <row r="42" spans="1:3" ht="13.8" x14ac:dyDescent="0.25">
      <c r="A42" s="1" t="s">
        <v>21</v>
      </c>
      <c r="B42" s="155">
        <v>8085</v>
      </c>
      <c r="C42" s="156">
        <v>10013</v>
      </c>
    </row>
    <row r="43" spans="1:3" ht="13.8" x14ac:dyDescent="0.25">
      <c r="A43" s="1" t="s">
        <v>11</v>
      </c>
      <c r="B43" s="155">
        <v>50000</v>
      </c>
      <c r="C43" s="156">
        <v>63629</v>
      </c>
    </row>
    <row r="44" spans="1:3" ht="13.8" x14ac:dyDescent="0.25">
      <c r="A44" s="1" t="s">
        <v>24</v>
      </c>
      <c r="B44" s="155">
        <v>21114</v>
      </c>
      <c r="C44" s="156">
        <v>21114</v>
      </c>
    </row>
    <row r="45" spans="1:3" ht="13.8" x14ac:dyDescent="0.25">
      <c r="A45" s="1" t="s">
        <v>183</v>
      </c>
      <c r="B45" s="155"/>
      <c r="C45" s="156">
        <f>342656+5887+463+357</f>
        <v>349363</v>
      </c>
    </row>
    <row r="46" spans="1:3" ht="13.8" x14ac:dyDescent="0.25">
      <c r="A46" s="1" t="s">
        <v>25</v>
      </c>
      <c r="B46" s="155">
        <v>846115</v>
      </c>
      <c r="C46" s="156">
        <v>852836</v>
      </c>
    </row>
    <row r="47" spans="1:3" ht="13.8" x14ac:dyDescent="0.25">
      <c r="A47" s="1" t="s">
        <v>41</v>
      </c>
      <c r="B47" s="155"/>
      <c r="C47" s="156">
        <v>9026</v>
      </c>
    </row>
    <row r="48" spans="1:3" ht="14.25" customHeight="1" x14ac:dyDescent="0.25">
      <c r="A48" s="136" t="s">
        <v>19</v>
      </c>
      <c r="B48" s="145">
        <f>SUM(B32:B46)</f>
        <v>4288688</v>
      </c>
      <c r="C48" s="146">
        <f>SUM(C32:C47)</f>
        <v>11892774</v>
      </c>
    </row>
    <row r="49" spans="1:3" ht="14.4" x14ac:dyDescent="0.3">
      <c r="A49" s="147" t="s">
        <v>14</v>
      </c>
      <c r="B49" s="148">
        <v>-8083</v>
      </c>
      <c r="C49" s="149">
        <f>-8083-36-16</f>
        <v>-8135</v>
      </c>
    </row>
    <row r="50" spans="1:3" ht="14.4" thickBot="1" x14ac:dyDescent="0.3">
      <c r="A50" s="150" t="s">
        <v>20</v>
      </c>
      <c r="B50" s="151">
        <f>+B48+B49</f>
        <v>4280605</v>
      </c>
      <c r="C50" s="151">
        <f>+C48+C49</f>
        <v>11884639</v>
      </c>
    </row>
    <row r="51" spans="1:3" ht="13.8" thickTop="1" x14ac:dyDescent="0.25">
      <c r="A51" s="152" t="s">
        <v>16</v>
      </c>
      <c r="B51" s="153"/>
    </row>
    <row r="52" spans="1:3" ht="13.8" x14ac:dyDescent="0.25">
      <c r="B52" s="133"/>
      <c r="C52" s="142"/>
    </row>
    <row r="53" spans="1:3" ht="13.8" x14ac:dyDescent="0.25">
      <c r="A53" s="1" t="s">
        <v>23</v>
      </c>
      <c r="B53" s="143">
        <v>245400</v>
      </c>
      <c r="C53" s="144">
        <v>556440</v>
      </c>
    </row>
    <row r="54" spans="1:3" ht="13.8" x14ac:dyDescent="0.25">
      <c r="A54" s="157" t="s">
        <v>22</v>
      </c>
      <c r="B54" s="158">
        <v>224587</v>
      </c>
      <c r="C54" s="159">
        <v>224587</v>
      </c>
    </row>
    <row r="55" spans="1:3" ht="14.4" thickBot="1" x14ac:dyDescent="0.3">
      <c r="A55" s="150" t="s">
        <v>27</v>
      </c>
      <c r="B55" s="151">
        <f>+B53-B54</f>
        <v>20813</v>
      </c>
      <c r="C55" s="151">
        <f>+C53-C54</f>
        <v>331853</v>
      </c>
    </row>
    <row r="56" spans="1:3" ht="14.4" thickTop="1" x14ac:dyDescent="0.25">
      <c r="A56" s="1"/>
      <c r="B56" s="160"/>
      <c r="C56" s="161"/>
    </row>
    <row r="57" spans="1:3" ht="14.4" thickBot="1" x14ac:dyDescent="0.3">
      <c r="A57" s="1"/>
      <c r="B57" s="160"/>
      <c r="C57" s="161"/>
    </row>
    <row r="58" spans="1:3" ht="14.4" thickBot="1" x14ac:dyDescent="0.3">
      <c r="A58" s="162" t="s">
        <v>28</v>
      </c>
      <c r="B58" s="163">
        <f>+B29+B53</f>
        <v>4505192</v>
      </c>
      <c r="C58" s="164">
        <f>+C29+C53</f>
        <v>12109226</v>
      </c>
    </row>
    <row r="59" spans="1:3" ht="14.4" thickBot="1" x14ac:dyDescent="0.3">
      <c r="A59" s="162" t="s">
        <v>29</v>
      </c>
      <c r="B59" s="163">
        <f>+B50+B54</f>
        <v>4505192</v>
      </c>
      <c r="C59" s="164">
        <f>+C50+C54</f>
        <v>12109226</v>
      </c>
    </row>
    <row r="60" spans="1:3" x14ac:dyDescent="0.25">
      <c r="B60" s="133"/>
    </row>
    <row r="61" spans="1:3" ht="13.8" x14ac:dyDescent="0.25">
      <c r="B61" s="133"/>
      <c r="C61" s="165"/>
    </row>
    <row r="62" spans="1:3" ht="13.8" x14ac:dyDescent="0.25">
      <c r="B62" s="133"/>
      <c r="C62" s="165"/>
    </row>
    <row r="63" spans="1:3" x14ac:dyDescent="0.25">
      <c r="B63" s="133"/>
    </row>
    <row r="64" spans="1:3" x14ac:dyDescent="0.25">
      <c r="B64" s="133"/>
    </row>
    <row r="65" spans="2:3" x14ac:dyDescent="0.25">
      <c r="B65" s="133"/>
    </row>
    <row r="66" spans="2:3" x14ac:dyDescent="0.25">
      <c r="B66" s="133"/>
    </row>
    <row r="67" spans="2:3" x14ac:dyDescent="0.25">
      <c r="B67" s="133"/>
    </row>
    <row r="71" spans="2:3" x14ac:dyDescent="0.25">
      <c r="B71" s="133"/>
      <c r="C71" s="133"/>
    </row>
    <row r="72" spans="2:3" x14ac:dyDescent="0.25">
      <c r="B72" s="133"/>
      <c r="C72" s="133"/>
    </row>
    <row r="73" spans="2:3" x14ac:dyDescent="0.25">
      <c r="B73" s="133"/>
      <c r="C73" s="133"/>
    </row>
    <row r="74" spans="2:3" x14ac:dyDescent="0.25">
      <c r="B74" s="133"/>
      <c r="C74" s="133"/>
    </row>
    <row r="75" spans="2:3" x14ac:dyDescent="0.25">
      <c r="B75" s="133"/>
      <c r="C75" s="133"/>
    </row>
    <row r="76" spans="2:3" x14ac:dyDescent="0.25">
      <c r="B76" s="133"/>
      <c r="C76" s="133"/>
    </row>
    <row r="82" spans="2:3" x14ac:dyDescent="0.25">
      <c r="B82" s="133"/>
      <c r="C82" s="133"/>
    </row>
    <row r="83" spans="2:3" x14ac:dyDescent="0.25">
      <c r="B83" s="133"/>
      <c r="C83" s="133"/>
    </row>
    <row r="84" spans="2:3" x14ac:dyDescent="0.25">
      <c r="B84" s="133"/>
      <c r="C84" s="133"/>
    </row>
    <row r="86" spans="2:3" x14ac:dyDescent="0.25">
      <c r="B86" s="133"/>
      <c r="C86" s="133"/>
    </row>
    <row r="87" spans="2:3" x14ac:dyDescent="0.25">
      <c r="B87" s="133"/>
      <c r="C87" s="133"/>
    </row>
    <row r="88" spans="2:3" x14ac:dyDescent="0.25">
      <c r="B88" s="133"/>
      <c r="C88" s="133"/>
    </row>
    <row r="92" spans="2:3" x14ac:dyDescent="0.25">
      <c r="B92" s="133"/>
      <c r="C92" s="133"/>
    </row>
    <row r="93" spans="2:3" x14ac:dyDescent="0.25">
      <c r="B93" s="133"/>
      <c r="C93" s="133"/>
    </row>
    <row r="96" spans="2:3" x14ac:dyDescent="0.25">
      <c r="B96" s="133"/>
      <c r="C96" s="133"/>
    </row>
    <row r="97" spans="2:3" x14ac:dyDescent="0.25">
      <c r="B97" s="133"/>
      <c r="C97" s="133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24" orientation="portrait" useFirstPageNumber="1" r:id="rId1"/>
  <headerFooter alignWithMargins="0">
    <oddHeader>&amp;C&amp;"Arial,Kurzíva"Příloha č. 3 - Upravený rozpočet Olomouckého kraje na rok 2016 po schválení rozpočtových změn</oddHeader>
    <oddFooter xml:space="preserve">&amp;L&amp;"Arial,Kurzíva"Zastupitelstvo OK 19.12.2016
11.1 - Rozpočet Olomouckého kraje 2016 - rozpočtové změny DODATEK
Příloha č.3: Upravený rozpočet OK na rok 2016 po schválení rozpočtových změn&amp;R&amp;"Arial,Kurzíva"Strana &amp;P (celkem 24)&amp;"Arial,Obyčejné"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Příloha č. 1</vt:lpstr>
      <vt:lpstr>Příloha č. 2</vt:lpstr>
      <vt:lpstr>Příloha  č. 3</vt:lpstr>
      <vt:lpstr>'Příloha č. 1'!Oblast_tisku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2016-12-05T14:50:18Z</cp:lastPrinted>
  <dcterms:created xsi:type="dcterms:W3CDTF">2007-02-21T09:44:06Z</dcterms:created>
  <dcterms:modified xsi:type="dcterms:W3CDTF">2016-12-05T14:59:22Z</dcterms:modified>
</cp:coreProperties>
</file>