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ole7049\AppData\Local\Temp\IntraDoc\180810073329000559\Prilohy\"/>
    </mc:Choice>
  </mc:AlternateContent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List1!$A$1:$K$25</definedName>
  </definedName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D23" i="1"/>
  <c r="J9" i="1"/>
  <c r="H9" i="1"/>
  <c r="E9" i="1"/>
  <c r="D9" i="1"/>
  <c r="H8" i="1"/>
  <c r="F9" i="1"/>
  <c r="G8" i="1" l="1"/>
  <c r="G9" i="1" l="1"/>
  <c r="I8" i="1"/>
  <c r="I9" i="1" s="1"/>
  <c r="F20" i="1"/>
  <c r="F21" i="1" s="1"/>
  <c r="J21" i="1"/>
  <c r="E21" i="1"/>
  <c r="D21" i="1"/>
  <c r="H20" i="1"/>
  <c r="H21" i="1" s="1"/>
  <c r="G20" i="1" l="1"/>
  <c r="G21" i="1" s="1"/>
  <c r="I20" i="1"/>
  <c r="I21" i="1" s="1"/>
  <c r="J17" i="1" l="1"/>
  <c r="E17" i="1"/>
  <c r="D17" i="1"/>
  <c r="H16" i="1"/>
  <c r="H17" i="1" s="1"/>
  <c r="G16" i="1"/>
  <c r="G17" i="1" l="1"/>
  <c r="I16" i="1"/>
  <c r="I17" i="1" s="1"/>
  <c r="F17" i="1"/>
  <c r="F12" i="1"/>
  <c r="H12" i="1" l="1"/>
  <c r="H13" i="1" s="1"/>
  <c r="G12" i="1"/>
  <c r="G13" i="1" s="1"/>
  <c r="D13" i="1"/>
  <c r="E13" i="1"/>
  <c r="F13" i="1"/>
  <c r="J13" i="1"/>
  <c r="I12" i="1" l="1"/>
  <c r="I13" i="1" s="1"/>
</calcChain>
</file>

<file path=xl/sharedStrings.xml><?xml version="1.0" encoding="utf-8"?>
<sst xmlns="http://schemas.openxmlformats.org/spreadsheetml/2006/main" count="42" uniqueCount="36">
  <si>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</si>
  <si>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</si>
  <si>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</si>
  <si>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</si>
  <si>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</si>
  <si>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</si>
  <si>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</si>
  <si>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</si>
  <si>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</si>
  <si>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</si>
  <si>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</si>
  <si>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</si>
  <si>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</si>
  <si>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</si>
  <si>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</si>
  <si>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</si>
  <si>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Vysvětlivky:  OK - Olomoucký kraj, PO - příspěvková organizace Olomouckého kraje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</si>
  <si>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</si>
  <si>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Celkem za projekty v Kč</t>
  </si>
  <si>
    <t>1.</t>
  </si>
  <si>
    <t>2.</t>
  </si>
  <si>
    <t>3.</t>
  </si>
  <si>
    <t>Usnesení ROK/ZOK</t>
  </si>
  <si>
    <t>Azylové domy v Olomouckém kraji I.</t>
  </si>
  <si>
    <t>Projekt podaný do Operačního programu zaměstnanost</t>
  </si>
  <si>
    <t>UR/44/23/2018</t>
  </si>
  <si>
    <t xml:space="preserve">Klíč – centrum sociálních služeb - Výstavba objektu pro osoby s poruchou autistického spektra </t>
  </si>
  <si>
    <t>II/366 Prostějov - přeložka silnice</t>
  </si>
  <si>
    <t>Projekt podaný do Integrovaného regionálního operačního programu</t>
  </si>
  <si>
    <t>Projekt podaný do Integrovaného operačního programu (ITI Olomoucké aglomerace)</t>
  </si>
  <si>
    <t>Projekt podaný do Národního programu podpory cestovního ruchu v regionech (NPPCRvR), podprogramu Marketingové aktivity v cestovním ruchu, Dotační titul č. 1 - Marketingové aktivity na úrovni krajů.</t>
  </si>
  <si>
    <t>Podpora rozvoje cestovního ruchu v Olomouckém kraji</t>
  </si>
  <si>
    <t>4.</t>
  </si>
  <si>
    <t>UR/44/22/2018</t>
  </si>
  <si>
    <t>UR/44/8/2018</t>
  </si>
  <si>
    <t>UR/46/17/2018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</si>
</sst>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2" fillId="4" borderId="11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164" fontId="2" fillId="4" borderId="11" xfId="0" applyNumberFormat="1" applyFont="1" applyFill="1" applyBorder="1" applyAlignment="1">
      <alignment vertical="center"/>
    </xf>
    <xf numFmtId="0" fontId="0" fillId="5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0" borderId="0" xfId="0" applyFont="1" applyAlignment="1">
      <alignment horizontal="left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left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8"/>
  <sheetViews>
    <sheetView tabSelected="1" view="pageBreakPreview" zoomScale="70" zoomScaleNormal="80" zoomScaleSheetLayoutView="70" zoomScalePageLayoutView="75" workbookViewId="0">
      <pane ySplit="6" topLeftCell="A13" activePane="bottomLeft" state="frozen"/>
      <selection pane="bottomLeft" activeCell="O13" sqref="O13"/>
    </sheetView>
  </sheetViews>
  <sheetFormatPr defaultRowHeight="12.75" x14ac:dyDescent="0.2"/>
  <cols>
    <col min="1" max="1" width="5.7109375" style="8" customWidth="1"/>
    <col min="2" max="2" width="64.7109375" style="2" customWidth="1"/>
    <col min="3" max="3" width="14.7109375" style="24" customWidth="1"/>
    <col min="4" max="4" width="23.140625" customWidth="1"/>
    <col min="5" max="5" width="22.140625" customWidth="1"/>
    <col min="6" max="6" width="21" customWidth="1"/>
    <col min="7" max="7" width="20.42578125" customWidth="1"/>
    <col min="8" max="8" width="20.85546875" style="13" customWidth="1"/>
    <col min="9" max="9" width="19.85546875" customWidth="1"/>
    <col min="10" max="10" width="19.7109375" customWidth="1"/>
    <col min="11" max="11" width="21.42578125" style="1" customWidth="1"/>
  </cols>
  <sheetData>
    <row r="1" spans="1:110" ht="20.25" customHeight="1" x14ac:dyDescent="0.2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60" t="s">
        <v>1</v>
      </c>
      <c r="B3" s="49" t="s">
        <v>0</v>
      </c>
      <c r="C3" s="62" t="s">
        <v>14</v>
      </c>
      <c r="D3" s="51" t="s">
        <v>2</v>
      </c>
      <c r="E3" s="51" t="s">
        <v>3</v>
      </c>
      <c r="F3" s="51" t="s">
        <v>5</v>
      </c>
      <c r="G3" s="51" t="s">
        <v>6</v>
      </c>
      <c r="H3" s="53" t="s">
        <v>9</v>
      </c>
      <c r="I3" s="51" t="s">
        <v>4</v>
      </c>
      <c r="J3" s="51" t="s">
        <v>8</v>
      </c>
      <c r="K3" s="56" t="s">
        <v>22</v>
      </c>
    </row>
    <row r="4" spans="1:110" s="1" customFormat="1" ht="18.600000000000001" customHeight="1" x14ac:dyDescent="0.2">
      <c r="A4" s="61"/>
      <c r="B4" s="50"/>
      <c r="C4" s="63"/>
      <c r="D4" s="52"/>
      <c r="E4" s="52"/>
      <c r="F4" s="52"/>
      <c r="G4" s="52"/>
      <c r="H4" s="54"/>
      <c r="I4" s="52"/>
      <c r="J4" s="52"/>
      <c r="K4" s="57"/>
    </row>
    <row r="5" spans="1:110" s="1" customFormat="1" ht="17.25" customHeight="1" thickBot="1" x14ac:dyDescent="0.25">
      <c r="A5" s="17"/>
      <c r="B5" s="16"/>
      <c r="C5" s="64"/>
      <c r="D5" s="5" t="s">
        <v>11</v>
      </c>
      <c r="E5" s="5" t="s">
        <v>10</v>
      </c>
      <c r="F5" s="59"/>
      <c r="G5" s="59"/>
      <c r="H5" s="55"/>
      <c r="I5" s="5" t="s">
        <v>12</v>
      </c>
      <c r="J5" s="5" t="s">
        <v>13</v>
      </c>
      <c r="K5" s="58"/>
    </row>
    <row r="6" spans="1:110" s="1" customFormat="1" ht="21.4" customHeight="1" thickTop="1" thickBot="1" x14ac:dyDescent="0.25">
      <c r="A6" s="18">
        <v>1</v>
      </c>
      <c r="B6" s="19">
        <v>2</v>
      </c>
      <c r="C6" s="25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20">
        <v>10</v>
      </c>
      <c r="K6" s="21">
        <v>11</v>
      </c>
    </row>
    <row r="7" spans="1:110" s="39" customFormat="1" ht="61.5" customHeight="1" thickBot="1" x14ac:dyDescent="0.2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0" s="39" customFormat="1" ht="40.5" customHeight="1" thickBot="1" x14ac:dyDescent="0.25">
      <c r="A8" s="38" t="s">
        <v>19</v>
      </c>
      <c r="B8" s="34" t="s">
        <v>31</v>
      </c>
      <c r="C8" s="35" t="s">
        <v>15</v>
      </c>
      <c r="D8" s="36">
        <v>2950000</v>
      </c>
      <c r="E8" s="36">
        <v>2950000</v>
      </c>
      <c r="F8" s="36">
        <v>1475000</v>
      </c>
      <c r="G8" s="36">
        <f>E8-F8</f>
        <v>1475000</v>
      </c>
      <c r="H8" s="36">
        <f>D8-E8</f>
        <v>0</v>
      </c>
      <c r="I8" s="36">
        <f>G8+H8</f>
        <v>1475000</v>
      </c>
      <c r="J8" s="36">
        <v>0</v>
      </c>
      <c r="K8" s="37" t="s">
        <v>33</v>
      </c>
    </row>
    <row r="9" spans="1:110" s="39" customFormat="1" ht="27" customHeight="1" thickBot="1" x14ac:dyDescent="0.25">
      <c r="A9" s="65" t="s">
        <v>7</v>
      </c>
      <c r="B9" s="42"/>
      <c r="C9" s="43"/>
      <c r="D9" s="14">
        <f>SUM(D8)</f>
        <v>2950000</v>
      </c>
      <c r="E9" s="14">
        <f t="shared" ref="E9:J9" si="0">SUM(E8)</f>
        <v>2950000</v>
      </c>
      <c r="F9" s="14">
        <f t="shared" si="0"/>
        <v>1475000</v>
      </c>
      <c r="G9" s="14">
        <f t="shared" si="0"/>
        <v>1475000</v>
      </c>
      <c r="H9" s="14">
        <f t="shared" si="0"/>
        <v>0</v>
      </c>
      <c r="I9" s="14">
        <f t="shared" si="0"/>
        <v>1475000</v>
      </c>
      <c r="J9" s="14">
        <f t="shared" si="0"/>
        <v>0</v>
      </c>
      <c r="K9" s="11"/>
    </row>
    <row r="10" spans="1:110" s="39" customFormat="1" ht="21.4" customHeight="1" thickBot="1" x14ac:dyDescent="0.25">
      <c r="A10" s="9"/>
      <c r="B10" s="2"/>
      <c r="C10" s="24"/>
      <c r="D10"/>
      <c r="E10"/>
      <c r="F10"/>
      <c r="G10"/>
      <c r="H10" s="13"/>
      <c r="I10"/>
      <c r="J10"/>
      <c r="K10" s="1"/>
    </row>
    <row r="11" spans="1:110" s="12" customFormat="1" ht="57.75" customHeight="1" thickBot="1" x14ac:dyDescent="0.25">
      <c r="A11" s="44" t="s">
        <v>24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</row>
    <row r="12" spans="1:110" s="29" customFormat="1" ht="42" customHeight="1" thickBot="1" x14ac:dyDescent="0.25">
      <c r="A12" s="38" t="s">
        <v>20</v>
      </c>
      <c r="B12" s="34" t="s">
        <v>23</v>
      </c>
      <c r="C12" s="35" t="s">
        <v>15</v>
      </c>
      <c r="D12" s="36">
        <v>241005374.81</v>
      </c>
      <c r="E12" s="36">
        <v>241005374.81</v>
      </c>
      <c r="F12" s="36">
        <f>204854568.58+24100537.48</f>
        <v>228955106.06</v>
      </c>
      <c r="G12" s="36">
        <f>E12-F12</f>
        <v>12050268.75</v>
      </c>
      <c r="H12" s="36">
        <f>D12-E12</f>
        <v>0</v>
      </c>
      <c r="I12" s="36">
        <f>G12+H12</f>
        <v>12050268.75</v>
      </c>
      <c r="J12" s="36">
        <v>0</v>
      </c>
      <c r="K12" s="37" t="s">
        <v>25</v>
      </c>
    </row>
    <row r="13" spans="1:110" s="4" customFormat="1" ht="22.5" customHeight="1" thickBot="1" x14ac:dyDescent="0.25">
      <c r="A13" s="65" t="s">
        <v>7</v>
      </c>
      <c r="B13" s="42"/>
      <c r="C13" s="43"/>
      <c r="D13" s="14">
        <f>SUM(D12)</f>
        <v>241005374.81</v>
      </c>
      <c r="E13" s="14">
        <f t="shared" ref="E13:J13" si="1">SUM(E12)</f>
        <v>241005374.81</v>
      </c>
      <c r="F13" s="14">
        <f t="shared" si="1"/>
        <v>228955106.06</v>
      </c>
      <c r="G13" s="14">
        <f t="shared" si="1"/>
        <v>12050268.75</v>
      </c>
      <c r="H13" s="14">
        <f t="shared" si="1"/>
        <v>0</v>
      </c>
      <c r="I13" s="14">
        <f t="shared" si="1"/>
        <v>12050268.75</v>
      </c>
      <c r="J13" s="14">
        <f t="shared" si="1"/>
        <v>0</v>
      </c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3.5" thickBot="1" x14ac:dyDescent="0.25">
      <c r="A14" s="9"/>
    </row>
    <row r="15" spans="1:110" s="12" customFormat="1" ht="57.75" customHeight="1" thickBot="1" x14ac:dyDescent="0.25">
      <c r="A15" s="44" t="s">
        <v>28</v>
      </c>
      <c r="B15" s="45"/>
      <c r="C15" s="45"/>
      <c r="D15" s="45"/>
      <c r="E15" s="45"/>
      <c r="F15" s="45"/>
      <c r="G15" s="45"/>
      <c r="H15" s="45"/>
      <c r="I15" s="45"/>
      <c r="J15" s="45"/>
      <c r="K15" s="46"/>
    </row>
    <row r="16" spans="1:110" s="29" customFormat="1" ht="42" customHeight="1" thickBot="1" x14ac:dyDescent="0.25">
      <c r="A16" s="38" t="s">
        <v>21</v>
      </c>
      <c r="B16" s="34" t="s">
        <v>26</v>
      </c>
      <c r="C16" s="35" t="s">
        <v>15</v>
      </c>
      <c r="D16" s="36">
        <v>35697000</v>
      </c>
      <c r="E16" s="36">
        <v>31192074</v>
      </c>
      <c r="F16" s="36">
        <v>28072866.600000001</v>
      </c>
      <c r="G16" s="36">
        <f>E16-F16</f>
        <v>3119207.3999999985</v>
      </c>
      <c r="H16" s="36">
        <f>D16-E16</f>
        <v>4504926</v>
      </c>
      <c r="I16" s="36">
        <f>G16+H16</f>
        <v>7624133.3999999985</v>
      </c>
      <c r="J16" s="36">
        <v>0</v>
      </c>
      <c r="K16" s="37" t="s">
        <v>34</v>
      </c>
    </row>
    <row r="17" spans="1:110" s="4" customFormat="1" ht="22.5" customHeight="1" thickBot="1" x14ac:dyDescent="0.25">
      <c r="A17" s="41" t="s">
        <v>7</v>
      </c>
      <c r="B17" s="42"/>
      <c r="C17" s="43"/>
      <c r="D17" s="14">
        <f>SUM(D16)</f>
        <v>35697000</v>
      </c>
      <c r="E17" s="14">
        <f t="shared" ref="E17:J17" si="2">SUM(E16)</f>
        <v>31192074</v>
      </c>
      <c r="F17" s="14">
        <f t="shared" si="2"/>
        <v>28072866.600000001</v>
      </c>
      <c r="G17" s="14">
        <f t="shared" si="2"/>
        <v>3119207.3999999985</v>
      </c>
      <c r="H17" s="14">
        <f t="shared" si="2"/>
        <v>4504926</v>
      </c>
      <c r="I17" s="14">
        <f t="shared" si="2"/>
        <v>7624133.3999999985</v>
      </c>
      <c r="J17" s="14">
        <f t="shared" si="2"/>
        <v>0</v>
      </c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s="3" customFormat="1" ht="22.5" customHeight="1" thickBot="1" x14ac:dyDescent="0.25">
      <c r="A18" s="30"/>
      <c r="B18" s="31"/>
      <c r="C18" s="31"/>
      <c r="D18" s="33"/>
      <c r="E18" s="33"/>
      <c r="F18" s="33"/>
      <c r="G18" s="33"/>
      <c r="H18" s="33"/>
      <c r="I18" s="33"/>
      <c r="J18" s="33"/>
      <c r="K18" s="32"/>
    </row>
    <row r="19" spans="1:110" s="12" customFormat="1" ht="57.75" customHeight="1" thickBot="1" x14ac:dyDescent="0.25">
      <c r="A19" s="44" t="s">
        <v>29</v>
      </c>
      <c r="B19" s="45"/>
      <c r="C19" s="45"/>
      <c r="D19" s="45"/>
      <c r="E19" s="45"/>
      <c r="F19" s="45"/>
      <c r="G19" s="45"/>
      <c r="H19" s="45"/>
      <c r="I19" s="45"/>
      <c r="J19" s="45"/>
      <c r="K19" s="46"/>
    </row>
    <row r="20" spans="1:110" s="29" customFormat="1" ht="42" customHeight="1" thickBot="1" x14ac:dyDescent="0.25">
      <c r="A20" s="66" t="s">
        <v>32</v>
      </c>
      <c r="B20" s="67" t="s">
        <v>27</v>
      </c>
      <c r="C20" s="35" t="s">
        <v>15</v>
      </c>
      <c r="D20" s="36">
        <v>400000000</v>
      </c>
      <c r="E20" s="36">
        <v>352941176</v>
      </c>
      <c r="F20" s="36">
        <f>299999999.6+17647058.8</f>
        <v>317647058.40000004</v>
      </c>
      <c r="G20" s="36">
        <f>E20-F20</f>
        <v>35294117.599999964</v>
      </c>
      <c r="H20" s="36">
        <f>D20-E20</f>
        <v>47058824</v>
      </c>
      <c r="I20" s="36">
        <f>G20+H20</f>
        <v>82352941.599999964</v>
      </c>
      <c r="J20" s="36">
        <v>0</v>
      </c>
      <c r="K20" s="37" t="s">
        <v>35</v>
      </c>
    </row>
    <row r="21" spans="1:110" s="4" customFormat="1" ht="22.5" customHeight="1" thickBot="1" x14ac:dyDescent="0.25">
      <c r="A21" s="41" t="s">
        <v>7</v>
      </c>
      <c r="B21" s="42"/>
      <c r="C21" s="43"/>
      <c r="D21" s="14">
        <f>SUM(D20)</f>
        <v>400000000</v>
      </c>
      <c r="E21" s="14">
        <f t="shared" ref="E21:J21" si="3">SUM(E20)</f>
        <v>352941176</v>
      </c>
      <c r="F21" s="14">
        <f t="shared" si="3"/>
        <v>317647058.40000004</v>
      </c>
      <c r="G21" s="14">
        <f t="shared" si="3"/>
        <v>35294117.599999964</v>
      </c>
      <c r="H21" s="14">
        <f t="shared" si="3"/>
        <v>47058824</v>
      </c>
      <c r="I21" s="14">
        <f t="shared" si="3"/>
        <v>82352941.599999964</v>
      </c>
      <c r="J21" s="14">
        <f t="shared" si="3"/>
        <v>0</v>
      </c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s="3" customFormat="1" ht="22.5" customHeight="1" thickBot="1" x14ac:dyDescent="0.25">
      <c r="A22" s="30"/>
      <c r="B22" s="31"/>
      <c r="C22" s="31"/>
      <c r="D22" s="33"/>
      <c r="E22" s="33"/>
      <c r="F22" s="33"/>
      <c r="G22" s="33"/>
      <c r="H22" s="33"/>
      <c r="I22" s="33"/>
      <c r="J22" s="33"/>
      <c r="K22" s="32"/>
    </row>
    <row r="23" spans="1:110" s="4" customFormat="1" ht="34.5" customHeight="1" thickBot="1" x14ac:dyDescent="0.25">
      <c r="A23" s="41" t="s">
        <v>18</v>
      </c>
      <c r="B23" s="42"/>
      <c r="C23" s="43"/>
      <c r="D23" s="14">
        <f t="shared" ref="D23:J23" si="4">D9+D13+D17+D21</f>
        <v>679652374.80999994</v>
      </c>
      <c r="E23" s="14">
        <f t="shared" si="4"/>
        <v>628088624.80999994</v>
      </c>
      <c r="F23" s="14">
        <f t="shared" si="4"/>
        <v>576150031.06000006</v>
      </c>
      <c r="G23" s="14">
        <f t="shared" si="4"/>
        <v>51938593.749999963</v>
      </c>
      <c r="H23" s="14">
        <f t="shared" si="4"/>
        <v>51563750</v>
      </c>
      <c r="I23" s="14">
        <f t="shared" si="4"/>
        <v>103502343.74999997</v>
      </c>
      <c r="J23" s="14">
        <f t="shared" si="4"/>
        <v>0</v>
      </c>
      <c r="K23" s="1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x14ac:dyDescent="0.2">
      <c r="A24" s="9"/>
    </row>
    <row r="25" spans="1:110" s="22" customFormat="1" ht="15" x14ac:dyDescent="0.25">
      <c r="A25" s="40" t="s">
        <v>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0" x14ac:dyDescent="0.2">
      <c r="B26" s="7"/>
      <c r="C26" s="23"/>
    </row>
    <row r="27" spans="1:110" x14ac:dyDescent="0.2">
      <c r="B27" s="7"/>
      <c r="C27" s="23"/>
      <c r="G27" s="28"/>
    </row>
    <row r="35" spans="2:7" x14ac:dyDescent="0.2">
      <c r="B35" s="27"/>
      <c r="C35" s="26"/>
    </row>
    <row r="38" spans="2:7" x14ac:dyDescent="0.2">
      <c r="G38" s="15"/>
    </row>
  </sheetData>
  <mergeCells count="22">
    <mergeCell ref="A7:K7"/>
    <mergeCell ref="A9:C9"/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  <mergeCell ref="A25:K25"/>
    <mergeCell ref="A23:C23"/>
    <mergeCell ref="A11:K11"/>
    <mergeCell ref="A13:C13"/>
    <mergeCell ref="A15:K15"/>
    <mergeCell ref="A17:C17"/>
    <mergeCell ref="A19:K19"/>
    <mergeCell ref="A21:C2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2" firstPageNumber="2" fitToHeight="0" orientation="landscape" useFirstPageNumber="1" r:id="rId1"/>
  <headerFooter scaleWithDoc="0" alignWithMargins="0">
    <oddHeader>&amp;LPříloha č.1</oddHeader>
    <oddFooter>&amp;L&amp;"Arial,Kurzíva"Zastupitelstvo Olomouckého kraje 17. 9. 2018
38. Projekty spolufinancované z evropských fondů ke schválení financování
Příloha č. 1 Podané žádosti o dotaci&amp;R&amp;"Arial,Kurzíva"Strana &amp;P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2018-08-28T04:57:55Z</cp:lastPrinted>
  <dcterms:created xsi:type="dcterms:W3CDTF">2010-05-05T13:52:59Z</dcterms:created>
  <dcterms:modified xsi:type="dcterms:W3CDTF">2018-08-28T04:58:17Z</dcterms:modified>
</cp:coreProperties>
</file>