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OdO\Zastupitelstvo-materiály\07. ZOK 13-12-2021\79 - přílohy usnesení\"/>
    </mc:Choice>
  </mc:AlternateContent>
  <bookViews>
    <workbookView xWindow="0" yWindow="0" windowWidth="28800" windowHeight="13590" activeTab="2"/>
  </bookViews>
  <sheets>
    <sheet name="List1" sheetId="1" r:id="rId1"/>
    <sheet name="tisk" sheetId="2" r:id="rId2"/>
    <sheet name="List2" sheetId="3" r:id="rId3"/>
  </sheets>
  <definedNames>
    <definedName name="_FilterDatabase" localSheetId="0" hidden="1">List1!$A$10:$R$16</definedName>
    <definedName name="DZACATEK">List1!$N$1</definedName>
    <definedName name="FZACATEK">List1!$Q$1</definedName>
    <definedName name="LZACATEK">List1!$W$1</definedName>
    <definedName name="_xlnm.Print_Titles" localSheetId="2">List2!$1:$3</definedName>
  </definedNames>
  <calcPr calcId="162913"/>
</workbook>
</file>

<file path=xl/calcChain.xml><?xml version="1.0" encoding="utf-8"?>
<calcChain xmlns="http://schemas.openxmlformats.org/spreadsheetml/2006/main">
  <c r="L232" i="3" l="1"/>
  <c r="K7" i="3" l="1"/>
  <c r="K10" i="3"/>
  <c r="K13" i="3"/>
  <c r="K16" i="3"/>
  <c r="K19" i="3"/>
  <c r="K22" i="3"/>
  <c r="K25" i="3"/>
  <c r="K28" i="3"/>
  <c r="K31" i="3"/>
  <c r="K34" i="3"/>
  <c r="K37" i="3"/>
  <c r="K40" i="3"/>
  <c r="K43" i="3"/>
  <c r="K46" i="3"/>
  <c r="K49" i="3"/>
  <c r="K52" i="3"/>
  <c r="K55" i="3"/>
  <c r="K58" i="3"/>
  <c r="K61" i="3"/>
  <c r="K64" i="3"/>
  <c r="K67" i="3"/>
  <c r="K70" i="3"/>
  <c r="K73" i="3"/>
  <c r="K76" i="3"/>
  <c r="K79" i="3"/>
  <c r="K82" i="3"/>
  <c r="K85" i="3"/>
  <c r="K88" i="3"/>
  <c r="K91" i="3"/>
  <c r="K94" i="3"/>
  <c r="K97" i="3"/>
  <c r="K100" i="3"/>
  <c r="K103" i="3"/>
  <c r="K106" i="3"/>
  <c r="K109" i="3"/>
  <c r="K112" i="3"/>
  <c r="K115" i="3"/>
  <c r="K118" i="3"/>
  <c r="K121" i="3"/>
  <c r="K124" i="3"/>
  <c r="K127" i="3"/>
  <c r="K130" i="3"/>
  <c r="K133" i="3"/>
  <c r="K136" i="3"/>
  <c r="K139" i="3"/>
  <c r="K142" i="3"/>
  <c r="K145" i="3"/>
  <c r="K148" i="3"/>
  <c r="K151" i="3"/>
  <c r="K154" i="3"/>
  <c r="K157" i="3"/>
  <c r="K160" i="3"/>
  <c r="K163" i="3"/>
  <c r="K166" i="3"/>
  <c r="K169" i="3"/>
  <c r="K172" i="3"/>
  <c r="K175" i="3"/>
  <c r="K178" i="3"/>
  <c r="K181" i="3"/>
  <c r="K184" i="3"/>
  <c r="K187" i="3"/>
  <c r="K190" i="3"/>
  <c r="K193" i="3"/>
  <c r="K196" i="3"/>
  <c r="K199" i="3"/>
  <c r="K202" i="3"/>
  <c r="K205" i="3"/>
  <c r="K208" i="3"/>
  <c r="K211" i="3"/>
  <c r="K214" i="3"/>
  <c r="K217" i="3"/>
  <c r="K220" i="3"/>
  <c r="K223" i="3"/>
  <c r="K226" i="3"/>
  <c r="K229" i="3"/>
  <c r="K4" i="3"/>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B4" i="2"/>
  <c r="A6" i="2"/>
  <c r="B7" i="2" s="1"/>
  <c r="A9" i="2"/>
  <c r="B10" i="2" s="1"/>
  <c r="A12" i="2"/>
  <c r="B13" i="2"/>
  <c r="A15" i="2"/>
  <c r="B16" i="2"/>
  <c r="A18" i="2"/>
  <c r="B19" i="2" s="1"/>
  <c r="A21" i="2"/>
  <c r="B22" i="2"/>
  <c r="A24" i="2"/>
  <c r="B25" i="2" s="1"/>
  <c r="A27" i="2"/>
  <c r="B28" i="2" s="1"/>
  <c r="E28" i="2" s="1"/>
  <c r="A30" i="2"/>
  <c r="B31" i="2"/>
  <c r="F33" i="2" s="1"/>
  <c r="A33" i="2"/>
  <c r="B34" i="2"/>
  <c r="F36" i="2" s="1"/>
  <c r="A36" i="2"/>
  <c r="B37" i="2"/>
  <c r="E37" i="2" s="1"/>
  <c r="A39" i="2"/>
  <c r="B40" i="2"/>
  <c r="A42" i="2"/>
  <c r="B43" i="2" s="1"/>
  <c r="A45" i="2"/>
  <c r="B46" i="2"/>
  <c r="A48" i="2"/>
  <c r="B49" i="2"/>
  <c r="G49" i="2" s="1"/>
  <c r="A51" i="2"/>
  <c r="B52" i="2" s="1"/>
  <c r="A54" i="2"/>
  <c r="B55" i="2"/>
  <c r="D57" i="2" s="1"/>
  <c r="A57" i="2"/>
  <c r="B58" i="2"/>
  <c r="A60" i="2"/>
  <c r="B61" i="2"/>
  <c r="A63" i="2"/>
  <c r="B64" i="2"/>
  <c r="A66" i="2"/>
  <c r="B67" i="2" s="1"/>
  <c r="A69" i="2"/>
  <c r="B70" i="2"/>
  <c r="A72" i="2"/>
  <c r="B73" i="2"/>
  <c r="A75" i="2"/>
  <c r="B76" i="2" s="1"/>
  <c r="A78" i="2"/>
  <c r="B79" i="2"/>
  <c r="C80" i="2" s="1"/>
  <c r="A81" i="2"/>
  <c r="B82" i="2"/>
  <c r="F82" i="2" s="1"/>
  <c r="A84" i="2"/>
  <c r="B85" i="2"/>
  <c r="A87" i="2"/>
  <c r="B88" i="2" s="1"/>
  <c r="A90" i="2"/>
  <c r="B91" i="2" s="1"/>
  <c r="A93" i="2"/>
  <c r="B94" i="2"/>
  <c r="L94" i="2" s="1"/>
  <c r="A96" i="2"/>
  <c r="B97" i="2"/>
  <c r="A99" i="2"/>
  <c r="B100" i="2" s="1"/>
  <c r="A102" i="2"/>
  <c r="B103" i="2" s="1"/>
  <c r="M103" i="2" s="1"/>
  <c r="A105" i="2"/>
  <c r="B106" i="2"/>
  <c r="L106" i="2" s="1"/>
  <c r="A108" i="2"/>
  <c r="B109" i="2"/>
  <c r="D109" i="2" s="1"/>
  <c r="A111" i="2"/>
  <c r="B112" i="2"/>
  <c r="C113" i="2" s="1"/>
  <c r="A114" i="2"/>
  <c r="B115" i="2" s="1"/>
  <c r="A117" i="2"/>
  <c r="B118" i="2" s="1"/>
  <c r="A120" i="2"/>
  <c r="B121" i="2"/>
  <c r="D123" i="2" s="1"/>
  <c r="A123" i="2"/>
  <c r="B124" i="2"/>
  <c r="A126" i="2"/>
  <c r="B127" i="2" s="1"/>
  <c r="A129" i="2"/>
  <c r="B130" i="2" s="1"/>
  <c r="A132" i="2"/>
  <c r="B133" i="2"/>
  <c r="D135" i="2" s="1"/>
  <c r="A135" i="2"/>
  <c r="B136" i="2"/>
  <c r="I136" i="2" s="1"/>
  <c r="A138" i="2"/>
  <c r="B139" i="2" s="1"/>
  <c r="A141" i="2"/>
  <c r="B142" i="2" s="1"/>
  <c r="C144" i="2" s="1"/>
  <c r="A144" i="2"/>
  <c r="B145" i="2"/>
  <c r="D146" i="2" s="1"/>
  <c r="A147" i="2"/>
  <c r="B148" i="2"/>
  <c r="I148" i="2" s="1"/>
  <c r="A150" i="2"/>
  <c r="B151" i="2" s="1"/>
  <c r="A153" i="2"/>
  <c r="B154" i="2" s="1"/>
  <c r="H154" i="2" s="1"/>
  <c r="A156" i="2"/>
  <c r="B157" i="2" s="1"/>
  <c r="D159" i="2" s="1"/>
  <c r="A159" i="2"/>
  <c r="B160" i="2"/>
  <c r="A162" i="2"/>
  <c r="B163" i="2"/>
  <c r="A165" i="2"/>
  <c r="B166" i="2" s="1"/>
  <c r="A168" i="2"/>
  <c r="B169" i="2" s="1"/>
  <c r="A171" i="2"/>
  <c r="B172" i="2"/>
  <c r="A174" i="2"/>
  <c r="B175" i="2"/>
  <c r="A177" i="2"/>
  <c r="B178" i="2" s="1"/>
  <c r="H178" i="2" s="1"/>
  <c r="A180" i="2"/>
  <c r="B181" i="2" s="1"/>
  <c r="C182" i="2" s="1"/>
  <c r="A183" i="2"/>
  <c r="B184" i="2"/>
  <c r="A186" i="2"/>
  <c r="B187" i="2"/>
  <c r="M187" i="2" s="1"/>
  <c r="A189" i="2"/>
  <c r="B190" i="2" s="1"/>
  <c r="F192" i="2" s="1"/>
  <c r="A192" i="2"/>
  <c r="B193" i="2" s="1"/>
  <c r="A195" i="2"/>
  <c r="B196" i="2"/>
  <c r="A198" i="2"/>
  <c r="B199" i="2"/>
  <c r="C201" i="2" s="1"/>
  <c r="A201" i="2"/>
  <c r="B202" i="2" s="1"/>
  <c r="H202" i="2" s="1"/>
  <c r="A204" i="2"/>
  <c r="B205" i="2" s="1"/>
  <c r="A207" i="2"/>
  <c r="B208" i="2"/>
  <c r="A210" i="2"/>
  <c r="B211" i="2"/>
  <c r="J211" i="2" s="1"/>
  <c r="A213" i="2"/>
  <c r="B214" i="2" s="1"/>
  <c r="I214" i="2" s="1"/>
  <c r="A216" i="2"/>
  <c r="B217" i="2" s="1"/>
  <c r="A219" i="2"/>
  <c r="B220" i="2"/>
  <c r="D220" i="2" s="1"/>
  <c r="A222" i="2"/>
  <c r="B223" i="2"/>
  <c r="A225" i="2"/>
  <c r="B226" i="2" s="1"/>
  <c r="E226" i="2" s="1"/>
  <c r="A228" i="2"/>
  <c r="B229" i="2" s="1"/>
  <c r="A231" i="2"/>
  <c r="B232" i="2"/>
  <c r="A234" i="2"/>
  <c r="B235" i="2"/>
  <c r="A237" i="2"/>
  <c r="B238" i="2" s="1"/>
  <c r="A240" i="2"/>
  <c r="B241" i="2" s="1"/>
  <c r="A243" i="2"/>
  <c r="B244" i="2"/>
  <c r="A246" i="2"/>
  <c r="B247" i="2"/>
  <c r="A249" i="2"/>
  <c r="B250" i="2"/>
  <c r="H250" i="2" s="1"/>
  <c r="A252" i="2"/>
  <c r="B253" i="2" s="1"/>
  <c r="H253" i="2" s="1"/>
  <c r="A255" i="2"/>
  <c r="B256" i="2" s="1"/>
  <c r="A258" i="2"/>
  <c r="B259" i="2" s="1"/>
  <c r="J259" i="2" s="1"/>
  <c r="A261" i="2"/>
  <c r="B262" i="2"/>
  <c r="C263" i="2" s="1"/>
  <c r="A264" i="2"/>
  <c r="B265" i="2"/>
  <c r="F267" i="2" s="1"/>
  <c r="A267" i="2"/>
  <c r="B268" i="2" s="1"/>
  <c r="A270" i="2"/>
  <c r="B271" i="2" s="1"/>
  <c r="K271" i="2" s="1"/>
  <c r="A273" i="2"/>
  <c r="B274" i="2" s="1"/>
  <c r="A276" i="2"/>
  <c r="B277" i="2"/>
  <c r="A279" i="2"/>
  <c r="B280" i="2" s="1"/>
  <c r="D280" i="2" s="1"/>
  <c r="A282" i="2"/>
  <c r="B283" i="2"/>
  <c r="C283" i="2" s="1"/>
  <c r="A285" i="2"/>
  <c r="B286" i="2" s="1"/>
  <c r="A288" i="2"/>
  <c r="B289" i="2"/>
  <c r="A291" i="2"/>
  <c r="B292" i="2"/>
  <c r="A294" i="2"/>
  <c r="B295" i="2" s="1"/>
  <c r="F295" i="2" s="1"/>
  <c r="A297" i="2"/>
  <c r="B298" i="2" s="1"/>
  <c r="A300" i="2"/>
  <c r="B301" i="2"/>
  <c r="C301" i="2" s="1"/>
  <c r="A303" i="2"/>
  <c r="B304" i="2"/>
  <c r="A306" i="2"/>
  <c r="B307" i="2"/>
  <c r="A309" i="2"/>
  <c r="B310" i="2" s="1"/>
  <c r="A312" i="2"/>
  <c r="B313" i="2"/>
  <c r="M313" i="2" s="1"/>
  <c r="A315" i="2"/>
  <c r="B316" i="2"/>
  <c r="A318" i="2"/>
  <c r="B319" i="2" s="1"/>
  <c r="A321" i="2"/>
  <c r="B322" i="2"/>
  <c r="A324" i="2"/>
  <c r="B325" i="2"/>
  <c r="A327" i="2"/>
  <c r="B328" i="2"/>
  <c r="A330" i="2"/>
  <c r="B331" i="2"/>
  <c r="K331" i="2" s="1"/>
  <c r="A333" i="2"/>
  <c r="B334" i="2" s="1"/>
  <c r="A336" i="2"/>
  <c r="B337" i="2" s="1"/>
  <c r="A339" i="2"/>
  <c r="B340" i="2" s="1"/>
  <c r="E340" i="2" s="1"/>
  <c r="A342" i="2"/>
  <c r="B343" i="2" s="1"/>
  <c r="F345" i="2" s="1"/>
  <c r="A345" i="2"/>
  <c r="B346" i="2"/>
  <c r="A348" i="2"/>
  <c r="B349" i="2" s="1"/>
  <c r="L349" i="2" s="1"/>
  <c r="A351" i="2"/>
  <c r="B352" i="2"/>
  <c r="C353" i="2" s="1"/>
  <c r="A354" i="2"/>
  <c r="B355" i="2"/>
  <c r="M355" i="2" s="1"/>
  <c r="A357" i="2"/>
  <c r="B358" i="2"/>
  <c r="G358" i="2" s="1"/>
  <c r="A360" i="2"/>
  <c r="B361" i="2"/>
  <c r="J361" i="2" s="1"/>
  <c r="A363" i="2"/>
  <c r="B364" i="2" s="1"/>
  <c r="G364" i="2" s="1"/>
  <c r="A366" i="2"/>
  <c r="B367" i="2"/>
  <c r="M367" i="2" s="1"/>
  <c r="A369" i="2"/>
  <c r="B370" i="2"/>
  <c r="A372" i="2"/>
  <c r="B373" i="2"/>
  <c r="A375" i="2"/>
  <c r="B376" i="2"/>
  <c r="A378" i="2"/>
  <c r="B379" i="2" s="1"/>
  <c r="A381" i="2"/>
  <c r="B382" i="2"/>
  <c r="A384" i="2"/>
  <c r="B385" i="2" s="1"/>
  <c r="K385" i="2" s="1"/>
  <c r="A387" i="2"/>
  <c r="B388" i="2"/>
  <c r="D389" i="2" s="1"/>
  <c r="A390" i="2"/>
  <c r="B391" i="2"/>
  <c r="A393" i="2"/>
  <c r="B394" i="2" s="1"/>
  <c r="K394" i="2" s="1"/>
  <c r="A396" i="2"/>
  <c r="B397" i="2" s="1"/>
  <c r="L397" i="2" s="1"/>
  <c r="A399" i="2"/>
  <c r="B400" i="2" s="1"/>
  <c r="A402" i="2"/>
  <c r="B403" i="2" s="1"/>
  <c r="A405" i="2"/>
  <c r="B406" i="2"/>
  <c r="C407" i="2" s="1"/>
  <c r="A408" i="2"/>
  <c r="B409" i="2" s="1"/>
  <c r="C410" i="2" s="1"/>
  <c r="A411" i="2"/>
  <c r="B412" i="2"/>
  <c r="A414" i="2"/>
  <c r="B415" i="2" s="1"/>
  <c r="D415" i="2" s="1"/>
  <c r="A417" i="2"/>
  <c r="B418" i="2"/>
  <c r="I418" i="2" s="1"/>
  <c r="A420" i="2"/>
  <c r="B421" i="2"/>
  <c r="A423" i="2"/>
  <c r="B424" i="2" s="1"/>
  <c r="K424" i="2" s="1"/>
  <c r="A426" i="2"/>
  <c r="B427" i="2" s="1"/>
  <c r="F429" i="2" s="1"/>
  <c r="A429" i="2"/>
  <c r="B430" i="2"/>
  <c r="F432" i="2" s="1"/>
  <c r="A432" i="2"/>
  <c r="B433" i="2"/>
  <c r="A435" i="2"/>
  <c r="B436" i="2"/>
  <c r="A438" i="2"/>
  <c r="B439" i="2" s="1"/>
  <c r="A441" i="2"/>
  <c r="B442" i="2"/>
  <c r="G442" i="2" s="1"/>
  <c r="A444" i="2"/>
  <c r="B445" i="2"/>
  <c r="E445" i="2" s="1"/>
  <c r="A447" i="2"/>
  <c r="B448" i="2" s="1"/>
  <c r="A450" i="2"/>
  <c r="B451" i="2"/>
  <c r="F451" i="2" s="1"/>
  <c r="A453" i="2"/>
  <c r="B454" i="2" s="1"/>
  <c r="D456" i="2" s="1"/>
  <c r="A456" i="2"/>
  <c r="B457" i="2"/>
  <c r="A459" i="2"/>
  <c r="B460" i="2"/>
  <c r="C461" i="2" s="1"/>
  <c r="A462" i="2"/>
  <c r="B463" i="2" s="1"/>
  <c r="F465" i="2" s="1"/>
  <c r="A465" i="2"/>
  <c r="B466" i="2"/>
  <c r="A468" i="2"/>
  <c r="B469" i="2"/>
  <c r="A471" i="2"/>
  <c r="B472" i="2" s="1"/>
  <c r="H472" i="2" s="1"/>
  <c r="A474" i="2"/>
  <c r="B475" i="2"/>
  <c r="A477" i="2"/>
  <c r="B478" i="2" s="1"/>
  <c r="I478" i="2" s="1"/>
  <c r="A480" i="2"/>
  <c r="B481" i="2"/>
  <c r="C482" i="2" s="1"/>
  <c r="A483" i="2"/>
  <c r="B484" i="2"/>
  <c r="A486" i="2"/>
  <c r="B487" i="2" s="1"/>
  <c r="L487" i="2" s="1"/>
  <c r="A489" i="2"/>
  <c r="B490" i="2" s="1"/>
  <c r="A492" i="2"/>
  <c r="B493" i="2" s="1"/>
  <c r="A495" i="2"/>
  <c r="B496" i="2" s="1"/>
  <c r="A498" i="2"/>
  <c r="B499" i="2"/>
  <c r="H499" i="2" s="1"/>
  <c r="A501" i="2"/>
  <c r="B502" i="2" s="1"/>
  <c r="A504" i="2"/>
  <c r="B505" i="2"/>
  <c r="H505" i="2" s="1"/>
  <c r="A507" i="2"/>
  <c r="B508" i="2"/>
  <c r="D508" i="2" s="1"/>
  <c r="A510" i="2"/>
  <c r="B511" i="2"/>
  <c r="H511" i="2" s="1"/>
  <c r="A513" i="2"/>
  <c r="B514" i="2"/>
  <c r="K514" i="2" s="1"/>
  <c r="A516" i="2"/>
  <c r="B517" i="2"/>
  <c r="A519" i="2"/>
  <c r="B520" i="2"/>
  <c r="A522" i="2"/>
  <c r="B523" i="2" s="1"/>
  <c r="A525" i="2"/>
  <c r="B526" i="2"/>
  <c r="D527" i="2" s="1"/>
  <c r="A528" i="2"/>
  <c r="B529" i="2"/>
  <c r="A531" i="2"/>
  <c r="B532" i="2"/>
  <c r="A534" i="2"/>
  <c r="B535" i="2"/>
  <c r="L535" i="2" s="1"/>
  <c r="A537" i="2"/>
  <c r="B538" i="2" s="1"/>
  <c r="A540" i="2"/>
  <c r="B541" i="2" s="1"/>
  <c r="A543" i="2"/>
  <c r="B544" i="2" s="1"/>
  <c r="A546" i="2"/>
  <c r="B547" i="2" s="1"/>
  <c r="C549" i="2" s="1"/>
  <c r="A549" i="2"/>
  <c r="B550" i="2"/>
  <c r="C551" i="2" s="1"/>
  <c r="A552" i="2"/>
  <c r="B553" i="2" s="1"/>
  <c r="C555" i="2" s="1"/>
  <c r="A555" i="2"/>
  <c r="B556" i="2"/>
  <c r="A558" i="2"/>
  <c r="B559" i="2"/>
  <c r="A561" i="2"/>
  <c r="B562" i="2"/>
  <c r="L562" i="2" s="1"/>
  <c r="A564" i="2"/>
  <c r="B565" i="2"/>
  <c r="I565" i="2" s="1"/>
  <c r="A567" i="2"/>
  <c r="B568" i="2" s="1"/>
  <c r="D570" i="2" s="1"/>
  <c r="A570" i="2"/>
  <c r="B571" i="2" s="1"/>
  <c r="H571" i="2" s="1"/>
  <c r="A573" i="2"/>
  <c r="B574" i="2"/>
  <c r="I574" i="2" s="1"/>
  <c r="A576" i="2"/>
  <c r="B577" i="2"/>
  <c r="A579" i="2"/>
  <c r="B580" i="2"/>
  <c r="A582" i="2"/>
  <c r="B583" i="2" s="1"/>
  <c r="A585" i="2"/>
  <c r="B586" i="2"/>
  <c r="L586" i="2" s="1"/>
  <c r="A588" i="2"/>
  <c r="B589" i="2"/>
  <c r="A591" i="2"/>
  <c r="B592" i="2" s="1"/>
  <c r="A594" i="2"/>
  <c r="B595" i="2"/>
  <c r="D597" i="2" s="1"/>
  <c r="A597" i="2"/>
  <c r="B598" i="2" s="1"/>
  <c r="A600" i="2"/>
  <c r="B601" i="2"/>
  <c r="A603" i="2"/>
  <c r="B604" i="2"/>
  <c r="A606" i="2"/>
  <c r="B607" i="2" s="1"/>
  <c r="H607" i="2" s="1"/>
  <c r="A609" i="2"/>
  <c r="B610" i="2" s="1"/>
  <c r="G610" i="2" s="1"/>
  <c r="A612" i="2"/>
  <c r="B613" i="2"/>
  <c r="A615" i="2"/>
  <c r="B616" i="2" s="1"/>
  <c r="K616" i="2" s="1"/>
  <c r="A618" i="2"/>
  <c r="B619" i="2"/>
  <c r="J619" i="2" s="1"/>
  <c r="A621" i="2"/>
  <c r="B622" i="2" s="1"/>
  <c r="A624" i="2"/>
  <c r="B625" i="2"/>
  <c r="I625" i="2" s="1"/>
  <c r="A627" i="2"/>
  <c r="B628" i="2"/>
  <c r="D628" i="2" s="1"/>
  <c r="A630" i="2"/>
  <c r="B631" i="2"/>
  <c r="A633" i="2"/>
  <c r="B634" i="2"/>
  <c r="A636" i="2"/>
  <c r="B637" i="2" s="1"/>
  <c r="A639" i="2"/>
  <c r="B640" i="2"/>
  <c r="D642" i="2" s="1"/>
  <c r="A642" i="2"/>
  <c r="B643" i="2"/>
  <c r="C645" i="2" s="1"/>
  <c r="A645" i="2"/>
  <c r="B646" i="2" s="1"/>
  <c r="A648" i="2"/>
  <c r="B649" i="2"/>
  <c r="A651" i="2"/>
  <c r="B652" i="2" s="1"/>
  <c r="D653" i="2" s="1"/>
  <c r="A654" i="2"/>
  <c r="B655" i="2"/>
  <c r="H655" i="2" s="1"/>
  <c r="A657" i="2"/>
  <c r="B658" i="2" s="1"/>
  <c r="C658" i="2" s="1"/>
  <c r="A660" i="2"/>
  <c r="B661" i="2"/>
  <c r="I661" i="2" s="1"/>
  <c r="A663" i="2"/>
  <c r="B664" i="2"/>
  <c r="A666" i="2"/>
  <c r="B667" i="2" s="1"/>
  <c r="A669" i="2"/>
  <c r="B670" i="2" s="1"/>
  <c r="A672" i="2"/>
  <c r="B673" i="2" s="1"/>
  <c r="C674" i="2" s="1"/>
  <c r="A675" i="2"/>
  <c r="B676" i="2" s="1"/>
  <c r="C676" i="2" s="1"/>
  <c r="A678" i="2"/>
  <c r="B679" i="2"/>
  <c r="C680" i="2" s="1"/>
  <c r="A681" i="2"/>
  <c r="B682" i="2" s="1"/>
  <c r="A684" i="2"/>
  <c r="B685" i="2"/>
  <c r="C687" i="2" s="1"/>
  <c r="A687" i="2"/>
  <c r="B688" i="2" s="1"/>
  <c r="C689" i="2" s="1"/>
  <c r="A690" i="2"/>
  <c r="B691" i="2"/>
  <c r="E691" i="2" s="1"/>
  <c r="A693" i="2"/>
  <c r="B694" i="2"/>
  <c r="C694" i="2" s="1"/>
  <c r="A696" i="2"/>
  <c r="B697" i="2"/>
  <c r="H697" i="2" s="1"/>
  <c r="A699" i="2"/>
  <c r="B700" i="2" s="1"/>
  <c r="A702" i="2"/>
  <c r="B703" i="2"/>
  <c r="D705" i="2" s="1"/>
  <c r="A705" i="2"/>
  <c r="B706" i="2" s="1"/>
  <c r="C707" i="2" s="1"/>
  <c r="A708" i="2"/>
  <c r="B709" i="2"/>
  <c r="M709" i="2" s="1"/>
  <c r="A711" i="2"/>
  <c r="B712" i="2" s="1"/>
  <c r="A714" i="2"/>
  <c r="B715" i="2"/>
  <c r="A717" i="2"/>
  <c r="B718" i="2"/>
  <c r="C718" i="2" s="1"/>
  <c r="A720" i="2"/>
  <c r="B721" i="2"/>
  <c r="L721" i="2" s="1"/>
  <c r="A723" i="2"/>
  <c r="B724" i="2"/>
  <c r="A726" i="2"/>
  <c r="B727" i="2" s="1"/>
  <c r="M727" i="2" s="1"/>
  <c r="A729" i="2"/>
  <c r="B730" i="2"/>
  <c r="L730" i="2" s="1"/>
  <c r="A732" i="2"/>
  <c r="B733" i="2"/>
  <c r="A735" i="2"/>
  <c r="B736" i="2" s="1"/>
  <c r="C737" i="2" s="1"/>
  <c r="A738" i="2"/>
  <c r="B739" i="2"/>
  <c r="J739" i="2" s="1"/>
  <c r="A741" i="2"/>
  <c r="B742" i="2"/>
  <c r="L742" i="2" s="1"/>
  <c r="A744" i="2"/>
  <c r="B745" i="2"/>
  <c r="A747" i="2"/>
  <c r="B748" i="2"/>
  <c r="D749" i="2" s="1"/>
  <c r="A750" i="2"/>
  <c r="B751" i="2" s="1"/>
  <c r="A753" i="2"/>
  <c r="B754" i="2"/>
  <c r="I754" i="2" s="1"/>
  <c r="A756" i="2"/>
  <c r="B757" i="2"/>
  <c r="F759" i="2" s="1"/>
  <c r="A759" i="2"/>
  <c r="B760" i="2" s="1"/>
  <c r="A762" i="2"/>
  <c r="B763" i="2"/>
  <c r="D765" i="2" s="1"/>
  <c r="A765" i="2"/>
  <c r="B766" i="2" s="1"/>
  <c r="A768" i="2"/>
  <c r="B769" i="2"/>
  <c r="H769" i="2" s="1"/>
  <c r="A771" i="2"/>
  <c r="B772" i="2"/>
  <c r="F772" i="2" s="1"/>
  <c r="A774" i="2"/>
  <c r="B775" i="2" s="1"/>
  <c r="C777" i="2" s="1"/>
  <c r="A777" i="2"/>
  <c r="B778" i="2"/>
  <c r="A780" i="2"/>
  <c r="B781" i="2" s="1"/>
  <c r="E781" i="2" s="1"/>
  <c r="A783" i="2"/>
  <c r="B784" i="2" s="1"/>
  <c r="M784" i="2" s="1"/>
  <c r="A786" i="2"/>
  <c r="B787" i="2"/>
  <c r="F789" i="2" s="1"/>
  <c r="A789" i="2"/>
  <c r="B790" i="2" s="1"/>
  <c r="A792" i="2"/>
  <c r="B793" i="2"/>
  <c r="A795" i="2"/>
  <c r="B796" i="2" s="1"/>
  <c r="I796" i="2" s="1"/>
  <c r="A798" i="2"/>
  <c r="B799" i="2"/>
  <c r="D800" i="2" s="1"/>
  <c r="A801" i="2"/>
  <c r="B802" i="2"/>
  <c r="F802" i="2" s="1"/>
  <c r="A804" i="2"/>
  <c r="B805" i="2"/>
  <c r="A807" i="2"/>
  <c r="B808" i="2"/>
  <c r="A810" i="2"/>
  <c r="B811" i="2" s="1"/>
  <c r="M811" i="2" s="1"/>
  <c r="A813" i="2"/>
  <c r="B814" i="2"/>
  <c r="M814" i="2" s="1"/>
  <c r="A816" i="2"/>
  <c r="B817" i="2"/>
  <c r="I817" i="2" s="1"/>
  <c r="A819" i="2"/>
  <c r="B820" i="2"/>
  <c r="F820" i="2" s="1"/>
  <c r="A822" i="2"/>
  <c r="B823" i="2"/>
  <c r="A825" i="2"/>
  <c r="B826" i="2" s="1"/>
  <c r="H826" i="2" s="1"/>
  <c r="A828" i="2"/>
  <c r="B829" i="2"/>
  <c r="A831" i="2"/>
  <c r="B832" i="2"/>
  <c r="A834" i="2"/>
  <c r="B835" i="2"/>
  <c r="F835" i="2" s="1"/>
  <c r="A837" i="2"/>
  <c r="B838" i="2"/>
  <c r="L838" i="2" s="1"/>
  <c r="A840" i="2"/>
  <c r="B841" i="2" s="1"/>
  <c r="K841" i="2" s="1"/>
  <c r="A843" i="2"/>
  <c r="B844" i="2"/>
  <c r="M844" i="2" s="1"/>
  <c r="A846" i="2"/>
  <c r="B847" i="2"/>
  <c r="I847" i="2" s="1"/>
  <c r="A849" i="2"/>
  <c r="B850" i="2"/>
  <c r="A852" i="2"/>
  <c r="B853" i="2"/>
  <c r="K853" i="2" s="1"/>
  <c r="A855" i="2"/>
  <c r="B856" i="2" s="1"/>
  <c r="L856" i="2" s="1"/>
  <c r="A858" i="2"/>
  <c r="B859" i="2" s="1"/>
  <c r="G859" i="2" s="1"/>
  <c r="A861" i="2"/>
  <c r="B862" i="2"/>
  <c r="A864" i="2"/>
  <c r="B865" i="2" s="1"/>
  <c r="A867" i="2"/>
  <c r="B868" i="2"/>
  <c r="A870" i="2"/>
  <c r="B871" i="2"/>
  <c r="C871" i="2" s="1"/>
  <c r="A873" i="2"/>
  <c r="B874" i="2"/>
  <c r="C876" i="2" s="1"/>
  <c r="A876" i="2"/>
  <c r="B877" i="2"/>
  <c r="L877" i="2" s="1"/>
  <c r="A879" i="2"/>
  <c r="B880" i="2"/>
  <c r="J880" i="2" s="1"/>
  <c r="A882" i="2"/>
  <c r="B883" i="2"/>
  <c r="E883" i="2" s="1"/>
  <c r="A885" i="2"/>
  <c r="B886" i="2" s="1"/>
  <c r="A888" i="2"/>
  <c r="B889" i="2"/>
  <c r="G889" i="2" s="1"/>
  <c r="A891" i="2"/>
  <c r="B892" i="2"/>
  <c r="F894" i="2" s="1"/>
  <c r="A894" i="2"/>
  <c r="B895" i="2"/>
  <c r="K895" i="2" s="1"/>
  <c r="A897" i="2"/>
  <c r="B898" i="2"/>
  <c r="A900" i="2"/>
  <c r="B901" i="2" s="1"/>
  <c r="A903" i="2"/>
  <c r="B904" i="2"/>
  <c r="D904" i="2" s="1"/>
  <c r="A906" i="2"/>
  <c r="B907" i="2" s="1"/>
  <c r="F909" i="2" s="1"/>
  <c r="A909" i="2"/>
  <c r="B910" i="2"/>
  <c r="C912" i="2" s="1"/>
  <c r="A912" i="2"/>
  <c r="B913" i="2"/>
  <c r="J913" i="2" s="1"/>
  <c r="A915" i="2"/>
  <c r="B916" i="2"/>
  <c r="C918" i="2" s="1"/>
  <c r="A918" i="2"/>
  <c r="B919" i="2"/>
  <c r="A921" i="2"/>
  <c r="B922" i="2" s="1"/>
  <c r="J922" i="2" s="1"/>
  <c r="A924" i="2"/>
  <c r="B925" i="2"/>
  <c r="D925" i="2" s="1"/>
  <c r="A927" i="2"/>
  <c r="B928" i="2"/>
  <c r="G928" i="2" s="1"/>
  <c r="A930" i="2"/>
  <c r="B931" i="2"/>
  <c r="M931" i="2" s="1"/>
  <c r="A933" i="2"/>
  <c r="B934" i="2"/>
  <c r="A936" i="2"/>
  <c r="B937" i="2" s="1"/>
  <c r="H937" i="2" s="1"/>
  <c r="A939" i="2"/>
  <c r="B940" i="2"/>
  <c r="C940" i="2" s="1"/>
  <c r="A942" i="2"/>
  <c r="B943" i="2"/>
  <c r="C945" i="2" s="1"/>
  <c r="A945" i="2"/>
  <c r="B946" i="2" s="1"/>
  <c r="D946" i="2" s="1"/>
  <c r="A948" i="2"/>
  <c r="B949" i="2"/>
  <c r="A951" i="2"/>
  <c r="B952" i="2"/>
  <c r="F954" i="2" s="1"/>
  <c r="A954" i="2"/>
  <c r="B955" i="2"/>
  <c r="F955" i="2" s="1"/>
  <c r="A957" i="2"/>
  <c r="B958" i="2"/>
  <c r="L958" i="2" s="1"/>
  <c r="A960" i="2"/>
  <c r="B961" i="2" s="1"/>
  <c r="F961" i="2" s="1"/>
  <c r="A963" i="2"/>
  <c r="B964" i="2"/>
  <c r="D964" i="2" s="1"/>
  <c r="A966" i="2"/>
  <c r="B967" i="2"/>
  <c r="F967" i="2" s="1"/>
  <c r="A969" i="2"/>
  <c r="B970" i="2" s="1"/>
  <c r="C971" i="2" s="1"/>
  <c r="A972" i="2"/>
  <c r="B973" i="2"/>
  <c r="A975" i="2"/>
  <c r="B976" i="2"/>
  <c r="C976" i="2" s="1"/>
  <c r="A978" i="2"/>
  <c r="B979" i="2"/>
  <c r="C981" i="2" s="1"/>
  <c r="A981" i="2"/>
  <c r="B982" i="2"/>
  <c r="G982" i="2" s="1"/>
  <c r="A984" i="2"/>
  <c r="B985" i="2" s="1"/>
  <c r="M985" i="2" s="1"/>
  <c r="A987" i="2"/>
  <c r="B988" i="2"/>
  <c r="A990" i="2"/>
  <c r="B991" i="2"/>
  <c r="C993" i="2" s="1"/>
  <c r="A993" i="2"/>
  <c r="B994" i="2"/>
  <c r="L994" i="2" s="1"/>
  <c r="A996" i="2"/>
  <c r="B997" i="2"/>
  <c r="D998" i="2" s="1"/>
  <c r="A999" i="2"/>
  <c r="B1000" i="2" s="1"/>
  <c r="K1000" i="2" s="1"/>
  <c r="A1002" i="2"/>
  <c r="B1003" i="2" s="1"/>
  <c r="H1003" i="2" s="1"/>
  <c r="A1005" i="2"/>
  <c r="B1006" i="2"/>
  <c r="E1006" i="2" s="1"/>
  <c r="A1008" i="2"/>
  <c r="B1009" i="2" s="1"/>
  <c r="F1011" i="2" s="1"/>
  <c r="A1011" i="2"/>
  <c r="B1012" i="2"/>
  <c r="E1012" i="2" s="1"/>
  <c r="A1014" i="2"/>
  <c r="B1015" i="2" s="1"/>
  <c r="L1015" i="2" s="1"/>
  <c r="A1017" i="2"/>
  <c r="B1018" i="2"/>
  <c r="D1019" i="2" s="1"/>
  <c r="A1020" i="2"/>
  <c r="B1021" i="2" s="1"/>
  <c r="A1023" i="2"/>
  <c r="B1024" i="2" s="1"/>
  <c r="F1026" i="2" s="1"/>
  <c r="A1026" i="2"/>
  <c r="B1027" i="2"/>
  <c r="M1027" i="2" s="1"/>
  <c r="A1029" i="2"/>
  <c r="B1030" i="2" s="1"/>
  <c r="A1032" i="2"/>
  <c r="B1033" i="2"/>
  <c r="A1035" i="2"/>
  <c r="B1036" i="2"/>
  <c r="G1036" i="2" s="1"/>
  <c r="A1038" i="2"/>
  <c r="B1039" i="2"/>
  <c r="M1039" i="2" s="1"/>
  <c r="A1041" i="2"/>
  <c r="B1042" i="2"/>
  <c r="L1042" i="2" s="1"/>
  <c r="A1044" i="2"/>
  <c r="B1045" i="2" s="1"/>
  <c r="C1045" i="2" s="1"/>
  <c r="A1047" i="2"/>
  <c r="B1048" i="2"/>
  <c r="C1049" i="2" s="1"/>
  <c r="A1050" i="2"/>
  <c r="B1051" i="2"/>
  <c r="K1051" i="2" s="1"/>
  <c r="A1053" i="2"/>
  <c r="B1054" i="2"/>
  <c r="A1056" i="2"/>
  <c r="B1057" i="2"/>
  <c r="D1058" i="2" s="1"/>
  <c r="A1059" i="2"/>
  <c r="B1060" i="2" s="1"/>
  <c r="K1060" i="2" s="1"/>
  <c r="A1062" i="2"/>
  <c r="B1063" i="2"/>
  <c r="D1064" i="2" s="1"/>
  <c r="A1065" i="2"/>
  <c r="B1066" i="2"/>
  <c r="D1067" i="2" s="1"/>
  <c r="A1068" i="2"/>
  <c r="B1069" i="2" s="1"/>
  <c r="D1069" i="2" s="1"/>
  <c r="A1071" i="2"/>
  <c r="B1072" i="2"/>
  <c r="G1072" i="2" s="1"/>
  <c r="A1074" i="2"/>
  <c r="B1075" i="2" s="1"/>
  <c r="A1077" i="2"/>
  <c r="B1078" i="2"/>
  <c r="F1080" i="2" s="1"/>
  <c r="A1080" i="2"/>
  <c r="B1081" i="2"/>
  <c r="G1081" i="2" s="1"/>
  <c r="A1083" i="2"/>
  <c r="B1084" i="2" s="1"/>
  <c r="C1084" i="2" s="1"/>
  <c r="A1086" i="2"/>
  <c r="B1087" i="2"/>
  <c r="G1087" i="2" s="1"/>
  <c r="A1089" i="2"/>
  <c r="B1090" i="2"/>
  <c r="A1092" i="2"/>
  <c r="B1093" i="2" s="1"/>
  <c r="C1093" i="2" s="1"/>
  <c r="A1095" i="2"/>
  <c r="B1096" i="2"/>
  <c r="C1098" i="2" s="1"/>
  <c r="A1098" i="2"/>
  <c r="B1099" i="2" s="1"/>
  <c r="C1100" i="2" s="1"/>
  <c r="A1101" i="2"/>
  <c r="B1102" i="2"/>
  <c r="E1102" i="2" s="1"/>
  <c r="A1104" i="2"/>
  <c r="B1105" i="2"/>
  <c r="F1105" i="2" s="1"/>
  <c r="A1107" i="2"/>
  <c r="B1108" i="2" s="1"/>
  <c r="F1108" i="2" s="1"/>
  <c r="A1110" i="2"/>
  <c r="B1111" i="2"/>
  <c r="C1111" i="2" s="1"/>
  <c r="A1113" i="2"/>
  <c r="B1114" i="2" s="1"/>
  <c r="A1116" i="2"/>
  <c r="B1117" i="2"/>
  <c r="H1117" i="2" s="1"/>
  <c r="A1119" i="2"/>
  <c r="B1120" i="2" s="1"/>
  <c r="A1122" i="2"/>
  <c r="B1123" i="2" s="1"/>
  <c r="I1123" i="2" s="1"/>
  <c r="A1125" i="2"/>
  <c r="B1126" i="2"/>
  <c r="J1126" i="2" s="1"/>
  <c r="A1128" i="2"/>
  <c r="B1129" i="2" s="1"/>
  <c r="L1129" i="2" s="1"/>
  <c r="A1131" i="2"/>
  <c r="B1132" i="2"/>
  <c r="C1133" i="2" s="1"/>
  <c r="A1134" i="2"/>
  <c r="B1135" i="2"/>
  <c r="C1136" i="2" s="1"/>
  <c r="A1137" i="2"/>
  <c r="B1138" i="2" s="1"/>
  <c r="C1138" i="2" s="1"/>
  <c r="A1140" i="2"/>
  <c r="B1141" i="2"/>
  <c r="A1143" i="2"/>
  <c r="B1144" i="2" s="1"/>
  <c r="E1144" i="2" s="1"/>
  <c r="A1146" i="2"/>
  <c r="B1147" i="2"/>
  <c r="A1149" i="2"/>
  <c r="B1150" i="2"/>
  <c r="F1150" i="2" s="1"/>
  <c r="A1152" i="2"/>
  <c r="B1153" i="2" s="1"/>
  <c r="A1155" i="2"/>
  <c r="B1156" i="2"/>
  <c r="C1157" i="2" s="1"/>
  <c r="A1158" i="2"/>
  <c r="B1159" i="2"/>
  <c r="C1160" i="2" s="1"/>
  <c r="A1161" i="2"/>
  <c r="B1162" i="2"/>
  <c r="D1163" i="2" s="1"/>
  <c r="A1164" i="2"/>
  <c r="B1165" i="2"/>
  <c r="G1165" i="2" s="1"/>
  <c r="A1167" i="2"/>
  <c r="B1168" i="2" s="1"/>
  <c r="A1170" i="2"/>
  <c r="B1171" i="2"/>
  <c r="E1171" i="2" s="1"/>
  <c r="A1173" i="2"/>
  <c r="B1174" i="2"/>
  <c r="A1176" i="2"/>
  <c r="B1177" i="2"/>
  <c r="G1177" i="2" s="1"/>
  <c r="A1179" i="2"/>
  <c r="B1180" i="2"/>
  <c r="G1180" i="2" s="1"/>
  <c r="A1182" i="2"/>
  <c r="B1183" i="2" s="1"/>
  <c r="A1185" i="2"/>
  <c r="B1186" i="2"/>
  <c r="A1188" i="2"/>
  <c r="B1189" i="2" s="1"/>
  <c r="I1189" i="2" s="1"/>
  <c r="A1191" i="2"/>
  <c r="B1192" i="2" s="1"/>
  <c r="F1192" i="2" s="1"/>
  <c r="A1194" i="2"/>
  <c r="B1195" i="2"/>
  <c r="A1197" i="2"/>
  <c r="B1198" i="2" s="1"/>
  <c r="A1200" i="2"/>
  <c r="B1201" i="2"/>
  <c r="L1201" i="2" s="1"/>
  <c r="A1203" i="2"/>
  <c r="B1204" i="2" s="1"/>
  <c r="D1204" i="2" s="1"/>
  <c r="A1206" i="2"/>
  <c r="B1207" i="2"/>
  <c r="D1209" i="2" s="1"/>
  <c r="A1209" i="2"/>
  <c r="B1210" i="2" s="1"/>
  <c r="A1212" i="2"/>
  <c r="B1213" i="2" s="1"/>
  <c r="L1213" i="2" s="1"/>
  <c r="A1215" i="2"/>
  <c r="B1216" i="2"/>
  <c r="C1216" i="2" s="1"/>
  <c r="A1218" i="2"/>
  <c r="B1219" i="2" s="1"/>
  <c r="E1219" i="2" s="1"/>
  <c r="A1221" i="2"/>
  <c r="B1222" i="2"/>
  <c r="C1222" i="2" s="1"/>
  <c r="A1224" i="2"/>
  <c r="B1225" i="2" s="1"/>
  <c r="M1225" i="2" s="1"/>
  <c r="A1227" i="2"/>
  <c r="B1228" i="2"/>
  <c r="E1228" i="2" s="1"/>
  <c r="A1230" i="2"/>
  <c r="B1231" i="2" s="1"/>
  <c r="M1231" i="2" s="1"/>
  <c r="A1233" i="2"/>
  <c r="B1234" i="2" s="1"/>
  <c r="M1234" i="2" s="1"/>
  <c r="A1236" i="2"/>
  <c r="B1237" i="2" s="1"/>
  <c r="D1239" i="2" s="1"/>
  <c r="A1239" i="2"/>
  <c r="B1240" i="2" s="1"/>
  <c r="G1240" i="2" s="1"/>
  <c r="A1242" i="2"/>
  <c r="B1243" i="2"/>
  <c r="M1243" i="2" s="1"/>
  <c r="A1245" i="2"/>
  <c r="B1246" i="2" s="1"/>
  <c r="J1246" i="2" s="1"/>
  <c r="A1248" i="2"/>
  <c r="B1249" i="2" s="1"/>
  <c r="F1249" i="2" s="1"/>
  <c r="A1251" i="2"/>
  <c r="B1252" i="2"/>
  <c r="G1252" i="2" s="1"/>
  <c r="A1254" i="2"/>
  <c r="B1255" i="2" s="1"/>
  <c r="L1255" i="2" s="1"/>
  <c r="A1257" i="2"/>
  <c r="B1258" i="2"/>
  <c r="F1260" i="2" s="1"/>
  <c r="A1260" i="2"/>
  <c r="B1261" i="2" s="1"/>
  <c r="F1263" i="2" s="1"/>
  <c r="A1263" i="2"/>
  <c r="B1264" i="2" s="1"/>
  <c r="I1264" i="2" s="1"/>
  <c r="A1266" i="2"/>
  <c r="B1267" i="2"/>
  <c r="E1267" i="2" s="1"/>
  <c r="A1269" i="2"/>
  <c r="B1270" i="2" s="1"/>
  <c r="K1270" i="2" s="1"/>
  <c r="A1272" i="2"/>
  <c r="B1273" i="2"/>
  <c r="F1273" i="2" s="1"/>
  <c r="A1275" i="2"/>
  <c r="B1276" i="2"/>
  <c r="G1276" i="2" s="1"/>
  <c r="A1278" i="2"/>
  <c r="B1279" i="2" s="1"/>
  <c r="C1279" i="2" s="1"/>
  <c r="A1281" i="2"/>
  <c r="B1282" i="2"/>
  <c r="J1282" i="2" s="1"/>
  <c r="A1284" i="2"/>
  <c r="B1285" i="2"/>
  <c r="D1285" i="2" s="1"/>
  <c r="A1287" i="2"/>
  <c r="B1288" i="2" s="1"/>
  <c r="E1288" i="2" s="1"/>
  <c r="A1290" i="2"/>
  <c r="B1291" i="2"/>
  <c r="C1292" i="2" s="1"/>
  <c r="A1293" i="2"/>
  <c r="B1294" i="2" s="1"/>
  <c r="A1296" i="2"/>
  <c r="B1297" i="2" s="1"/>
  <c r="D1298" i="2" s="1"/>
  <c r="A1299" i="2"/>
  <c r="B1300" i="2" s="1"/>
  <c r="K1300" i="2" s="1"/>
  <c r="A1302" i="2"/>
  <c r="B1303" i="2" s="1"/>
  <c r="C1303" i="2" s="1"/>
  <c r="A1305" i="2"/>
  <c r="B1306" i="2"/>
  <c r="A1308" i="2"/>
  <c r="B1309" i="2" s="1"/>
  <c r="M1309" i="2" s="1"/>
  <c r="A1311" i="2"/>
  <c r="B1312" i="2" s="1"/>
  <c r="L1312" i="2" s="1"/>
  <c r="A1314" i="2"/>
  <c r="B1315" i="2" s="1"/>
  <c r="I1315" i="2" s="1"/>
  <c r="A1317" i="2"/>
  <c r="B1318" i="2"/>
  <c r="C1320" i="2" s="1"/>
  <c r="A1320" i="2"/>
  <c r="B1321" i="2"/>
  <c r="C1321" i="2" s="1"/>
  <c r="A1323" i="2"/>
  <c r="B1324" i="2" s="1"/>
  <c r="A1326" i="2"/>
  <c r="B1327" i="2"/>
  <c r="C1327" i="2" s="1"/>
  <c r="A1329" i="2"/>
  <c r="B1330" i="2"/>
  <c r="L1330" i="2" s="1"/>
  <c r="A1332" i="2"/>
  <c r="B1333" i="2"/>
  <c r="M1333" i="2" s="1"/>
  <c r="A1335" i="2"/>
  <c r="B1336" i="2"/>
  <c r="A1338" i="2"/>
  <c r="B1339" i="2" s="1"/>
  <c r="D1339" i="2" s="1"/>
  <c r="A1341" i="2"/>
  <c r="B1342" i="2"/>
  <c r="C1342" i="2" s="1"/>
  <c r="A1344" i="2"/>
  <c r="B1345" i="2"/>
  <c r="D1345" i="2" s="1"/>
  <c r="A1347" i="2"/>
  <c r="B1348" i="2"/>
  <c r="L1348" i="2" s="1"/>
  <c r="A1350" i="2"/>
  <c r="B1351" i="2"/>
  <c r="D1351" i="2" s="1"/>
  <c r="A1353" i="2"/>
  <c r="B1354" i="2" s="1"/>
  <c r="I1354" i="2" s="1"/>
  <c r="A1356" i="2"/>
  <c r="B1357" i="2"/>
  <c r="D1359" i="2" s="1"/>
  <c r="A1359" i="2"/>
  <c r="B1360" i="2"/>
  <c r="D1361" i="2" s="1"/>
  <c r="A1362" i="2"/>
  <c r="B1363" i="2" s="1"/>
  <c r="D1363" i="2" s="1"/>
  <c r="A1365" i="2"/>
  <c r="B1366" i="2"/>
  <c r="C1368" i="2" s="1"/>
  <c r="A1368" i="2"/>
  <c r="B1369" i="2" s="1"/>
  <c r="M1369" i="2" s="1"/>
  <c r="A1371" i="2"/>
  <c r="B1372" i="2"/>
  <c r="J1372" i="2" s="1"/>
  <c r="A1374" i="2"/>
  <c r="B1375" i="2"/>
  <c r="I1375" i="2" s="1"/>
  <c r="A1377" i="2"/>
  <c r="B1378" i="2" s="1"/>
  <c r="G1378" i="2" s="1"/>
  <c r="A1380" i="2"/>
  <c r="B1381" i="2"/>
  <c r="K1381" i="2" s="1"/>
  <c r="A1383" i="2"/>
  <c r="B1384" i="2"/>
  <c r="C1385" i="2" s="1"/>
  <c r="A1386" i="2"/>
  <c r="B1387" i="2" s="1"/>
  <c r="M1387" i="2" s="1"/>
  <c r="A1389" i="2"/>
  <c r="B1390" i="2"/>
  <c r="M1390" i="2" s="1"/>
  <c r="A1392" i="2"/>
  <c r="B1393" i="2"/>
  <c r="A1395" i="2"/>
  <c r="B1396" i="2"/>
  <c r="C1396" i="2" s="1"/>
  <c r="A1398" i="2"/>
  <c r="B1399" i="2"/>
  <c r="I1399" i="2" s="1"/>
  <c r="A1401" i="2"/>
  <c r="B1402" i="2" s="1"/>
  <c r="J1402" i="2" s="1"/>
  <c r="A1404" i="2"/>
  <c r="B1405" i="2"/>
  <c r="D1407" i="2" s="1"/>
  <c r="A1407" i="2"/>
  <c r="B1408" i="2" s="1"/>
  <c r="K1408" i="2" s="1"/>
  <c r="A1410" i="2"/>
  <c r="B1411" i="2" s="1"/>
  <c r="C1413" i="2" s="1"/>
  <c r="A1413" i="2"/>
  <c r="B1414" i="2"/>
  <c r="A1416" i="2"/>
  <c r="B1417" i="2" s="1"/>
  <c r="J1417" i="2" s="1"/>
  <c r="A1419" i="2"/>
  <c r="B1420" i="2"/>
  <c r="D1422" i="2" s="1"/>
  <c r="A1422" i="2"/>
  <c r="B1423" i="2"/>
  <c r="C1424" i="2" s="1"/>
  <c r="A1425" i="2"/>
  <c r="B1426" i="2" s="1"/>
  <c r="L1426" i="2" s="1"/>
  <c r="A1428" i="2"/>
  <c r="B1429" i="2"/>
  <c r="F1431" i="2" s="1"/>
  <c r="A1431" i="2"/>
  <c r="B1432" i="2" s="1"/>
  <c r="A1434" i="2"/>
  <c r="B1435" i="2"/>
  <c r="J1435" i="2" s="1"/>
  <c r="A1437" i="2"/>
  <c r="B1438" i="2" s="1"/>
  <c r="C1439" i="2" s="1"/>
  <c r="A1440" i="2"/>
  <c r="B1441" i="2"/>
  <c r="A1443" i="2"/>
  <c r="B1444" i="2"/>
  <c r="D1445" i="2" s="1"/>
  <c r="A1446" i="2"/>
  <c r="B1447" i="2" s="1"/>
  <c r="H1447" i="2" s="1"/>
  <c r="A1449" i="2"/>
  <c r="B1450" i="2"/>
  <c r="F1452" i="2" s="1"/>
  <c r="A1452" i="2"/>
  <c r="B1453" i="2"/>
  <c r="C1454" i="2" s="1"/>
  <c r="A1455" i="2"/>
  <c r="B1456" i="2" s="1"/>
  <c r="D1457" i="2" s="1"/>
  <c r="A1458" i="2"/>
  <c r="B1459" i="2"/>
  <c r="E1459" i="2" s="1"/>
  <c r="A1461" i="2"/>
  <c r="B1462" i="2"/>
  <c r="L1462" i="2" s="1"/>
  <c r="A1464" i="2"/>
  <c r="B1465" i="2" s="1"/>
  <c r="M1465" i="2" s="1"/>
  <c r="A1467" i="2"/>
  <c r="B1468" i="2"/>
  <c r="E1468" i="2" s="1"/>
  <c r="A1470" i="2"/>
  <c r="B1471" i="2" s="1"/>
  <c r="I1471" i="2" s="1"/>
  <c r="A1473" i="2"/>
  <c r="B1474" i="2"/>
  <c r="I1474" i="2" s="1"/>
  <c r="A1476" i="2"/>
  <c r="B1477" i="2"/>
  <c r="J1477" i="2" s="1"/>
  <c r="A1479" i="2"/>
  <c r="B1480" i="2"/>
  <c r="C1481" i="2" s="1"/>
  <c r="A1482" i="2"/>
  <c r="B1483" i="2"/>
  <c r="F1485" i="2" s="1"/>
  <c r="A1485" i="2"/>
  <c r="B1486" i="2"/>
  <c r="H1486" i="2" s="1"/>
  <c r="A1488" i="2"/>
  <c r="B1489" i="2"/>
  <c r="C1491" i="2" s="1"/>
  <c r="A1491" i="2"/>
  <c r="B1492" i="2"/>
  <c r="C1492" i="2" s="1"/>
  <c r="A1494" i="2"/>
  <c r="B1495" i="2"/>
  <c r="F1497" i="2" s="1"/>
  <c r="A1497" i="2"/>
  <c r="B1498" i="2" s="1"/>
  <c r="C1499" i="2" s="1"/>
  <c r="A1500" i="2"/>
  <c r="B1501" i="2"/>
  <c r="A1503" i="2"/>
  <c r="B1504" i="2" s="1"/>
  <c r="F1506" i="2" s="1"/>
  <c r="M88" i="2"/>
  <c r="M28" i="2"/>
  <c r="C16" i="2"/>
  <c r="J184" i="2"/>
  <c r="E370" i="2"/>
  <c r="C306" i="2"/>
  <c r="C128" i="2"/>
  <c r="E127" i="2"/>
  <c r="C90" i="2"/>
  <c r="D67" i="2"/>
  <c r="D68" i="2"/>
  <c r="C18" i="2"/>
  <c r="F18" i="2"/>
  <c r="F186" i="2"/>
  <c r="G127" i="2"/>
  <c r="H88" i="2"/>
  <c r="L304" i="2"/>
  <c r="K127" i="2"/>
  <c r="M184" i="2"/>
  <c r="D185" i="2"/>
  <c r="D18" i="2"/>
  <c r="D16" i="2"/>
  <c r="F16" i="2"/>
  <c r="M16" i="2"/>
  <c r="H16" i="2"/>
  <c r="C89" i="2"/>
  <c r="C160" i="2"/>
  <c r="G160" i="2"/>
  <c r="F129" i="2"/>
  <c r="F67" i="2"/>
  <c r="E16" i="2"/>
  <c r="C67" i="2"/>
  <c r="D128" i="2"/>
  <c r="H160" i="2"/>
  <c r="H184" i="2"/>
  <c r="D524" i="2"/>
  <c r="D151" i="2"/>
  <c r="C291" i="2"/>
  <c r="I325" i="2"/>
  <c r="G298" i="2"/>
  <c r="D175" i="2"/>
  <c r="M175" i="2"/>
  <c r="C479" i="2"/>
  <c r="K523" i="2"/>
  <c r="F372" i="2"/>
  <c r="L370" i="2"/>
  <c r="E160" i="2"/>
  <c r="F127" i="2"/>
  <c r="C480" i="2"/>
  <c r="F325" i="2"/>
  <c r="L298" i="2"/>
  <c r="D298" i="2"/>
  <c r="C300" i="2"/>
  <c r="C153" i="2"/>
  <c r="J151" i="2"/>
  <c r="M496" i="2"/>
  <c r="H325" i="2"/>
  <c r="E325" i="2"/>
  <c r="F298" i="2"/>
  <c r="H298" i="2"/>
  <c r="K298" i="2"/>
  <c r="J175" i="2"/>
  <c r="D153" i="2"/>
  <c r="E151" i="2"/>
  <c r="C498" i="2"/>
  <c r="D496" i="2"/>
  <c r="G478" i="2"/>
  <c r="F327" i="2"/>
  <c r="C535" i="2"/>
  <c r="E478" i="2"/>
  <c r="F175" i="2"/>
  <c r="C75" i="2"/>
  <c r="F10" i="2"/>
  <c r="F256" i="2"/>
  <c r="F12" i="2"/>
  <c r="J256" i="2"/>
  <c r="K46" i="2"/>
  <c r="K289" i="2"/>
  <c r="D177" i="2"/>
  <c r="C176" i="2"/>
  <c r="G151" i="2"/>
  <c r="D258" i="2"/>
  <c r="C12" i="2"/>
  <c r="L364" i="2"/>
  <c r="C376" i="2"/>
  <c r="D321" i="2"/>
  <c r="G256" i="2"/>
  <c r="M256" i="2"/>
  <c r="G247" i="2"/>
  <c r="C248" i="2"/>
  <c r="F232" i="2"/>
  <c r="C232" i="2"/>
  <c r="K223" i="2"/>
  <c r="C199" i="2"/>
  <c r="H73" i="2"/>
  <c r="I73" i="2"/>
  <c r="C73" i="2"/>
  <c r="D48" i="2"/>
  <c r="F48" i="2"/>
  <c r="C47" i="2"/>
  <c r="I46" i="2"/>
  <c r="F46" i="2"/>
  <c r="D12" i="2"/>
  <c r="G10" i="2"/>
  <c r="M10" i="2"/>
  <c r="C11" i="2"/>
  <c r="C257" i="2"/>
  <c r="D11" i="2"/>
  <c r="H256" i="2"/>
  <c r="K232" i="2"/>
  <c r="D74" i="2"/>
  <c r="C10" i="2"/>
  <c r="L256" i="2"/>
  <c r="H247" i="2"/>
  <c r="C249" i="2"/>
  <c r="K256" i="2"/>
  <c r="F247" i="2"/>
  <c r="D233" i="2"/>
  <c r="C234" i="2"/>
  <c r="I199" i="2"/>
  <c r="F225" i="2"/>
  <c r="C223" i="2"/>
  <c r="K247" i="2"/>
  <c r="C233" i="2"/>
  <c r="L247" i="2"/>
  <c r="D386" i="2"/>
  <c r="I364" i="2"/>
  <c r="E247" i="2"/>
  <c r="I376" i="2"/>
  <c r="K469" i="2"/>
  <c r="I319" i="2"/>
  <c r="H376" i="2"/>
  <c r="D434" i="2"/>
  <c r="J10" i="2"/>
  <c r="M364" i="2"/>
  <c r="C378" i="2"/>
  <c r="C377" i="2"/>
  <c r="E364" i="2"/>
  <c r="F376" i="2"/>
  <c r="K364" i="2"/>
  <c r="G385" i="2"/>
  <c r="J46" i="2"/>
  <c r="G376" i="2"/>
  <c r="K391" i="2"/>
  <c r="G568" i="2"/>
  <c r="M523" i="2"/>
  <c r="C853" i="2"/>
  <c r="G469" i="2"/>
  <c r="F471" i="2"/>
  <c r="F435" i="2"/>
  <c r="K319" i="2"/>
  <c r="D320" i="2"/>
  <c r="D589" i="2"/>
  <c r="J589" i="2"/>
  <c r="H535" i="2"/>
  <c r="J289" i="2"/>
  <c r="C651" i="2"/>
  <c r="F636" i="2"/>
  <c r="H604" i="2"/>
  <c r="C604" i="2"/>
  <c r="F604" i="2"/>
  <c r="G604" i="2"/>
  <c r="K604" i="2"/>
  <c r="H634" i="2"/>
  <c r="H598" i="2"/>
  <c r="H343" i="2"/>
  <c r="D344" i="2"/>
  <c r="D327" i="2"/>
  <c r="L175" i="2"/>
  <c r="C175" i="2"/>
  <c r="F151" i="2"/>
  <c r="C151" i="2"/>
  <c r="C152" i="2"/>
  <c r="G325" i="2"/>
  <c r="M25" i="2"/>
  <c r="C274" i="2"/>
  <c r="D26" i="2"/>
  <c r="K241" i="2"/>
  <c r="F615" i="2"/>
  <c r="C242" i="2"/>
  <c r="I25" i="2"/>
  <c r="K25" i="2"/>
  <c r="E193" i="2"/>
  <c r="H241" i="2"/>
  <c r="E25" i="2"/>
  <c r="D170" i="2"/>
  <c r="D194" i="2"/>
  <c r="E331" i="2"/>
  <c r="C241" i="2"/>
  <c r="K274" i="2"/>
  <c r="C27" i="2"/>
  <c r="C25" i="2"/>
  <c r="E169" i="2"/>
  <c r="J583" i="2"/>
  <c r="D469" i="2"/>
  <c r="D435" i="2"/>
  <c r="E433" i="2"/>
  <c r="I385" i="2"/>
  <c r="C387" i="2"/>
  <c r="D232" i="2"/>
  <c r="E889" i="2"/>
  <c r="L73" i="2"/>
  <c r="F600" i="2"/>
  <c r="I589" i="2"/>
  <c r="D600" i="2"/>
  <c r="D599" i="2"/>
  <c r="D345" i="2"/>
  <c r="J478" i="2"/>
  <c r="D479" i="2"/>
  <c r="C734" i="2"/>
  <c r="L658" i="2"/>
  <c r="D634" i="2"/>
  <c r="K634" i="2"/>
  <c r="G634" i="2"/>
  <c r="D604" i="2"/>
  <c r="D605" i="2"/>
  <c r="C524" i="2"/>
  <c r="L523" i="2"/>
  <c r="D525" i="2"/>
  <c r="I523" i="2"/>
  <c r="C525" i="2"/>
  <c r="J523" i="2"/>
  <c r="H523" i="2"/>
  <c r="J448" i="2"/>
  <c r="F448" i="2"/>
  <c r="G448" i="2"/>
  <c r="M391" i="2"/>
  <c r="D393" i="2"/>
  <c r="D392" i="2"/>
  <c r="L391" i="2"/>
  <c r="C391" i="2"/>
  <c r="F393" i="2"/>
  <c r="C393" i="2"/>
  <c r="G391" i="2"/>
  <c r="D391" i="2"/>
  <c r="C371" i="2"/>
  <c r="J370" i="2"/>
  <c r="J634" i="2"/>
  <c r="M169" i="2"/>
  <c r="G193" i="2"/>
  <c r="F583" i="2"/>
  <c r="K583" i="2"/>
  <c r="C584" i="2"/>
  <c r="E241" i="2"/>
  <c r="M274" i="2"/>
  <c r="C420" i="2"/>
  <c r="D243" i="2"/>
  <c r="K169" i="2"/>
  <c r="C171" i="2"/>
  <c r="K193" i="2"/>
  <c r="F243" i="2"/>
  <c r="C276" i="2"/>
  <c r="M331" i="2"/>
  <c r="H418" i="2"/>
  <c r="D529" i="2"/>
  <c r="I706" i="2"/>
  <c r="F793" i="2"/>
  <c r="M547" i="2"/>
  <c r="I547" i="2"/>
  <c r="F547" i="2"/>
  <c r="D549" i="2"/>
  <c r="C548" i="2"/>
  <c r="H547" i="2"/>
  <c r="E547" i="2"/>
  <c r="J547" i="2"/>
  <c r="C469" i="2"/>
  <c r="C470" i="2"/>
  <c r="E469" i="2"/>
  <c r="C434" i="2"/>
  <c r="M433" i="2"/>
  <c r="C433" i="2"/>
  <c r="F433" i="2"/>
  <c r="C435" i="2"/>
  <c r="D387" i="2"/>
  <c r="F387" i="2"/>
  <c r="H385" i="2"/>
  <c r="D385" i="2"/>
  <c r="E385" i="2"/>
  <c r="F385" i="2"/>
  <c r="D378" i="2"/>
  <c r="L376" i="2"/>
  <c r="H364" i="2"/>
  <c r="F366" i="2"/>
  <c r="C365" i="2"/>
  <c r="D319" i="2"/>
  <c r="C319" i="2"/>
  <c r="F319" i="2"/>
  <c r="D247" i="2"/>
  <c r="J247" i="2"/>
  <c r="D249" i="2"/>
  <c r="D234" i="2"/>
  <c r="J232" i="2"/>
  <c r="J223" i="2"/>
  <c r="D225" i="2"/>
  <c r="D201" i="2"/>
  <c r="D199" i="2"/>
  <c r="J199" i="2"/>
  <c r="C74" i="2"/>
  <c r="E73" i="2"/>
  <c r="F73" i="2"/>
  <c r="D73" i="2"/>
  <c r="D75" i="2"/>
  <c r="F706" i="2"/>
  <c r="L769" i="2"/>
  <c r="M583" i="2"/>
  <c r="F613" i="2"/>
  <c r="F241" i="2"/>
  <c r="F171" i="2"/>
  <c r="I169" i="2"/>
  <c r="C195" i="2"/>
  <c r="F195" i="2"/>
  <c r="C193" i="2"/>
  <c r="I241" i="2"/>
  <c r="G241" i="2"/>
  <c r="H274" i="2"/>
  <c r="I274" i="2"/>
  <c r="F276" i="2"/>
  <c r="L469" i="2"/>
  <c r="M385" i="2"/>
  <c r="F771" i="2"/>
  <c r="C769" i="2"/>
  <c r="M706" i="2"/>
  <c r="E697" i="2"/>
  <c r="J664" i="2"/>
  <c r="I664" i="2"/>
  <c r="C666" i="2"/>
  <c r="F624" i="2"/>
  <c r="M622" i="2"/>
  <c r="I613" i="2"/>
  <c r="D613" i="2"/>
  <c r="D614" i="2"/>
  <c r="L613" i="2"/>
  <c r="G613" i="2"/>
  <c r="D585" i="2"/>
  <c r="I583" i="2"/>
  <c r="G583" i="2"/>
  <c r="E583" i="2"/>
  <c r="D584" i="2"/>
  <c r="L583" i="2"/>
  <c r="D530" i="2"/>
  <c r="G529" i="2"/>
  <c r="J529" i="2"/>
  <c r="I529" i="2"/>
  <c r="E463" i="2"/>
  <c r="D464" i="2"/>
  <c r="G463" i="2"/>
  <c r="D428" i="2"/>
  <c r="L427" i="2"/>
  <c r="G427" i="2"/>
  <c r="M418" i="2"/>
  <c r="L418" i="2"/>
  <c r="E418" i="2"/>
  <c r="C331" i="2"/>
  <c r="I331" i="2"/>
  <c r="F331" i="2"/>
  <c r="D331" i="2"/>
  <c r="C333" i="2"/>
  <c r="D332" i="2"/>
  <c r="G769" i="2"/>
  <c r="M241" i="2"/>
  <c r="L274" i="2"/>
  <c r="E274" i="2"/>
  <c r="J331" i="2"/>
  <c r="K427" i="2"/>
  <c r="K463" i="2"/>
  <c r="C530" i="2"/>
  <c r="C585" i="2"/>
  <c r="H613" i="2"/>
  <c r="F585" i="2"/>
  <c r="C529" i="2"/>
  <c r="D698" i="2"/>
  <c r="F664" i="2"/>
  <c r="L169" i="2"/>
  <c r="D624" i="2"/>
  <c r="H463" i="2"/>
  <c r="D27" i="2"/>
  <c r="C770" i="2"/>
  <c r="C26" i="2"/>
  <c r="D769" i="2"/>
  <c r="G664" i="2"/>
  <c r="L664" i="2"/>
  <c r="C622" i="2"/>
  <c r="C623" i="2"/>
  <c r="H622" i="2"/>
  <c r="L622" i="2"/>
  <c r="K622" i="2"/>
  <c r="J622" i="2"/>
  <c r="G622" i="2"/>
  <c r="C613" i="2"/>
  <c r="J613" i="2"/>
  <c r="C614" i="2"/>
  <c r="M613" i="2"/>
  <c r="E613" i="2"/>
  <c r="F529" i="2"/>
  <c r="M529" i="2"/>
  <c r="C531" i="2"/>
  <c r="I463" i="2"/>
  <c r="F463" i="2"/>
  <c r="C464" i="2"/>
  <c r="I427" i="2"/>
  <c r="C429" i="2"/>
  <c r="F427" i="2"/>
  <c r="G418" i="2"/>
  <c r="J418" i="2"/>
  <c r="K418" i="2"/>
  <c r="F418" i="2"/>
  <c r="F420" i="2"/>
  <c r="D419" i="2"/>
  <c r="C332" i="2"/>
  <c r="F333" i="2"/>
  <c r="G331" i="2"/>
  <c r="D333" i="2"/>
  <c r="J274" i="2"/>
  <c r="D276" i="2"/>
  <c r="C275" i="2"/>
  <c r="D274" i="2"/>
  <c r="D241" i="2"/>
  <c r="L241" i="2"/>
  <c r="J241" i="2"/>
  <c r="H193" i="2"/>
  <c r="C194" i="2"/>
  <c r="J193" i="2"/>
  <c r="D195" i="2"/>
  <c r="D193" i="2"/>
  <c r="L193" i="2"/>
  <c r="H169" i="2"/>
  <c r="F25" i="2"/>
  <c r="D169" i="2"/>
  <c r="J427" i="2"/>
  <c r="D420" i="2"/>
  <c r="D531" i="2"/>
  <c r="D623" i="2"/>
  <c r="C706" i="2"/>
  <c r="C465" i="2"/>
  <c r="D465" i="2"/>
  <c r="C463" i="2"/>
  <c r="D171" i="2"/>
  <c r="L25" i="2"/>
  <c r="C169" i="2"/>
  <c r="E427" i="2"/>
  <c r="C418" i="2"/>
  <c r="H583" i="2"/>
  <c r="L529" i="2"/>
  <c r="D622" i="2"/>
  <c r="D666" i="2"/>
  <c r="L463" i="2"/>
  <c r="M463" i="2"/>
  <c r="C664" i="2"/>
  <c r="H331" i="2"/>
  <c r="J169" i="2"/>
  <c r="H25" i="2"/>
  <c r="D25" i="2"/>
  <c r="C427" i="2"/>
  <c r="D418" i="2"/>
  <c r="H529" i="2"/>
  <c r="E622" i="2"/>
  <c r="D463" i="2"/>
  <c r="J463" i="2"/>
  <c r="F622" i="2"/>
  <c r="F697" i="2"/>
  <c r="L331" i="2"/>
  <c r="C170" i="2"/>
  <c r="F274" i="2"/>
  <c r="C615" i="2"/>
  <c r="C1052" i="2"/>
  <c r="M1207" i="2"/>
  <c r="I985" i="2"/>
  <c r="D985" i="2"/>
  <c r="F985" i="2"/>
  <c r="C985" i="2"/>
  <c r="D939" i="2"/>
  <c r="F937" i="2"/>
  <c r="J937" i="2"/>
  <c r="L937" i="2"/>
  <c r="H589" i="2"/>
  <c r="M403" i="2"/>
  <c r="J208" i="2"/>
  <c r="D1026" i="2"/>
  <c r="F1006" i="2"/>
  <c r="G1006" i="2"/>
  <c r="L319" i="2"/>
  <c r="H433" i="2"/>
  <c r="M535" i="2"/>
  <c r="C320" i="2"/>
  <c r="I433" i="2"/>
  <c r="D365" i="2"/>
  <c r="C471" i="2"/>
  <c r="D498" i="2"/>
  <c r="D537" i="2"/>
  <c r="F469" i="2"/>
  <c r="I469" i="2"/>
  <c r="L385" i="2"/>
  <c r="D471" i="2"/>
  <c r="J469" i="2"/>
  <c r="M469" i="2"/>
  <c r="C590" i="2"/>
  <c r="D992" i="2"/>
  <c r="E853" i="2"/>
  <c r="D1016" i="2"/>
  <c r="C1015" i="2"/>
  <c r="J1006" i="2"/>
  <c r="M427" i="2"/>
  <c r="C428" i="2"/>
  <c r="C419" i="2"/>
  <c r="H427" i="2"/>
  <c r="D429" i="2"/>
  <c r="L676" i="2"/>
  <c r="D427" i="2"/>
  <c r="K1375" i="2"/>
  <c r="I1420" i="2" l="1"/>
  <c r="F895" i="2"/>
  <c r="I511" i="2"/>
  <c r="E997" i="2"/>
  <c r="D945" i="2"/>
  <c r="D864" i="2"/>
  <c r="K862" i="2"/>
  <c r="D794" i="2"/>
  <c r="D793" i="2"/>
  <c r="G733" i="2"/>
  <c r="F735" i="2"/>
  <c r="D665" i="2"/>
  <c r="M664" i="2"/>
  <c r="J649" i="2"/>
  <c r="H649" i="2"/>
  <c r="D636" i="2"/>
  <c r="F634" i="2"/>
  <c r="L634" i="2"/>
  <c r="C624" i="2"/>
  <c r="I622" i="2"/>
  <c r="K613" i="2"/>
  <c r="D615" i="2"/>
  <c r="D606" i="2"/>
  <c r="J604" i="2"/>
  <c r="G598" i="2"/>
  <c r="C599" i="2"/>
  <c r="C598" i="2"/>
  <c r="D598" i="2"/>
  <c r="C591" i="2"/>
  <c r="F589" i="2"/>
  <c r="C583" i="2"/>
  <c r="D583" i="2"/>
  <c r="F523" i="2"/>
  <c r="D523" i="2"/>
  <c r="F496" i="2"/>
  <c r="C496" i="2"/>
  <c r="E484" i="2"/>
  <c r="M484" i="2"/>
  <c r="D470" i="2"/>
  <c r="H469" i="2"/>
  <c r="K448" i="2"/>
  <c r="C449" i="2"/>
  <c r="F450" i="2"/>
  <c r="J433" i="2"/>
  <c r="D433" i="2"/>
  <c r="I391" i="2"/>
  <c r="H391" i="2"/>
  <c r="F391" i="2"/>
  <c r="C392" i="2"/>
  <c r="E391" i="2"/>
  <c r="J391" i="2"/>
  <c r="K376" i="2"/>
  <c r="F378" i="2"/>
  <c r="D325" i="2"/>
  <c r="C327" i="2"/>
  <c r="J325" i="2"/>
  <c r="C325" i="2"/>
  <c r="F321" i="2"/>
  <c r="G319" i="2"/>
  <c r="M319" i="2"/>
  <c r="E319" i="2"/>
  <c r="J319" i="2"/>
  <c r="E304" i="2"/>
  <c r="D305" i="2"/>
  <c r="E298" i="2"/>
  <c r="D299" i="2"/>
  <c r="J298" i="2"/>
  <c r="D275" i="2"/>
  <c r="G274" i="2"/>
  <c r="F258" i="2"/>
  <c r="I256" i="2"/>
  <c r="D257" i="2"/>
  <c r="C256" i="2"/>
  <c r="D248" i="2"/>
  <c r="F249" i="2"/>
  <c r="I247" i="2"/>
  <c r="D242" i="2"/>
  <c r="C243" i="2"/>
  <c r="E232" i="2"/>
  <c r="M232" i="2"/>
  <c r="L232" i="2"/>
  <c r="F193" i="2"/>
  <c r="M193" i="2"/>
  <c r="I193" i="2"/>
  <c r="E184" i="2"/>
  <c r="C185" i="2"/>
  <c r="F177" i="2"/>
  <c r="E175" i="2"/>
  <c r="I175" i="2"/>
  <c r="H175" i="2"/>
  <c r="F169" i="2"/>
  <c r="G169" i="2"/>
  <c r="D162" i="2"/>
  <c r="D161" i="2"/>
  <c r="C161" i="2"/>
  <c r="I151" i="2"/>
  <c r="K151" i="2"/>
  <c r="I127" i="2"/>
  <c r="C129" i="2"/>
  <c r="D88" i="2"/>
  <c r="G88" i="2"/>
  <c r="G73" i="2"/>
  <c r="J73" i="2"/>
  <c r="C68" i="2"/>
  <c r="H67" i="2"/>
  <c r="I67" i="2"/>
  <c r="C46" i="2"/>
  <c r="G46" i="2"/>
  <c r="J25" i="2"/>
  <c r="G25" i="2"/>
  <c r="F27" i="2"/>
  <c r="D17" i="2"/>
  <c r="J16" i="2"/>
  <c r="K16" i="2"/>
  <c r="D10" i="2"/>
  <c r="L10" i="2"/>
  <c r="C1102" i="2"/>
  <c r="L1192" i="2"/>
  <c r="L1243" i="2"/>
  <c r="D1354" i="2"/>
  <c r="F1236" i="2"/>
  <c r="C1420" i="2"/>
  <c r="D1051" i="2"/>
  <c r="E1375" i="2"/>
  <c r="C1118" i="2"/>
  <c r="I1117" i="2"/>
  <c r="F1207" i="2"/>
  <c r="C1053" i="2"/>
  <c r="J1192" i="2"/>
  <c r="H1087" i="2"/>
  <c r="M841" i="2"/>
  <c r="C1421" i="2"/>
  <c r="D1377" i="2"/>
  <c r="J1207" i="2"/>
  <c r="C1051" i="2"/>
  <c r="G1102" i="2"/>
  <c r="J1390" i="2"/>
  <c r="D853" i="2"/>
  <c r="K1465" i="2"/>
  <c r="D1314" i="2"/>
  <c r="F1254" i="2"/>
  <c r="D1207" i="2"/>
  <c r="H1327" i="2"/>
  <c r="C1192" i="2"/>
  <c r="C1270" i="2"/>
  <c r="F991" i="2"/>
  <c r="D891" i="2"/>
  <c r="H1369" i="2"/>
  <c r="I1465" i="2"/>
  <c r="F1377" i="2"/>
  <c r="G1396" i="2"/>
  <c r="J1234" i="2"/>
  <c r="I1327" i="2"/>
  <c r="D1245" i="2"/>
  <c r="H991" i="2"/>
  <c r="J1369" i="2"/>
  <c r="D1420" i="2"/>
  <c r="D1499" i="2"/>
  <c r="D1376" i="2"/>
  <c r="G1360" i="2"/>
  <c r="M1261" i="2"/>
  <c r="H1261" i="2"/>
  <c r="D1371" i="2"/>
  <c r="F1234" i="2"/>
  <c r="E1192" i="2"/>
  <c r="F1272" i="2"/>
  <c r="C848" i="2"/>
  <c r="F1420" i="2"/>
  <c r="M1420" i="2"/>
  <c r="J1498" i="2"/>
  <c r="D1375" i="2"/>
  <c r="C1391" i="2"/>
  <c r="C1355" i="2"/>
  <c r="C1354" i="2"/>
  <c r="E1270" i="2"/>
  <c r="G1327" i="2"/>
  <c r="J1270" i="2"/>
  <c r="G1369" i="2"/>
  <c r="G1420" i="2"/>
  <c r="D1421" i="2"/>
  <c r="C1465" i="2"/>
  <c r="F1498" i="2"/>
  <c r="C1375" i="2"/>
  <c r="H1375" i="2"/>
  <c r="D1362" i="2"/>
  <c r="D1015" i="2"/>
  <c r="C991" i="2"/>
  <c r="J853" i="2"/>
  <c r="D1355" i="2"/>
  <c r="C1017" i="2"/>
  <c r="C939" i="2"/>
  <c r="D937" i="2"/>
  <c r="G985" i="2"/>
  <c r="D987" i="2"/>
  <c r="F1209" i="2"/>
  <c r="C1209" i="2"/>
  <c r="G1234" i="2"/>
  <c r="C1235" i="2"/>
  <c r="F1051" i="2"/>
  <c r="H1102" i="2"/>
  <c r="J1102" i="2"/>
  <c r="F1243" i="2"/>
  <c r="J1243" i="2"/>
  <c r="F1225" i="2"/>
  <c r="C697" i="2"/>
  <c r="E706" i="2"/>
  <c r="D771" i="2"/>
  <c r="C754" i="2"/>
  <c r="J841" i="2"/>
  <c r="C910" i="2"/>
  <c r="F1422" i="2"/>
  <c r="F1375" i="2"/>
  <c r="C1397" i="2"/>
  <c r="J1252" i="2"/>
  <c r="F939" i="2"/>
  <c r="E1327" i="2"/>
  <c r="D1194" i="2"/>
  <c r="D1270" i="2"/>
  <c r="D1392" i="2"/>
  <c r="M697" i="2"/>
  <c r="D770" i="2"/>
  <c r="F691" i="2"/>
  <c r="J847" i="2"/>
  <c r="D1370" i="2"/>
  <c r="F1369" i="2"/>
  <c r="E1420" i="2"/>
  <c r="J1420" i="2"/>
  <c r="C1466" i="2"/>
  <c r="G1498" i="2"/>
  <c r="C1376" i="2"/>
  <c r="G1375" i="2"/>
  <c r="M1375" i="2"/>
  <c r="J1396" i="2"/>
  <c r="C863" i="2"/>
  <c r="D1397" i="2"/>
  <c r="C1016" i="2"/>
  <c r="D991" i="2"/>
  <c r="F1354" i="2"/>
  <c r="C1119" i="2"/>
  <c r="H1252" i="2"/>
  <c r="H1015" i="2"/>
  <c r="C1126" i="2"/>
  <c r="H1270" i="2"/>
  <c r="C937" i="2"/>
  <c r="I937" i="2"/>
  <c r="F987" i="2"/>
  <c r="J985" i="2"/>
  <c r="C1207" i="2"/>
  <c r="H1207" i="2"/>
  <c r="D1327" i="2"/>
  <c r="M1327" i="2"/>
  <c r="M1051" i="2"/>
  <c r="H1051" i="2"/>
  <c r="D1102" i="2"/>
  <c r="F1104" i="2"/>
  <c r="D1192" i="2"/>
  <c r="C1245" i="2"/>
  <c r="D1243" i="2"/>
  <c r="D1272" i="2"/>
  <c r="C1226" i="2"/>
  <c r="C771" i="2"/>
  <c r="C699" i="2"/>
  <c r="J706" i="2"/>
  <c r="G706" i="2"/>
  <c r="C698" i="2"/>
  <c r="K664" i="2"/>
  <c r="I697" i="2"/>
  <c r="F708" i="2"/>
  <c r="L754" i="2"/>
  <c r="C841" i="2"/>
  <c r="G991" i="2"/>
  <c r="D691" i="2"/>
  <c r="F847" i="2"/>
  <c r="C997" i="2"/>
  <c r="M154" i="2"/>
  <c r="J1465" i="2"/>
  <c r="F1500" i="2"/>
  <c r="F1087" i="2"/>
  <c r="C998" i="2"/>
  <c r="F910" i="2"/>
  <c r="C822" i="2"/>
  <c r="C1467" i="2"/>
  <c r="F1465" i="2"/>
  <c r="K1498" i="2"/>
  <c r="K1390" i="2"/>
  <c r="L1369" i="2"/>
  <c r="C1370" i="2"/>
  <c r="L1420" i="2"/>
  <c r="C1422" i="2"/>
  <c r="H1465" i="2"/>
  <c r="F1467" i="2"/>
  <c r="L1465" i="2"/>
  <c r="D1500" i="2"/>
  <c r="C1498" i="2"/>
  <c r="J1375" i="2"/>
  <c r="L1375" i="2"/>
  <c r="C1377" i="2"/>
  <c r="D1396" i="2"/>
  <c r="D1261" i="2"/>
  <c r="I1261" i="2"/>
  <c r="K1015" i="2"/>
  <c r="J1354" i="2"/>
  <c r="D912" i="2"/>
  <c r="C992" i="2"/>
  <c r="C987" i="2"/>
  <c r="K1234" i="2"/>
  <c r="K937" i="2"/>
  <c r="E937" i="2"/>
  <c r="C986" i="2"/>
  <c r="G1207" i="2"/>
  <c r="F1329" i="2"/>
  <c r="F1270" i="2"/>
  <c r="D1053" i="2"/>
  <c r="C1104" i="2"/>
  <c r="F1102" i="2"/>
  <c r="H1192" i="2"/>
  <c r="C1244" i="2"/>
  <c r="D1390" i="2"/>
  <c r="F769" i="2"/>
  <c r="D855" i="2"/>
  <c r="H1276" i="2"/>
  <c r="D697" i="2"/>
  <c r="C708" i="2"/>
  <c r="C665" i="2"/>
  <c r="F699" i="2"/>
  <c r="J697" i="2"/>
  <c r="D707" i="2"/>
  <c r="E664" i="2"/>
  <c r="E793" i="2"/>
  <c r="I841" i="2"/>
  <c r="D706" i="2"/>
  <c r="D635" i="2"/>
  <c r="G658" i="2"/>
  <c r="J733" i="2"/>
  <c r="H847" i="2"/>
  <c r="D664" i="2"/>
  <c r="F912" i="2"/>
  <c r="D699" i="2"/>
  <c r="G697" i="2"/>
  <c r="E847" i="2"/>
  <c r="D1498" i="2"/>
  <c r="H1498" i="2"/>
  <c r="L1498" i="2"/>
  <c r="I1498" i="2"/>
  <c r="F1392" i="2"/>
  <c r="E1369" i="2"/>
  <c r="F1390" i="2"/>
  <c r="C1087" i="2"/>
  <c r="M1498" i="2"/>
  <c r="C1500" i="2"/>
  <c r="E1498" i="2"/>
  <c r="F1371" i="2"/>
  <c r="D1398" i="2"/>
  <c r="H1390" i="2"/>
  <c r="E1390" i="2"/>
  <c r="K1369" i="2"/>
  <c r="C1371" i="2"/>
  <c r="M1354" i="2"/>
  <c r="D1356" i="2"/>
  <c r="H1354" i="2"/>
  <c r="D1329" i="2"/>
  <c r="F1327" i="2"/>
  <c r="L1327" i="2"/>
  <c r="C1329" i="2"/>
  <c r="D1291" i="2"/>
  <c r="J1291" i="2"/>
  <c r="C1277" i="2"/>
  <c r="D1276" i="2"/>
  <c r="C1271" i="2"/>
  <c r="M1270" i="2"/>
  <c r="G1270" i="2"/>
  <c r="D1271" i="2"/>
  <c r="F1252" i="2"/>
  <c r="L1252" i="2"/>
  <c r="I1243" i="2"/>
  <c r="K1243" i="2"/>
  <c r="C1243" i="2"/>
  <c r="I1234" i="2"/>
  <c r="D1234" i="2"/>
  <c r="D1227" i="2"/>
  <c r="L1225" i="2"/>
  <c r="D1225" i="2"/>
  <c r="E1207" i="2"/>
  <c r="I1207" i="2"/>
  <c r="K1207" i="2"/>
  <c r="C1194" i="2"/>
  <c r="D1193" i="2"/>
  <c r="F1194" i="2"/>
  <c r="C1185" i="2"/>
  <c r="J1183" i="2"/>
  <c r="F1141" i="2"/>
  <c r="C1143" i="2"/>
  <c r="I1126" i="2"/>
  <c r="F1126" i="2"/>
  <c r="K1117" i="2"/>
  <c r="F1117" i="2"/>
  <c r="D1103" i="2"/>
  <c r="C1103" i="2"/>
  <c r="I1102" i="2"/>
  <c r="H1072" i="2"/>
  <c r="C1073" i="2"/>
  <c r="D1073" i="2"/>
  <c r="C1072" i="2"/>
  <c r="E1072" i="2"/>
  <c r="K1072" i="2"/>
  <c r="C1057" i="2"/>
  <c r="H1057" i="2"/>
  <c r="G1051" i="2"/>
  <c r="L1051" i="2"/>
  <c r="J1051" i="2"/>
  <c r="D1045" i="2"/>
  <c r="C1047" i="2"/>
  <c r="D1024" i="2"/>
  <c r="C1024" i="2"/>
  <c r="E1015" i="2"/>
  <c r="F1015" i="2"/>
  <c r="J1015" i="2"/>
  <c r="G1015" i="2"/>
  <c r="D1017" i="2"/>
  <c r="M1006" i="2"/>
  <c r="F1008" i="2"/>
  <c r="L991" i="2"/>
  <c r="M991" i="2"/>
  <c r="E991" i="2"/>
  <c r="I991" i="2"/>
  <c r="D993" i="2"/>
  <c r="K991" i="2"/>
  <c r="D986" i="2"/>
  <c r="E985" i="2"/>
  <c r="H985" i="2"/>
  <c r="L985" i="2"/>
  <c r="K985" i="2"/>
  <c r="E964" i="2"/>
  <c r="G964" i="2"/>
  <c r="D965" i="2"/>
  <c r="F966" i="2"/>
  <c r="G937" i="2"/>
  <c r="C938" i="2"/>
  <c r="M937" i="2"/>
  <c r="D938" i="2"/>
  <c r="L910" i="2"/>
  <c r="E769" i="2"/>
  <c r="K697" i="2"/>
  <c r="H706" i="2"/>
  <c r="K706" i="2"/>
  <c r="J769" i="2"/>
  <c r="F889" i="2"/>
  <c r="D708" i="2"/>
  <c r="D756" i="2"/>
  <c r="L793" i="2"/>
  <c r="H841" i="2"/>
  <c r="D843" i="2"/>
  <c r="D889" i="2"/>
  <c r="F666" i="2"/>
  <c r="H664" i="2"/>
  <c r="C847" i="2"/>
  <c r="M649" i="2"/>
  <c r="F658" i="2"/>
  <c r="I733" i="2"/>
  <c r="D733" i="2"/>
  <c r="L847" i="2"/>
  <c r="D895" i="2"/>
  <c r="C891" i="2"/>
  <c r="F891" i="2"/>
  <c r="K676" i="2"/>
  <c r="D660" i="2"/>
  <c r="G754" i="2"/>
  <c r="C793" i="2"/>
  <c r="L841" i="2"/>
  <c r="F853" i="2"/>
  <c r="L889" i="2"/>
  <c r="I769" i="2"/>
  <c r="E895" i="2"/>
  <c r="C849" i="2"/>
  <c r="L691" i="2"/>
  <c r="F733" i="2"/>
  <c r="C735" i="2"/>
  <c r="D847" i="2"/>
  <c r="D693" i="2"/>
  <c r="D734" i="2"/>
  <c r="J793" i="2"/>
  <c r="K997" i="2"/>
  <c r="L820" i="2"/>
  <c r="C815" i="2"/>
  <c r="D1081" i="2"/>
  <c r="D1183" i="2"/>
  <c r="L1390" i="2"/>
  <c r="D1391" i="2"/>
  <c r="F1278" i="2"/>
  <c r="M1183" i="2"/>
  <c r="F1072" i="2"/>
  <c r="H964" i="2"/>
  <c r="C964" i="2"/>
  <c r="F997" i="2"/>
  <c r="D1128" i="2"/>
  <c r="C1158" i="2"/>
  <c r="K964" i="2"/>
  <c r="C814" i="2"/>
  <c r="M853" i="2"/>
  <c r="E754" i="2"/>
  <c r="I889" i="2"/>
  <c r="I727" i="2"/>
  <c r="L1216" i="2"/>
  <c r="C1252" i="2"/>
  <c r="K1435" i="2"/>
  <c r="H1435" i="2"/>
  <c r="G1390" i="2"/>
  <c r="C1390" i="2"/>
  <c r="C1392" i="2"/>
  <c r="I1390" i="2"/>
  <c r="D1369" i="2"/>
  <c r="C1369" i="2"/>
  <c r="F1333" i="2"/>
  <c r="G1333" i="2"/>
  <c r="J1327" i="2"/>
  <c r="D1328" i="2"/>
  <c r="C1328" i="2"/>
  <c r="K1327" i="2"/>
  <c r="E1291" i="2"/>
  <c r="H1291" i="2"/>
  <c r="C1278" i="2"/>
  <c r="D1277" i="2"/>
  <c r="L1270" i="2"/>
  <c r="I1270" i="2"/>
  <c r="C1272" i="2"/>
  <c r="F1245" i="2"/>
  <c r="E1243" i="2"/>
  <c r="H1243" i="2"/>
  <c r="D1244" i="2"/>
  <c r="G1243" i="2"/>
  <c r="D1236" i="2"/>
  <c r="C1236" i="2"/>
  <c r="H1234" i="2"/>
  <c r="C1234" i="2"/>
  <c r="D1235" i="2"/>
  <c r="E1234" i="2"/>
  <c r="L1234" i="2"/>
  <c r="G1225" i="2"/>
  <c r="J1225" i="2"/>
  <c r="D1208" i="2"/>
  <c r="C1208" i="2"/>
  <c r="L1207" i="2"/>
  <c r="I1192" i="2"/>
  <c r="G1192" i="2"/>
  <c r="M1192" i="2"/>
  <c r="K1192" i="2"/>
  <c r="C1193" i="2"/>
  <c r="G1183" i="2"/>
  <c r="D1185" i="2"/>
  <c r="H1183" i="2"/>
  <c r="C1183" i="2"/>
  <c r="I1156" i="2"/>
  <c r="M1156" i="2"/>
  <c r="D1142" i="2"/>
  <c r="D1141" i="2"/>
  <c r="C1142" i="2"/>
  <c r="H1141" i="2"/>
  <c r="M1102" i="2"/>
  <c r="K1102" i="2"/>
  <c r="D1104" i="2"/>
  <c r="L1102" i="2"/>
  <c r="C1088" i="2"/>
  <c r="C1089" i="2"/>
  <c r="D1087" i="2"/>
  <c r="I1051" i="2"/>
  <c r="E1051" i="2"/>
  <c r="D1052" i="2"/>
  <c r="F1053" i="2"/>
  <c r="H1045" i="2"/>
  <c r="D1046" i="2"/>
  <c r="L853" i="2"/>
  <c r="J991" i="2"/>
  <c r="K769" i="2"/>
  <c r="F754" i="2"/>
  <c r="C795" i="2"/>
  <c r="C843" i="2"/>
  <c r="C842" i="2"/>
  <c r="F841" i="2"/>
  <c r="C854" i="2"/>
  <c r="G910" i="2"/>
  <c r="F993" i="2"/>
  <c r="M769" i="2"/>
  <c r="L706" i="2"/>
  <c r="C896" i="2"/>
  <c r="C965" i="2"/>
  <c r="C693" i="2"/>
  <c r="M733" i="2"/>
  <c r="H733" i="2"/>
  <c r="E733" i="2"/>
  <c r="D849" i="2"/>
  <c r="C897" i="2"/>
  <c r="L964" i="2"/>
  <c r="H997" i="2"/>
  <c r="G916" i="2"/>
  <c r="L943" i="2"/>
  <c r="D910" i="2"/>
  <c r="C889" i="2"/>
  <c r="F676" i="2"/>
  <c r="C635" i="2"/>
  <c r="E634" i="2"/>
  <c r="E820" i="2"/>
  <c r="F816" i="2"/>
  <c r="C755" i="2"/>
  <c r="G814" i="2"/>
  <c r="C821" i="2"/>
  <c r="C537" i="2"/>
  <c r="F1293" i="2"/>
  <c r="D1304" i="2"/>
  <c r="M1291" i="2"/>
  <c r="E1216" i="2"/>
  <c r="C1164" i="2"/>
  <c r="D1437" i="2"/>
  <c r="I1183" i="2"/>
  <c r="J1276" i="2"/>
  <c r="H1396" i="2"/>
  <c r="K1045" i="2"/>
  <c r="C1127" i="2"/>
  <c r="F1017" i="2"/>
  <c r="I1396" i="2"/>
  <c r="I1072" i="2"/>
  <c r="K1156" i="2"/>
  <c r="J1156" i="2"/>
  <c r="F1303" i="2"/>
  <c r="F1360" i="2"/>
  <c r="C1436" i="2"/>
  <c r="L1396" i="2"/>
  <c r="D1435" i="2"/>
  <c r="F1183" i="2"/>
  <c r="C1227" i="2"/>
  <c r="C1276" i="2"/>
  <c r="I1369" i="2"/>
  <c r="D1254" i="2"/>
  <c r="D1127" i="2"/>
  <c r="C1025" i="2"/>
  <c r="F1089" i="2"/>
  <c r="K1291" i="2"/>
  <c r="G1141" i="2"/>
  <c r="C895" i="2"/>
  <c r="D854" i="2"/>
  <c r="D1044" i="2"/>
  <c r="K445" i="2"/>
  <c r="E1225" i="2"/>
  <c r="I1291" i="2"/>
  <c r="M1435" i="2"/>
  <c r="K1354" i="2"/>
  <c r="F1128" i="2"/>
  <c r="G1126" i="2"/>
  <c r="E1156" i="2"/>
  <c r="F1437" i="2"/>
  <c r="C1437" i="2"/>
  <c r="F1164" i="2"/>
  <c r="K889" i="2"/>
  <c r="F727" i="2"/>
  <c r="C728" i="2"/>
  <c r="E979" i="2"/>
  <c r="D1436" i="2"/>
  <c r="I1360" i="2"/>
  <c r="E1261" i="2"/>
  <c r="C1253" i="2"/>
  <c r="F1435" i="2"/>
  <c r="E1450" i="2"/>
  <c r="F1227" i="2"/>
  <c r="C1333" i="2"/>
  <c r="C1305" i="2"/>
  <c r="C1254" i="2"/>
  <c r="F1261" i="2"/>
  <c r="D1126" i="2"/>
  <c r="K1303" i="2"/>
  <c r="M1117" i="2"/>
  <c r="D999" i="2"/>
  <c r="C1293" i="2"/>
  <c r="G1435" i="2"/>
  <c r="I1303" i="2"/>
  <c r="E1303" i="2"/>
  <c r="J1333" i="2"/>
  <c r="D1162" i="2"/>
  <c r="C1283" i="2"/>
  <c r="M619" i="2"/>
  <c r="F1258" i="2"/>
  <c r="C1477" i="2"/>
  <c r="I1456" i="2"/>
  <c r="F1462" i="2"/>
  <c r="C972" i="2"/>
  <c r="E1300" i="2"/>
  <c r="K1504" i="2"/>
  <c r="F37" i="2"/>
  <c r="C271" i="2"/>
  <c r="C254" i="2"/>
  <c r="L874" i="2"/>
  <c r="C1302" i="2"/>
  <c r="C1506" i="2"/>
  <c r="F619" i="2"/>
  <c r="E619" i="2"/>
  <c r="D720" i="2"/>
  <c r="J1339" i="2"/>
  <c r="F1224" i="2"/>
  <c r="H1495" i="2"/>
  <c r="M1339" i="2"/>
  <c r="K454" i="2"/>
  <c r="D460" i="2"/>
  <c r="J508" i="2"/>
  <c r="G1345" i="2"/>
  <c r="C1472" i="2"/>
  <c r="D1504" i="2"/>
  <c r="L718" i="2"/>
  <c r="D775" i="2"/>
  <c r="C1381" i="2"/>
  <c r="C1339" i="2"/>
  <c r="C281" i="2"/>
  <c r="F826" i="2"/>
  <c r="F924" i="2"/>
  <c r="L640" i="2"/>
  <c r="D574" i="2"/>
  <c r="F1473" i="2"/>
  <c r="J1381" i="2"/>
  <c r="F1402" i="2"/>
  <c r="J955" i="2"/>
  <c r="G1258" i="2"/>
  <c r="I1300" i="2"/>
  <c r="E1345" i="2"/>
  <c r="F1471" i="2"/>
  <c r="D1505" i="2"/>
  <c r="D1134" i="2"/>
  <c r="K1339" i="2"/>
  <c r="E1339" i="2"/>
  <c r="G1132" i="2"/>
  <c r="H1411" i="2"/>
  <c r="F828" i="2"/>
  <c r="L1309" i="2"/>
  <c r="H1012" i="2"/>
  <c r="I1318" i="2"/>
  <c r="L1141" i="2"/>
  <c r="L1183" i="2"/>
  <c r="E1183" i="2"/>
  <c r="D1278" i="2"/>
  <c r="L1276" i="2"/>
  <c r="D1293" i="2"/>
  <c r="I1435" i="2"/>
  <c r="D1047" i="2"/>
  <c r="C1046" i="2"/>
  <c r="G1216" i="2"/>
  <c r="D966" i="2"/>
  <c r="F999" i="2"/>
  <c r="M997" i="2"/>
  <c r="L1045" i="2"/>
  <c r="D1252" i="2"/>
  <c r="C999" i="2"/>
  <c r="M1216" i="2"/>
  <c r="I1015" i="2"/>
  <c r="C1218" i="2"/>
  <c r="F1156" i="2"/>
  <c r="D890" i="2"/>
  <c r="D841" i="2"/>
  <c r="C890" i="2"/>
  <c r="H1156" i="2"/>
  <c r="I1276" i="2"/>
  <c r="F1335" i="2"/>
  <c r="C1435" i="2"/>
  <c r="D1360" i="2"/>
  <c r="G1303" i="2"/>
  <c r="K1252" i="2"/>
  <c r="I1162" i="2"/>
  <c r="D1216" i="2"/>
  <c r="M1015" i="2"/>
  <c r="D1313" i="2"/>
  <c r="L895" i="2"/>
  <c r="G820" i="2"/>
  <c r="H895" i="2"/>
  <c r="L1117" i="2"/>
  <c r="K1087" i="2"/>
  <c r="I814" i="2"/>
  <c r="K754" i="2"/>
  <c r="F814" i="2"/>
  <c r="J889" i="2"/>
  <c r="D896" i="2"/>
  <c r="C855" i="2"/>
  <c r="G496" i="2"/>
  <c r="F498" i="2"/>
  <c r="C727" i="2"/>
  <c r="D568" i="2"/>
  <c r="K31" i="2"/>
  <c r="C304" i="2"/>
  <c r="E1309" i="2"/>
  <c r="J1258" i="2"/>
  <c r="D1042" i="2"/>
  <c r="C957" i="2"/>
  <c r="D1483" i="2"/>
  <c r="C191" i="2"/>
  <c r="C1362" i="2"/>
  <c r="J1312" i="2"/>
  <c r="K1360" i="2"/>
  <c r="G1156" i="2"/>
  <c r="C1263" i="2"/>
  <c r="J1216" i="2"/>
  <c r="J1162" i="2"/>
  <c r="M1045" i="2"/>
  <c r="M1162" i="2"/>
  <c r="F916" i="2"/>
  <c r="F843" i="2"/>
  <c r="H1006" i="2"/>
  <c r="D911" i="2"/>
  <c r="D842" i="2"/>
  <c r="K910" i="2"/>
  <c r="M895" i="2"/>
  <c r="H889" i="2"/>
  <c r="K628" i="2"/>
  <c r="E628" i="2"/>
  <c r="D1484" i="2"/>
  <c r="K1483" i="2"/>
  <c r="H1483" i="2"/>
  <c r="L1477" i="2"/>
  <c r="F1479" i="2"/>
  <c r="D1477" i="2"/>
  <c r="G1477" i="2"/>
  <c r="H1477" i="2"/>
  <c r="C1479" i="2"/>
  <c r="F1443" i="2"/>
  <c r="J1441" i="2"/>
  <c r="D1441" i="2"/>
  <c r="C1442" i="2"/>
  <c r="H1351" i="2"/>
  <c r="G1351" i="2"/>
  <c r="C1352" i="2"/>
  <c r="D1352" i="2"/>
  <c r="E1351" i="2"/>
  <c r="I1351" i="2"/>
  <c r="L970" i="2"/>
  <c r="J970" i="2"/>
  <c r="F874" i="2"/>
  <c r="F876" i="2"/>
  <c r="J826" i="2"/>
  <c r="M826" i="2"/>
  <c r="H580" i="2"/>
  <c r="G580" i="2"/>
  <c r="D384" i="2"/>
  <c r="F384" i="2"/>
  <c r="G382" i="2"/>
  <c r="G355" i="2"/>
  <c r="L355" i="2"/>
  <c r="G340" i="2"/>
  <c r="C342" i="2"/>
  <c r="C340" i="2"/>
  <c r="J340" i="2"/>
  <c r="D342" i="2"/>
  <c r="F340" i="2"/>
  <c r="F342" i="2"/>
  <c r="L340" i="2"/>
  <c r="M340" i="2"/>
  <c r="J310" i="2"/>
  <c r="K310" i="2"/>
  <c r="L310" i="2"/>
  <c r="M238" i="2"/>
  <c r="L238" i="2"/>
  <c r="D216" i="2"/>
  <c r="L214" i="2"/>
  <c r="F216" i="2"/>
  <c r="D214" i="2"/>
  <c r="K214" i="2"/>
  <c r="C214" i="2"/>
  <c r="J214" i="2"/>
  <c r="J166" i="2"/>
  <c r="D168" i="2"/>
  <c r="J142" i="2"/>
  <c r="L142" i="2"/>
  <c r="M142" i="2"/>
  <c r="I142" i="2"/>
  <c r="G124" i="2"/>
  <c r="F124" i="2"/>
  <c r="J124" i="2"/>
  <c r="D126" i="2"/>
  <c r="D120" i="2"/>
  <c r="E118" i="2"/>
  <c r="C95" i="2"/>
  <c r="F94" i="2"/>
  <c r="K85" i="2"/>
  <c r="D85" i="2"/>
  <c r="J85" i="2"/>
  <c r="C85" i="2"/>
  <c r="I79" i="2"/>
  <c r="H79" i="2"/>
  <c r="D66" i="2"/>
  <c r="E64" i="2"/>
  <c r="L64" i="2"/>
  <c r="G52" i="2"/>
  <c r="D54" i="2"/>
  <c r="C54" i="2"/>
  <c r="M37" i="2"/>
  <c r="I37" i="2"/>
  <c r="H37" i="2"/>
  <c r="D39" i="2"/>
  <c r="C39" i="2"/>
  <c r="K22" i="2"/>
  <c r="F22" i="2"/>
  <c r="C8" i="2"/>
  <c r="D7" i="2"/>
  <c r="I7" i="2"/>
  <c r="K7" i="2"/>
  <c r="C9" i="2"/>
  <c r="M1300" i="2"/>
  <c r="D1302" i="2"/>
  <c r="D1301" i="2"/>
  <c r="C1301" i="2"/>
  <c r="D1346" i="2"/>
  <c r="H1471" i="2"/>
  <c r="D1471" i="2"/>
  <c r="E1471" i="2"/>
  <c r="H1504" i="2"/>
  <c r="L1504" i="2"/>
  <c r="E1504" i="2"/>
  <c r="I1504" i="2"/>
  <c r="L508" i="2"/>
  <c r="C620" i="2"/>
  <c r="D567" i="2"/>
  <c r="M1093" i="2"/>
  <c r="M655" i="2"/>
  <c r="H1339" i="2"/>
  <c r="F1383" i="2"/>
  <c r="G1381" i="2"/>
  <c r="C1456" i="2"/>
  <c r="F1341" i="2"/>
  <c r="D192" i="2"/>
  <c r="C1132" i="2"/>
  <c r="H1222" i="2"/>
  <c r="H1402" i="2"/>
  <c r="J1411" i="2"/>
  <c r="D1464" i="2"/>
  <c r="D1496" i="2"/>
  <c r="J1063" i="2"/>
  <c r="C272" i="2"/>
  <c r="J1267" i="2"/>
  <c r="G271" i="2"/>
  <c r="D1093" i="2"/>
  <c r="H1093" i="2"/>
  <c r="D1260" i="2"/>
  <c r="H955" i="2"/>
  <c r="I826" i="2"/>
  <c r="C826" i="2"/>
  <c r="C827" i="2"/>
  <c r="C874" i="2"/>
  <c r="H874" i="2"/>
  <c r="D956" i="2"/>
  <c r="D957" i="2"/>
  <c r="F970" i="2"/>
  <c r="D970" i="2"/>
  <c r="D1258" i="2"/>
  <c r="C1309" i="2"/>
  <c r="H1309" i="2"/>
  <c r="F1353" i="2"/>
  <c r="K1477" i="2"/>
  <c r="D923" i="2"/>
  <c r="D1013" i="2"/>
  <c r="M1042" i="2"/>
  <c r="F1044" i="2"/>
  <c r="D1318" i="2"/>
  <c r="F576" i="2"/>
  <c r="L574" i="2"/>
  <c r="D124" i="2"/>
  <c r="L85" i="2"/>
  <c r="H214" i="2"/>
  <c r="C1483" i="2"/>
  <c r="M775" i="2"/>
  <c r="D125" i="2"/>
  <c r="L133" i="2"/>
  <c r="F190" i="2"/>
  <c r="C253" i="2"/>
  <c r="K64" i="2"/>
  <c r="D1473" i="2"/>
  <c r="F144" i="2"/>
  <c r="J382" i="2"/>
  <c r="D805" i="2"/>
  <c r="I805" i="2"/>
  <c r="C807" i="2"/>
  <c r="C806" i="2"/>
  <c r="E805" i="2"/>
  <c r="K775" i="2"/>
  <c r="C776" i="2"/>
  <c r="C724" i="2"/>
  <c r="J724" i="2"/>
  <c r="M640" i="2"/>
  <c r="K640" i="2"/>
  <c r="D641" i="2"/>
  <c r="G640" i="2"/>
  <c r="F640" i="2"/>
  <c r="C642" i="2"/>
  <c r="E640" i="2"/>
  <c r="C38" i="2"/>
  <c r="E1132" i="2"/>
  <c r="C1402" i="2"/>
  <c r="I1411" i="2"/>
  <c r="K1495" i="2"/>
  <c r="I1063" i="2"/>
  <c r="J262" i="2"/>
  <c r="H1267" i="2"/>
  <c r="D273" i="2"/>
  <c r="C1078" i="2"/>
  <c r="K874" i="2"/>
  <c r="L1318" i="2"/>
  <c r="D826" i="2"/>
  <c r="C828" i="2"/>
  <c r="E874" i="2"/>
  <c r="D875" i="2"/>
  <c r="J874" i="2"/>
  <c r="D971" i="2"/>
  <c r="C970" i="2"/>
  <c r="E1258" i="2"/>
  <c r="I1309" i="2"/>
  <c r="F1351" i="2"/>
  <c r="C1351" i="2"/>
  <c r="I1477" i="2"/>
  <c r="C445" i="2"/>
  <c r="F85" i="2"/>
  <c r="C215" i="2"/>
  <c r="J640" i="2"/>
  <c r="C1443" i="2"/>
  <c r="C1367" i="2"/>
  <c r="H124" i="2"/>
  <c r="C341" i="2"/>
  <c r="L580" i="2"/>
  <c r="C133" i="2"/>
  <c r="C167" i="2"/>
  <c r="F784" i="2"/>
  <c r="C126" i="2"/>
  <c r="J1462" i="2"/>
  <c r="D271" i="2"/>
  <c r="D31" i="2"/>
  <c r="E190" i="2"/>
  <c r="D1320" i="2"/>
  <c r="K1318" i="2"/>
  <c r="G1318" i="2"/>
  <c r="C1318" i="2"/>
  <c r="F1318" i="2"/>
  <c r="G1309" i="2"/>
  <c r="C1311" i="2"/>
  <c r="C1260" i="2"/>
  <c r="C1258" i="2"/>
  <c r="H1258" i="2"/>
  <c r="E1042" i="2"/>
  <c r="C1043" i="2"/>
  <c r="I1042" i="2"/>
  <c r="K1042" i="2"/>
  <c r="F1042" i="2"/>
  <c r="D1043" i="2"/>
  <c r="D1014" i="2"/>
  <c r="C1013" i="2"/>
  <c r="F1014" i="2"/>
  <c r="F1012" i="2"/>
  <c r="I1012" i="2"/>
  <c r="M955" i="2"/>
  <c r="L955" i="2"/>
  <c r="D922" i="2"/>
  <c r="D924" i="2"/>
  <c r="I922" i="2"/>
  <c r="C923" i="2"/>
  <c r="C922" i="2"/>
  <c r="C924" i="2"/>
  <c r="G739" i="2"/>
  <c r="C740" i="2"/>
  <c r="M739" i="2"/>
  <c r="M574" i="2"/>
  <c r="C575" i="2"/>
  <c r="J574" i="2"/>
  <c r="F456" i="2"/>
  <c r="G454" i="2"/>
  <c r="L454" i="2"/>
  <c r="D454" i="2"/>
  <c r="C455" i="2"/>
  <c r="C454" i="2"/>
  <c r="G1300" i="2"/>
  <c r="C1300" i="2"/>
  <c r="F1302" i="2"/>
  <c r="D1300" i="2"/>
  <c r="J1345" i="2"/>
  <c r="D1472" i="2"/>
  <c r="J1471" i="2"/>
  <c r="C1471" i="2"/>
  <c r="M1504" i="2"/>
  <c r="D1506" i="2"/>
  <c r="F1504" i="2"/>
  <c r="C1504" i="2"/>
  <c r="J1132" i="2"/>
  <c r="F508" i="2"/>
  <c r="D621" i="2"/>
  <c r="I775" i="2"/>
  <c r="L928" i="2"/>
  <c r="F1282" i="2"/>
  <c r="C1457" i="2"/>
  <c r="H1456" i="2"/>
  <c r="D1341" i="2"/>
  <c r="D1456" i="2"/>
  <c r="E1456" i="2"/>
  <c r="M1489" i="2"/>
  <c r="J1300" i="2"/>
  <c r="F1300" i="2"/>
  <c r="L1300" i="2"/>
  <c r="H1300" i="2"/>
  <c r="K1471" i="2"/>
  <c r="M1471" i="2"/>
  <c r="G1471" i="2"/>
  <c r="C1505" i="2"/>
  <c r="J1504" i="2"/>
  <c r="G1504" i="2"/>
  <c r="H718" i="2"/>
  <c r="C619" i="2"/>
  <c r="H340" i="2"/>
  <c r="J1456" i="2"/>
  <c r="F720" i="2"/>
  <c r="D340" i="2"/>
  <c r="G1222" i="2"/>
  <c r="K1078" i="2"/>
  <c r="D655" i="2"/>
  <c r="M1456" i="2"/>
  <c r="L1381" i="2"/>
  <c r="C1340" i="2"/>
  <c r="J37" i="2"/>
  <c r="E1411" i="2"/>
  <c r="C1463" i="2"/>
  <c r="F1320" i="2"/>
  <c r="F79" i="2"/>
  <c r="G826" i="2"/>
  <c r="D827" i="2"/>
  <c r="G874" i="2"/>
  <c r="D874" i="2"/>
  <c r="G955" i="2"/>
  <c r="E970" i="2"/>
  <c r="D972" i="2"/>
  <c r="J1309" i="2"/>
  <c r="K1309" i="2"/>
  <c r="C1310" i="2"/>
  <c r="K1351" i="2"/>
  <c r="D1353" i="2"/>
  <c r="M1477" i="2"/>
  <c r="K1258" i="2"/>
  <c r="G922" i="2"/>
  <c r="C1014" i="2"/>
  <c r="K1012" i="2"/>
  <c r="J1042" i="2"/>
  <c r="D1319" i="2"/>
  <c r="H1318" i="2"/>
  <c r="D786" i="2"/>
  <c r="I1441" i="2"/>
  <c r="D87" i="2"/>
  <c r="L37" i="2"/>
  <c r="J454" i="2"/>
  <c r="F642" i="2"/>
  <c r="E1441" i="2"/>
  <c r="C739" i="2"/>
  <c r="I340" i="2"/>
  <c r="H574" i="2"/>
  <c r="E1477" i="2"/>
  <c r="H94" i="2"/>
  <c r="H142" i="2"/>
  <c r="E166" i="2"/>
  <c r="F39" i="2"/>
  <c r="D24" i="2"/>
  <c r="D104" i="2"/>
  <c r="E31" i="2"/>
  <c r="I1495" i="2"/>
  <c r="J1495" i="2"/>
  <c r="F1495" i="2"/>
  <c r="C1497" i="2"/>
  <c r="C1496" i="2"/>
  <c r="L1483" i="2"/>
  <c r="F1483" i="2"/>
  <c r="C1464" i="2"/>
  <c r="E1462" i="2"/>
  <c r="F1464" i="2"/>
  <c r="D1458" i="2"/>
  <c r="F1458" i="2"/>
  <c r="L1441" i="2"/>
  <c r="K1441" i="2"/>
  <c r="F1404" i="2"/>
  <c r="K1402" i="2"/>
  <c r="D1403" i="2"/>
  <c r="E775" i="2"/>
  <c r="D777" i="2"/>
  <c r="H760" i="2"/>
  <c r="F762" i="2"/>
  <c r="K718" i="2"/>
  <c r="D718" i="2"/>
  <c r="D713" i="2"/>
  <c r="C712" i="2"/>
  <c r="F655" i="2"/>
  <c r="C657" i="2"/>
  <c r="G655" i="2"/>
  <c r="K619" i="2"/>
  <c r="G619" i="2"/>
  <c r="I619" i="2"/>
  <c r="K595" i="2"/>
  <c r="M595" i="2"/>
  <c r="F454" i="2"/>
  <c r="E454" i="2"/>
  <c r="M400" i="2"/>
  <c r="D401" i="2"/>
  <c r="F400" i="2"/>
  <c r="I400" i="2"/>
  <c r="C401" i="2"/>
  <c r="D400" i="2"/>
  <c r="D383" i="2"/>
  <c r="M382" i="2"/>
  <c r="C383" i="2"/>
  <c r="K382" i="2"/>
  <c r="D382" i="2"/>
  <c r="L382" i="2"/>
  <c r="H361" i="2"/>
  <c r="C363" i="2"/>
  <c r="M361" i="2"/>
  <c r="F361" i="2"/>
  <c r="E361" i="2"/>
  <c r="C355" i="2"/>
  <c r="D355" i="2"/>
  <c r="D357" i="2"/>
  <c r="D356" i="2"/>
  <c r="F357" i="2"/>
  <c r="F349" i="2"/>
  <c r="G349" i="2"/>
  <c r="D341" i="2"/>
  <c r="K340" i="2"/>
  <c r="G316" i="2"/>
  <c r="L316" i="2"/>
  <c r="E316" i="2"/>
  <c r="H316" i="2"/>
  <c r="D316" i="2"/>
  <c r="J316" i="2"/>
  <c r="D318" i="2"/>
  <c r="M316" i="2"/>
  <c r="F310" i="2"/>
  <c r="M310" i="2"/>
  <c r="E310" i="2"/>
  <c r="D312" i="2"/>
  <c r="I310" i="2"/>
  <c r="C311" i="2"/>
  <c r="L295" i="2"/>
  <c r="C296" i="2"/>
  <c r="D296" i="2"/>
  <c r="E280" i="2"/>
  <c r="D282" i="2"/>
  <c r="C273" i="2"/>
  <c r="J271" i="2"/>
  <c r="I271" i="2"/>
  <c r="L271" i="2"/>
  <c r="D272" i="2"/>
  <c r="H271" i="2"/>
  <c r="F273" i="2"/>
  <c r="G262" i="2"/>
  <c r="K262" i="2"/>
  <c r="F262" i="2"/>
  <c r="D263" i="2"/>
  <c r="L262" i="2"/>
  <c r="D264" i="2"/>
  <c r="D255" i="2"/>
  <c r="F253" i="2"/>
  <c r="C255" i="2"/>
  <c r="D253" i="2"/>
  <c r="G253" i="2"/>
  <c r="J253" i="2"/>
  <c r="F240" i="2"/>
  <c r="H238" i="2"/>
  <c r="F238" i="2"/>
  <c r="E238" i="2"/>
  <c r="D240" i="2"/>
  <c r="E214" i="2"/>
  <c r="D215" i="2"/>
  <c r="F214" i="2"/>
  <c r="C216" i="2"/>
  <c r="D191" i="2"/>
  <c r="K190" i="2"/>
  <c r="H190" i="2"/>
  <c r="J190" i="2"/>
  <c r="L166" i="2"/>
  <c r="F168" i="2"/>
  <c r="C168" i="2"/>
  <c r="K166" i="2"/>
  <c r="I166" i="2"/>
  <c r="F166" i="2"/>
  <c r="C143" i="2"/>
  <c r="D142" i="2"/>
  <c r="D144" i="2"/>
  <c r="M124" i="2"/>
  <c r="I124" i="2"/>
  <c r="D118" i="2"/>
  <c r="L118" i="2"/>
  <c r="G118" i="2"/>
  <c r="L103" i="2"/>
  <c r="E103" i="2"/>
  <c r="I103" i="2"/>
  <c r="K103" i="2"/>
  <c r="C104" i="2"/>
  <c r="C105" i="2"/>
  <c r="F96" i="2"/>
  <c r="G94" i="2"/>
  <c r="E94" i="2"/>
  <c r="D96" i="2"/>
  <c r="M94" i="2"/>
  <c r="D95" i="2"/>
  <c r="J94" i="2"/>
  <c r="C86" i="2"/>
  <c r="E85" i="2"/>
  <c r="G85" i="2"/>
  <c r="I85" i="2"/>
  <c r="F87" i="2"/>
  <c r="H85" i="2"/>
  <c r="M85" i="2"/>
  <c r="C79" i="2"/>
  <c r="F81" i="2"/>
  <c r="K79" i="2"/>
  <c r="C81" i="2"/>
  <c r="G79" i="2"/>
  <c r="L79" i="2"/>
  <c r="M79" i="2"/>
  <c r="D79" i="2"/>
  <c r="J79" i="2"/>
  <c r="D80" i="2"/>
  <c r="E79" i="2"/>
  <c r="D81" i="2"/>
  <c r="F64" i="2"/>
  <c r="H64" i="2"/>
  <c r="D64" i="2"/>
  <c r="F66" i="2"/>
  <c r="D65" i="2"/>
  <c r="G64" i="2"/>
  <c r="J64" i="2"/>
  <c r="C64" i="2"/>
  <c r="M64" i="2"/>
  <c r="C65" i="2"/>
  <c r="I64" i="2"/>
  <c r="C66" i="2"/>
  <c r="F58" i="2"/>
  <c r="C59" i="2"/>
  <c r="M58" i="2"/>
  <c r="D60" i="2"/>
  <c r="H58" i="2"/>
  <c r="M52" i="2"/>
  <c r="F54" i="2"/>
  <c r="L52" i="2"/>
  <c r="H52" i="2"/>
  <c r="D52" i="2"/>
  <c r="C53" i="2"/>
  <c r="D53" i="2"/>
  <c r="F52" i="2"/>
  <c r="K52" i="2"/>
  <c r="C52" i="2"/>
  <c r="E52" i="2"/>
  <c r="I52" i="2"/>
  <c r="J52" i="2"/>
  <c r="D37" i="2"/>
  <c r="D38" i="2"/>
  <c r="C37" i="2"/>
  <c r="K37" i="2"/>
  <c r="G37" i="2"/>
  <c r="G31" i="2"/>
  <c r="I31" i="2"/>
  <c r="M31" i="2"/>
  <c r="C33" i="2"/>
  <c r="J31" i="2"/>
  <c r="D32" i="2"/>
  <c r="C32" i="2"/>
  <c r="H31" i="2"/>
  <c r="D33" i="2"/>
  <c r="F31" i="2"/>
  <c r="C31" i="2"/>
  <c r="L31" i="2"/>
  <c r="C23" i="2"/>
  <c r="C22" i="2"/>
  <c r="H22" i="2"/>
  <c r="F24" i="2"/>
  <c r="I22" i="2"/>
  <c r="J22" i="2"/>
  <c r="C24" i="2"/>
  <c r="E22" i="2"/>
  <c r="M22" i="2"/>
  <c r="D23" i="2"/>
  <c r="D22" i="2"/>
  <c r="L22" i="2"/>
  <c r="G22" i="2"/>
  <c r="G7" i="2"/>
  <c r="D8" i="2"/>
  <c r="F7" i="2"/>
  <c r="D9" i="2"/>
  <c r="M7" i="2"/>
  <c r="C7" i="2"/>
  <c r="L7" i="2"/>
  <c r="E7" i="2"/>
  <c r="F9" i="2"/>
  <c r="H7" i="2"/>
  <c r="J7" i="2"/>
  <c r="C1484" i="2"/>
  <c r="D1402" i="2"/>
  <c r="D1497" i="2"/>
  <c r="C655" i="2"/>
  <c r="F382" i="2"/>
  <c r="F316" i="2"/>
  <c r="I1483" i="2"/>
  <c r="C1427" i="2"/>
  <c r="D1411" i="2"/>
  <c r="G1441" i="2"/>
  <c r="M1426" i="2"/>
  <c r="H763" i="2"/>
  <c r="C958" i="2"/>
  <c r="H1474" i="2"/>
  <c r="D360" i="2"/>
  <c r="C906" i="2"/>
  <c r="I1486" i="2"/>
  <c r="K1279" i="2"/>
  <c r="D1475" i="2"/>
  <c r="E1492" i="2"/>
  <c r="G1486" i="2"/>
  <c r="I154" i="2"/>
  <c r="F856" i="2"/>
  <c r="D948" i="2"/>
  <c r="G283" i="2"/>
  <c r="K1480" i="2"/>
  <c r="E571" i="2"/>
  <c r="I856" i="2"/>
  <c r="C787" i="2"/>
  <c r="D1462" i="2"/>
  <c r="D1494" i="2"/>
  <c r="D1113" i="2"/>
  <c r="H1429" i="2"/>
  <c r="C1487" i="2"/>
  <c r="E1444" i="2"/>
  <c r="C1482" i="2"/>
  <c r="D744" i="2"/>
  <c r="F487" i="2"/>
  <c r="C487" i="2"/>
  <c r="C573" i="2"/>
  <c r="D654" i="2"/>
  <c r="C1379" i="2"/>
  <c r="K121" i="2"/>
  <c r="D738" i="2"/>
  <c r="G1291" i="2"/>
  <c r="E1333" i="2"/>
  <c r="D1157" i="2"/>
  <c r="L1291" i="2"/>
  <c r="M1276" i="2"/>
  <c r="H1333" i="2"/>
  <c r="C1313" i="2"/>
  <c r="H1162" i="2"/>
  <c r="G1261" i="2"/>
  <c r="C1335" i="2"/>
  <c r="M1312" i="2"/>
  <c r="L997" i="2"/>
  <c r="I820" i="2"/>
  <c r="F897" i="2"/>
  <c r="M889" i="2"/>
  <c r="H754" i="2"/>
  <c r="I853" i="2"/>
  <c r="G862" i="2"/>
  <c r="F480" i="2"/>
  <c r="F484" i="2"/>
  <c r="M634" i="2"/>
  <c r="J568" i="2"/>
  <c r="C305" i="2"/>
  <c r="I184" i="2"/>
  <c r="D1295" i="2"/>
  <c r="G1294" i="2"/>
  <c r="F1264" i="2"/>
  <c r="H1264" i="2"/>
  <c r="C1129" i="2"/>
  <c r="D1131" i="2"/>
  <c r="C1067" i="2"/>
  <c r="D1068" i="2"/>
  <c r="D539" i="2"/>
  <c r="I538" i="2"/>
  <c r="I265" i="2"/>
  <c r="K265" i="2"/>
  <c r="C97" i="2"/>
  <c r="K97" i="2"/>
  <c r="L76" i="2"/>
  <c r="D78" i="2"/>
  <c r="H61" i="2"/>
  <c r="D62" i="2"/>
  <c r="K1294" i="2"/>
  <c r="H1438" i="2"/>
  <c r="C802" i="2"/>
  <c r="L1039" i="2"/>
  <c r="C1152" i="2"/>
  <c r="I1219" i="2"/>
  <c r="C1131" i="2"/>
  <c r="D1286" i="2"/>
  <c r="M511" i="2"/>
  <c r="H313" i="2"/>
  <c r="C798" i="2"/>
  <c r="F108" i="2"/>
  <c r="C442" i="2"/>
  <c r="H1135" i="2"/>
  <c r="D1446" i="2"/>
  <c r="D1405" i="2"/>
  <c r="L1315" i="2"/>
  <c r="C1444" i="2"/>
  <c r="G1363" i="2"/>
  <c r="F1407" i="2"/>
  <c r="F1317" i="2"/>
  <c r="K1459" i="2"/>
  <c r="D1219" i="2"/>
  <c r="D1146" i="2"/>
  <c r="H1150" i="2"/>
  <c r="G313" i="2"/>
  <c r="F360" i="2"/>
  <c r="L358" i="2"/>
  <c r="C1171" i="2"/>
  <c r="C62" i="2"/>
  <c r="C1179" i="2"/>
  <c r="D1439" i="2"/>
  <c r="G562" i="2"/>
  <c r="C121" i="2"/>
  <c r="L1495" i="2"/>
  <c r="C1495" i="2"/>
  <c r="F1491" i="2"/>
  <c r="C1490" i="2"/>
  <c r="J1483" i="2"/>
  <c r="D1485" i="2"/>
  <c r="G1483" i="2"/>
  <c r="E1483" i="2"/>
  <c r="D1479" i="2"/>
  <c r="D1478" i="2"/>
  <c r="F1477" i="2"/>
  <c r="C1478" i="2"/>
  <c r="H1462" i="2"/>
  <c r="K1462" i="2"/>
  <c r="M1462" i="2"/>
  <c r="K1456" i="2"/>
  <c r="G1456" i="2"/>
  <c r="F1456" i="2"/>
  <c r="F1441" i="2"/>
  <c r="D1442" i="2"/>
  <c r="D1443" i="2"/>
  <c r="M1441" i="2"/>
  <c r="C1426" i="2"/>
  <c r="F1426" i="2"/>
  <c r="K1411" i="2"/>
  <c r="M1411" i="2"/>
  <c r="C1404" i="2"/>
  <c r="D1404" i="2"/>
  <c r="I1366" i="2"/>
  <c r="D1368" i="2"/>
  <c r="M1351" i="2"/>
  <c r="C1353" i="2"/>
  <c r="L1351" i="2"/>
  <c r="J1351" i="2"/>
  <c r="J1318" i="2"/>
  <c r="C1319" i="2"/>
  <c r="E1318" i="2"/>
  <c r="M1318" i="2"/>
  <c r="F1311" i="2"/>
  <c r="D1311" i="2"/>
  <c r="F1309" i="2"/>
  <c r="D1309" i="2"/>
  <c r="D1310" i="2"/>
  <c r="M1258" i="2"/>
  <c r="I1258" i="2"/>
  <c r="C1259" i="2"/>
  <c r="C1044" i="2"/>
  <c r="G1042" i="2"/>
  <c r="C1042" i="2"/>
  <c r="H1042" i="2"/>
  <c r="D1012" i="2"/>
  <c r="M1012" i="2"/>
  <c r="J1012" i="2"/>
  <c r="G1012" i="2"/>
  <c r="C1012" i="2"/>
  <c r="L1012" i="2"/>
  <c r="K970" i="2"/>
  <c r="H970" i="2"/>
  <c r="F972" i="2"/>
  <c r="G970" i="2"/>
  <c r="I970" i="2"/>
  <c r="F957" i="2"/>
  <c r="E955" i="2"/>
  <c r="I955" i="2"/>
  <c r="K955" i="2"/>
  <c r="J928" i="2"/>
  <c r="E928" i="2"/>
  <c r="E922" i="2"/>
  <c r="K922" i="2"/>
  <c r="H922" i="2"/>
  <c r="L922" i="2"/>
  <c r="F922" i="2"/>
  <c r="M922" i="2"/>
  <c r="I874" i="2"/>
  <c r="C875" i="2"/>
  <c r="M874" i="2"/>
  <c r="D876" i="2"/>
  <c r="K826" i="2"/>
  <c r="D828" i="2"/>
  <c r="L826" i="2"/>
  <c r="E826" i="2"/>
  <c r="E799" i="2"/>
  <c r="C799" i="2"/>
  <c r="E784" i="2"/>
  <c r="D784" i="2"/>
  <c r="D785" i="2"/>
  <c r="C741" i="2"/>
  <c r="D740" i="2"/>
  <c r="L1435" i="2"/>
  <c r="E1435" i="2"/>
  <c r="K1396" i="2"/>
  <c r="F1396" i="2"/>
  <c r="E1360" i="2"/>
  <c r="C1360" i="2"/>
  <c r="H1360" i="2"/>
  <c r="C1312" i="2"/>
  <c r="K1312" i="2"/>
  <c r="I1312" i="2"/>
  <c r="C1314" i="2"/>
  <c r="D1303" i="2"/>
  <c r="J1303" i="2"/>
  <c r="F1291" i="2"/>
  <c r="D1292" i="2"/>
  <c r="H1225" i="2"/>
  <c r="C1225" i="2"/>
  <c r="F1216" i="2"/>
  <c r="D1217" i="2"/>
  <c r="K1183" i="2"/>
  <c r="F1185" i="2"/>
  <c r="F1162" i="2"/>
  <c r="E1162" i="2"/>
  <c r="L1156" i="2"/>
  <c r="D1156" i="2"/>
  <c r="D1158" i="2"/>
  <c r="H1126" i="2"/>
  <c r="M1126" i="2"/>
  <c r="I1087" i="2"/>
  <c r="D1088" i="2"/>
  <c r="M916" i="2"/>
  <c r="J916" i="2"/>
  <c r="I910" i="2"/>
  <c r="M910" i="2"/>
  <c r="E910" i="2"/>
  <c r="K820" i="2"/>
  <c r="J820" i="2"/>
  <c r="D820" i="2"/>
  <c r="H814" i="2"/>
  <c r="K814" i="2"/>
  <c r="D816" i="2"/>
  <c r="M754" i="2"/>
  <c r="F756" i="2"/>
  <c r="D735" i="2"/>
  <c r="L733" i="2"/>
  <c r="E727" i="2"/>
  <c r="G727" i="2"/>
  <c r="H691" i="2"/>
  <c r="K691" i="2"/>
  <c r="H658" i="2"/>
  <c r="K658" i="2"/>
  <c r="F651" i="2"/>
  <c r="L649" i="2"/>
  <c r="D649" i="2"/>
  <c r="J628" i="2"/>
  <c r="C630" i="2"/>
  <c r="L604" i="2"/>
  <c r="F606" i="2"/>
  <c r="I598" i="2"/>
  <c r="L598" i="2"/>
  <c r="D591" i="2"/>
  <c r="K589" i="2"/>
  <c r="F591" i="2"/>
  <c r="K535" i="2"/>
  <c r="F535" i="2"/>
  <c r="D535" i="2"/>
  <c r="F531" i="2"/>
  <c r="K529" i="2"/>
  <c r="E529" i="2"/>
  <c r="C523" i="2"/>
  <c r="E523" i="2"/>
  <c r="C497" i="2"/>
  <c r="H496" i="2"/>
  <c r="D484" i="2"/>
  <c r="C485" i="2"/>
  <c r="F486" i="2"/>
  <c r="D485" i="2"/>
  <c r="M478" i="2"/>
  <c r="H478" i="2"/>
  <c r="K478" i="2"/>
  <c r="K433" i="2"/>
  <c r="G433" i="2"/>
  <c r="L433" i="2"/>
  <c r="J385" i="2"/>
  <c r="C385" i="2"/>
  <c r="C386" i="2"/>
  <c r="E376" i="2"/>
  <c r="D377" i="2"/>
  <c r="D376" i="2"/>
  <c r="M376" i="2"/>
  <c r="J376" i="2"/>
  <c r="C372" i="2"/>
  <c r="K370" i="2"/>
  <c r="H370" i="2"/>
  <c r="J364" i="2"/>
  <c r="D366" i="2"/>
  <c r="F364" i="2"/>
  <c r="D1451" i="2"/>
  <c r="C1450" i="2"/>
  <c r="F1450" i="2"/>
  <c r="L1360" i="2"/>
  <c r="C1361" i="2"/>
  <c r="J1360" i="2"/>
  <c r="F1362" i="2"/>
  <c r="C1356" i="2"/>
  <c r="E1354" i="2"/>
  <c r="D1334" i="2"/>
  <c r="K1333" i="2"/>
  <c r="E1312" i="2"/>
  <c r="F1314" i="2"/>
  <c r="D1305" i="2"/>
  <c r="F1305" i="2"/>
  <c r="K1276" i="2"/>
  <c r="E1276" i="2"/>
  <c r="C1262" i="2"/>
  <c r="K1261" i="2"/>
  <c r="D1262" i="2"/>
  <c r="C1217" i="2"/>
  <c r="F1218" i="2"/>
  <c r="C1184" i="2"/>
  <c r="D1184" i="2"/>
  <c r="C1163" i="2"/>
  <c r="D1164" i="2"/>
  <c r="C1162" i="2"/>
  <c r="G1162" i="2"/>
  <c r="C1141" i="2"/>
  <c r="K1141" i="2"/>
  <c r="E1117" i="2"/>
  <c r="D1119" i="2"/>
  <c r="G1117" i="2"/>
  <c r="L1072" i="2"/>
  <c r="D1072" i="2"/>
  <c r="F1057" i="2"/>
  <c r="K1057" i="2"/>
  <c r="D1059" i="2"/>
  <c r="H1024" i="2"/>
  <c r="K1024" i="2"/>
  <c r="J997" i="2"/>
  <c r="D997" i="2"/>
  <c r="I964" i="2"/>
  <c r="J964" i="2"/>
  <c r="J943" i="2"/>
  <c r="I943" i="2"/>
  <c r="L916" i="2"/>
  <c r="C916" i="2"/>
  <c r="I916" i="2"/>
  <c r="D897" i="2"/>
  <c r="J895" i="2"/>
  <c r="I895" i="2"/>
  <c r="E862" i="2"/>
  <c r="F862" i="2"/>
  <c r="F864" i="2"/>
  <c r="C862" i="2"/>
  <c r="F855" i="2"/>
  <c r="H853" i="2"/>
  <c r="G853" i="2"/>
  <c r="G841" i="2"/>
  <c r="E841" i="2"/>
  <c r="H820" i="2"/>
  <c r="F822" i="2"/>
  <c r="C820" i="2"/>
  <c r="D822" i="2"/>
  <c r="D821" i="2"/>
  <c r="J814" i="2"/>
  <c r="L814" i="2"/>
  <c r="D815" i="2"/>
  <c r="D814" i="2"/>
  <c r="C816" i="2"/>
  <c r="E814" i="2"/>
  <c r="F795" i="2"/>
  <c r="C794" i="2"/>
  <c r="M793" i="2"/>
  <c r="I793" i="2"/>
  <c r="H793" i="2"/>
  <c r="K793" i="2"/>
  <c r="G793" i="2"/>
  <c r="D755" i="2"/>
  <c r="C756" i="2"/>
  <c r="J754" i="2"/>
  <c r="D754" i="2"/>
  <c r="D676" i="2"/>
  <c r="J658" i="2"/>
  <c r="D364" i="2"/>
  <c r="I496" i="2"/>
  <c r="K325" i="2"/>
  <c r="F478" i="2"/>
  <c r="K496" i="2"/>
  <c r="I535" i="2"/>
  <c r="C299" i="2"/>
  <c r="L478" i="2"/>
  <c r="H484" i="2"/>
  <c r="H304" i="2"/>
  <c r="G184" i="2"/>
  <c r="F304" i="2"/>
  <c r="K184" i="2"/>
  <c r="J127" i="2"/>
  <c r="G304" i="2"/>
  <c r="F729" i="2"/>
  <c r="J727" i="2"/>
  <c r="E589" i="2"/>
  <c r="G589" i="2"/>
  <c r="C589" i="2"/>
  <c r="D590" i="2"/>
  <c r="F568" i="2"/>
  <c r="M568" i="2"/>
  <c r="F570" i="2"/>
  <c r="F537" i="2"/>
  <c r="J535" i="2"/>
  <c r="D536" i="2"/>
  <c r="G535" i="2"/>
  <c r="E535" i="2"/>
  <c r="C536" i="2"/>
  <c r="G523" i="2"/>
  <c r="F525" i="2"/>
  <c r="D497" i="2"/>
  <c r="J496" i="2"/>
  <c r="E496" i="2"/>
  <c r="L496" i="2"/>
  <c r="C484" i="2"/>
  <c r="J484" i="2"/>
  <c r="G484" i="2"/>
  <c r="K484" i="2"/>
  <c r="C486" i="2"/>
  <c r="I484" i="2"/>
  <c r="L484" i="2"/>
  <c r="D480" i="2"/>
  <c r="C478" i="2"/>
  <c r="D478" i="2"/>
  <c r="G370" i="2"/>
  <c r="M370" i="2"/>
  <c r="D370" i="2"/>
  <c r="C370" i="2"/>
  <c r="C366" i="2"/>
  <c r="C364" i="2"/>
  <c r="D326" i="2"/>
  <c r="C326" i="2"/>
  <c r="M325" i="2"/>
  <c r="D306" i="2"/>
  <c r="F306" i="2"/>
  <c r="D304" i="2"/>
  <c r="K304" i="2"/>
  <c r="M304" i="2"/>
  <c r="I304" i="2"/>
  <c r="J304" i="2"/>
  <c r="C298" i="2"/>
  <c r="F300" i="2"/>
  <c r="M298" i="2"/>
  <c r="C258" i="2"/>
  <c r="D256" i="2"/>
  <c r="E256" i="2"/>
  <c r="C247" i="2"/>
  <c r="M247" i="2"/>
  <c r="E223" i="2"/>
  <c r="G223" i="2"/>
  <c r="F184" i="2"/>
  <c r="D186" i="2"/>
  <c r="L184" i="2"/>
  <c r="C186" i="2"/>
  <c r="C184" i="2"/>
  <c r="D184" i="2"/>
  <c r="K175" i="2"/>
  <c r="C177" i="2"/>
  <c r="D176" i="2"/>
  <c r="G175" i="2"/>
  <c r="I160" i="2"/>
  <c r="K160" i="2"/>
  <c r="C162" i="2"/>
  <c r="F160" i="2"/>
  <c r="D152" i="2"/>
  <c r="M151" i="2"/>
  <c r="H151" i="2"/>
  <c r="L151" i="2"/>
  <c r="F153" i="2"/>
  <c r="C127" i="2"/>
  <c r="D127" i="2"/>
  <c r="D129" i="2"/>
  <c r="M127" i="2"/>
  <c r="L127" i="2"/>
  <c r="H127" i="2"/>
  <c r="I88" i="2"/>
  <c r="D89" i="2"/>
  <c r="D90" i="2"/>
  <c r="F88" i="2"/>
  <c r="E88" i="2"/>
  <c r="M73" i="2"/>
  <c r="F75" i="2"/>
  <c r="K73" i="2"/>
  <c r="C69" i="2"/>
  <c r="G67" i="2"/>
  <c r="E67" i="2"/>
  <c r="J67" i="2"/>
  <c r="M67" i="2"/>
  <c r="F69" i="2"/>
  <c r="L67" i="2"/>
  <c r="D69" i="2"/>
  <c r="K67" i="2"/>
  <c r="C48" i="2"/>
  <c r="E46" i="2"/>
  <c r="L46" i="2"/>
  <c r="D46" i="2"/>
  <c r="M46" i="2"/>
  <c r="H46" i="2"/>
  <c r="D47" i="2"/>
  <c r="I16" i="2"/>
  <c r="C17" i="2"/>
  <c r="L16" i="2"/>
  <c r="G16" i="2"/>
  <c r="E10" i="2"/>
  <c r="H10" i="2"/>
  <c r="I10" i="2"/>
  <c r="K10" i="2"/>
  <c r="C1445" i="2"/>
  <c r="L1444" i="2"/>
  <c r="F1294" i="2"/>
  <c r="L1363" i="2"/>
  <c r="E1480" i="2"/>
  <c r="C1405" i="2"/>
  <c r="C1475" i="2"/>
  <c r="F1494" i="2"/>
  <c r="J1144" i="2"/>
  <c r="E763" i="2"/>
  <c r="M685" i="2"/>
  <c r="D1040" i="2"/>
  <c r="L97" i="2"/>
  <c r="D55" i="2"/>
  <c r="F1111" i="2"/>
  <c r="L871" i="2"/>
  <c r="D571" i="2"/>
  <c r="M904" i="2"/>
  <c r="D885" i="2"/>
  <c r="J1066" i="2"/>
  <c r="K1171" i="2"/>
  <c r="F1219" i="2"/>
  <c r="E1279" i="2"/>
  <c r="I1129" i="2"/>
  <c r="D1151" i="2"/>
  <c r="J904" i="2"/>
  <c r="H946" i="2"/>
  <c r="J1294" i="2"/>
  <c r="M1264" i="2"/>
  <c r="I358" i="2"/>
  <c r="C748" i="2"/>
  <c r="C83" i="2"/>
  <c r="D952" i="2"/>
  <c r="I97" i="2"/>
  <c r="J352" i="2"/>
  <c r="L1342" i="2"/>
  <c r="G1444" i="2"/>
  <c r="J1486" i="2"/>
  <c r="D1294" i="2"/>
  <c r="D1364" i="2"/>
  <c r="C1480" i="2"/>
  <c r="M1405" i="2"/>
  <c r="H1315" i="2"/>
  <c r="J1492" i="2"/>
  <c r="J685" i="2"/>
  <c r="D763" i="2"/>
  <c r="J1219" i="2"/>
  <c r="D873" i="2"/>
  <c r="F154" i="2"/>
  <c r="C443" i="2"/>
  <c r="F1146" i="2"/>
  <c r="D927" i="2"/>
  <c r="C1041" i="2"/>
  <c r="D354" i="2"/>
  <c r="M1096" i="2"/>
  <c r="L1171" i="2"/>
  <c r="C1221" i="2"/>
  <c r="D858" i="2"/>
  <c r="D979" i="2"/>
  <c r="F1083" i="2"/>
  <c r="F1386" i="2"/>
  <c r="D1344" i="2"/>
  <c r="C227" i="2"/>
  <c r="K313" i="2"/>
  <c r="I787" i="2"/>
  <c r="C473" i="2"/>
  <c r="K442" i="2"/>
  <c r="G736" i="2"/>
  <c r="F1257" i="2"/>
  <c r="D750" i="2"/>
  <c r="C315" i="2"/>
  <c r="J1444" i="2"/>
  <c r="D1486" i="2"/>
  <c r="I1294" i="2"/>
  <c r="F1365" i="2"/>
  <c r="H1480" i="2"/>
  <c r="F1480" i="2"/>
  <c r="F1405" i="2"/>
  <c r="G1474" i="2"/>
  <c r="L1474" i="2"/>
  <c r="J1315" i="2"/>
  <c r="C1315" i="2"/>
  <c r="M1492" i="2"/>
  <c r="F1492" i="2"/>
  <c r="J763" i="2"/>
  <c r="C359" i="2"/>
  <c r="D687" i="2"/>
  <c r="G958" i="2"/>
  <c r="H283" i="2"/>
  <c r="L55" i="2"/>
  <c r="F444" i="2"/>
  <c r="H1378" i="2"/>
  <c r="F871" i="2"/>
  <c r="H352" i="2"/>
  <c r="H1096" i="2"/>
  <c r="D1172" i="2"/>
  <c r="D1066" i="2"/>
  <c r="F1066" i="2"/>
  <c r="D1097" i="2"/>
  <c r="C1151" i="2"/>
  <c r="F1221" i="2"/>
  <c r="D1281" i="2"/>
  <c r="C858" i="2"/>
  <c r="C883" i="2"/>
  <c r="G904" i="2"/>
  <c r="E946" i="2"/>
  <c r="C979" i="2"/>
  <c r="L1081" i="2"/>
  <c r="C1287" i="2"/>
  <c r="J1384" i="2"/>
  <c r="D1264" i="2"/>
  <c r="D1342" i="2"/>
  <c r="F226" i="2"/>
  <c r="M787" i="2"/>
  <c r="D512" i="2"/>
  <c r="F540" i="2"/>
  <c r="H748" i="2"/>
  <c r="F204" i="2"/>
  <c r="I1081" i="2"/>
  <c r="C736" i="2"/>
  <c r="C226" i="2"/>
  <c r="D804" i="2"/>
  <c r="K931" i="2"/>
  <c r="I34" i="2"/>
  <c r="M1486" i="2"/>
  <c r="L1480" i="2"/>
  <c r="J1474" i="2"/>
  <c r="D1315" i="2"/>
  <c r="M1459" i="2"/>
  <c r="C1494" i="2"/>
  <c r="D1386" i="2"/>
  <c r="H925" i="2"/>
  <c r="G1150" i="2"/>
  <c r="M979" i="2"/>
  <c r="I1066" i="2"/>
  <c r="C1066" i="2"/>
  <c r="F1171" i="2"/>
  <c r="C1083" i="2"/>
  <c r="M1129" i="2"/>
  <c r="G1384" i="2"/>
  <c r="C360" i="2"/>
  <c r="D228" i="2"/>
  <c r="D1348" i="2"/>
  <c r="E538" i="2"/>
  <c r="G1429" i="2"/>
  <c r="D226" i="2"/>
  <c r="G1255" i="2"/>
  <c r="I925" i="2"/>
  <c r="D1493" i="2"/>
  <c r="G1492" i="2"/>
  <c r="I1492" i="2"/>
  <c r="H1492" i="2"/>
  <c r="D1492" i="2"/>
  <c r="L1492" i="2"/>
  <c r="K1492" i="2"/>
  <c r="C1493" i="2"/>
  <c r="F1488" i="2"/>
  <c r="K1486" i="2"/>
  <c r="F1486" i="2"/>
  <c r="D1488" i="2"/>
  <c r="L1486" i="2"/>
  <c r="C1486" i="2"/>
  <c r="C1488" i="2"/>
  <c r="E1486" i="2"/>
  <c r="D1487" i="2"/>
  <c r="G1480" i="2"/>
  <c r="D1481" i="2"/>
  <c r="I1480" i="2"/>
  <c r="F1482" i="2"/>
  <c r="J1480" i="2"/>
  <c r="D1482" i="2"/>
  <c r="M1480" i="2"/>
  <c r="D1480" i="2"/>
  <c r="F1476" i="2"/>
  <c r="K1474" i="2"/>
  <c r="F1474" i="2"/>
  <c r="D1476" i="2"/>
  <c r="M1474" i="2"/>
  <c r="E1474" i="2"/>
  <c r="D1474" i="2"/>
  <c r="C1474" i="2"/>
  <c r="C1476" i="2"/>
  <c r="G1459" i="2"/>
  <c r="C1460" i="2"/>
  <c r="I1459" i="2"/>
  <c r="D1461" i="2"/>
  <c r="D1459" i="2"/>
  <c r="F1461" i="2"/>
  <c r="F1459" i="2"/>
  <c r="K1444" i="2"/>
  <c r="H1444" i="2"/>
  <c r="F1446" i="2"/>
  <c r="M1444" i="2"/>
  <c r="C1446" i="2"/>
  <c r="I1444" i="2"/>
  <c r="F1444" i="2"/>
  <c r="D1444" i="2"/>
  <c r="C1317" i="2"/>
  <c r="F1315" i="2"/>
  <c r="H1285" i="2"/>
  <c r="C1285" i="2"/>
  <c r="C1286" i="2"/>
  <c r="K1285" i="2"/>
  <c r="F1287" i="2"/>
  <c r="M1285" i="2"/>
  <c r="L1285" i="2"/>
  <c r="F1285" i="2"/>
  <c r="L1264" i="2"/>
  <c r="D1265" i="2"/>
  <c r="C1265" i="2"/>
  <c r="E1264" i="2"/>
  <c r="D1266" i="2"/>
  <c r="F1266" i="2"/>
  <c r="K1264" i="2"/>
  <c r="C1264" i="2"/>
  <c r="I1237" i="2"/>
  <c r="D1238" i="2"/>
  <c r="G1237" i="2"/>
  <c r="F1237" i="2"/>
  <c r="J1237" i="2"/>
  <c r="C1239" i="2"/>
  <c r="C1238" i="2"/>
  <c r="F1239" i="2"/>
  <c r="H1201" i="2"/>
  <c r="F1203" i="2"/>
  <c r="D1202" i="2"/>
  <c r="M1201" i="2"/>
  <c r="C1202" i="2"/>
  <c r="D1201" i="2"/>
  <c r="K1201" i="2"/>
  <c r="C1203" i="2"/>
  <c r="C1150" i="2"/>
  <c r="M1150" i="2"/>
  <c r="K1150" i="2"/>
  <c r="F1152" i="2"/>
  <c r="L1150" i="2"/>
  <c r="D1135" i="2"/>
  <c r="M1135" i="2"/>
  <c r="D1136" i="2"/>
  <c r="E1135" i="2"/>
  <c r="F1137" i="2"/>
  <c r="K1135" i="2"/>
  <c r="C1137" i="2"/>
  <c r="C1135" i="2"/>
  <c r="L1135" i="2"/>
  <c r="I1111" i="2"/>
  <c r="D1111" i="2"/>
  <c r="G1111" i="2"/>
  <c r="D1112" i="2"/>
  <c r="K1111" i="2"/>
  <c r="I1033" i="2"/>
  <c r="H1033" i="2"/>
  <c r="D1034" i="2"/>
  <c r="C1033" i="2"/>
  <c r="K1033" i="2"/>
  <c r="E1033" i="2"/>
  <c r="C973" i="2"/>
  <c r="L973" i="2"/>
  <c r="E973" i="2"/>
  <c r="C974" i="2"/>
  <c r="M973" i="2"/>
  <c r="D973" i="2"/>
  <c r="D974" i="2"/>
  <c r="H973" i="2"/>
  <c r="D975" i="2"/>
  <c r="C948" i="2"/>
  <c r="L946" i="2"/>
  <c r="C946" i="2"/>
  <c r="J946" i="2"/>
  <c r="I946" i="2"/>
  <c r="F948" i="2"/>
  <c r="D947" i="2"/>
  <c r="C947" i="2"/>
  <c r="M946" i="2"/>
  <c r="L904" i="2"/>
  <c r="F906" i="2"/>
  <c r="H904" i="2"/>
  <c r="E904" i="2"/>
  <c r="F904" i="2"/>
  <c r="D906" i="2"/>
  <c r="C904" i="2"/>
  <c r="K904" i="2"/>
  <c r="D856" i="2"/>
  <c r="J856" i="2"/>
  <c r="M856" i="2"/>
  <c r="C856" i="2"/>
  <c r="G856" i="2"/>
  <c r="C857" i="2"/>
  <c r="D857" i="2"/>
  <c r="F858" i="2"/>
  <c r="G808" i="2"/>
  <c r="D808" i="2"/>
  <c r="K808" i="2"/>
  <c r="L808" i="2"/>
  <c r="J808" i="2"/>
  <c r="I808" i="2"/>
  <c r="D809" i="2"/>
  <c r="C809" i="2"/>
  <c r="F808" i="2"/>
  <c r="D796" i="2"/>
  <c r="D797" i="2"/>
  <c r="K796" i="2"/>
  <c r="F798" i="2"/>
  <c r="C797" i="2"/>
  <c r="F796" i="2"/>
  <c r="M796" i="2"/>
  <c r="E796" i="2"/>
  <c r="L796" i="2"/>
  <c r="C796" i="2"/>
  <c r="D798" i="2"/>
  <c r="E778" i="2"/>
  <c r="C778" i="2"/>
  <c r="C779" i="2"/>
  <c r="F748" i="2"/>
  <c r="M748" i="2"/>
  <c r="G748" i="2"/>
  <c r="L748" i="2"/>
  <c r="D748" i="2"/>
  <c r="J748" i="2"/>
  <c r="I748" i="2"/>
  <c r="E748" i="2"/>
  <c r="C742" i="2"/>
  <c r="F742" i="2"/>
  <c r="K721" i="2"/>
  <c r="D722" i="2"/>
  <c r="I721" i="2"/>
  <c r="F721" i="2"/>
  <c r="D723" i="2"/>
  <c r="E721" i="2"/>
  <c r="C723" i="2"/>
  <c r="K715" i="2"/>
  <c r="M715" i="2"/>
  <c r="C717" i="2"/>
  <c r="D717" i="2"/>
  <c r="L715" i="2"/>
  <c r="D715" i="2"/>
  <c r="H715" i="2"/>
  <c r="J715" i="2"/>
  <c r="K700" i="2"/>
  <c r="D700" i="2"/>
  <c r="C702" i="2"/>
  <c r="D701" i="2"/>
  <c r="E685" i="2"/>
  <c r="F685" i="2"/>
  <c r="J667" i="2"/>
  <c r="C668" i="2"/>
  <c r="H667" i="2"/>
  <c r="F667" i="2"/>
  <c r="M667" i="2"/>
  <c r="C653" i="2"/>
  <c r="L652" i="2"/>
  <c r="C652" i="2"/>
  <c r="K643" i="2"/>
  <c r="M643" i="2"/>
  <c r="K637" i="2"/>
  <c r="D638" i="2"/>
  <c r="E637" i="2"/>
  <c r="I637" i="2"/>
  <c r="D616" i="2"/>
  <c r="H616" i="2"/>
  <c r="J616" i="2"/>
  <c r="C617" i="2"/>
  <c r="F616" i="2"/>
  <c r="E616" i="2"/>
  <c r="D617" i="2"/>
  <c r="H592" i="2"/>
  <c r="D594" i="2"/>
  <c r="G592" i="2"/>
  <c r="C592" i="2"/>
  <c r="F577" i="2"/>
  <c r="C579" i="2"/>
  <c r="M577" i="2"/>
  <c r="D579" i="2"/>
  <c r="E577" i="2"/>
  <c r="H577" i="2"/>
  <c r="D563" i="2"/>
  <c r="D564" i="2"/>
  <c r="K562" i="2"/>
  <c r="M556" i="2"/>
  <c r="D556" i="2"/>
  <c r="L556" i="2"/>
  <c r="H556" i="2"/>
  <c r="C558" i="2"/>
  <c r="F558" i="2"/>
  <c r="C557" i="2"/>
  <c r="M538" i="2"/>
  <c r="J538" i="2"/>
  <c r="H538" i="2"/>
  <c r="C539" i="2"/>
  <c r="K538" i="2"/>
  <c r="L538" i="2"/>
  <c r="C540" i="2"/>
  <c r="G538" i="2"/>
  <c r="D519" i="2"/>
  <c r="I517" i="2"/>
  <c r="C518" i="2"/>
  <c r="E517" i="2"/>
  <c r="M517" i="2"/>
  <c r="J517" i="2"/>
  <c r="D517" i="2"/>
  <c r="G511" i="2"/>
  <c r="L511" i="2"/>
  <c r="C512" i="2"/>
  <c r="K511" i="2"/>
  <c r="C511" i="2"/>
  <c r="J511" i="2"/>
  <c r="F511" i="2"/>
  <c r="F513" i="2"/>
  <c r="D513" i="2"/>
  <c r="J505" i="2"/>
  <c r="K505" i="2"/>
  <c r="E505" i="2"/>
  <c r="C507" i="2"/>
  <c r="G505" i="2"/>
  <c r="D507" i="2"/>
  <c r="F505" i="2"/>
  <c r="D488" i="2"/>
  <c r="F489" i="2"/>
  <c r="H487" i="2"/>
  <c r="I487" i="2"/>
  <c r="M487" i="2"/>
  <c r="C474" i="2"/>
  <c r="D472" i="2"/>
  <c r="F474" i="2"/>
  <c r="C472" i="2"/>
  <c r="G472" i="2"/>
  <c r="M472" i="2"/>
  <c r="E472" i="2"/>
  <c r="K472" i="2"/>
  <c r="D474" i="2"/>
  <c r="L472" i="2"/>
  <c r="I457" i="2"/>
  <c r="J457" i="2"/>
  <c r="F457" i="2"/>
  <c r="J442" i="2"/>
  <c r="E442" i="2"/>
  <c r="D444" i="2"/>
  <c r="I442" i="2"/>
  <c r="C444" i="2"/>
  <c r="F442" i="2"/>
  <c r="D443" i="2"/>
  <c r="J412" i="2"/>
  <c r="L412" i="2"/>
  <c r="E412" i="2"/>
  <c r="K412" i="2"/>
  <c r="F412" i="2"/>
  <c r="C412" i="2"/>
  <c r="F414" i="2"/>
  <c r="C413" i="2"/>
  <c r="D412" i="2"/>
  <c r="C380" i="2"/>
  <c r="I379" i="2"/>
  <c r="C358" i="2"/>
  <c r="K358" i="2"/>
  <c r="D359" i="2"/>
  <c r="F358" i="2"/>
  <c r="E358" i="2"/>
  <c r="H358" i="2"/>
  <c r="J358" i="2"/>
  <c r="J334" i="2"/>
  <c r="F334" i="2"/>
  <c r="E334" i="2"/>
  <c r="M334" i="2"/>
  <c r="C336" i="2"/>
  <c r="D336" i="2"/>
  <c r="D334" i="2"/>
  <c r="C314" i="2"/>
  <c r="I313" i="2"/>
  <c r="F313" i="2"/>
  <c r="D315" i="2"/>
  <c r="J313" i="2"/>
  <c r="C313" i="2"/>
  <c r="E313" i="2"/>
  <c r="L313" i="2"/>
  <c r="F285" i="2"/>
  <c r="D283" i="2"/>
  <c r="C284" i="2"/>
  <c r="H265" i="2"/>
  <c r="E265" i="2"/>
  <c r="L265" i="2"/>
  <c r="J265" i="2"/>
  <c r="C267" i="2"/>
  <c r="C266" i="2"/>
  <c r="M265" i="2"/>
  <c r="C228" i="2"/>
  <c r="F228" i="2"/>
  <c r="M226" i="2"/>
  <c r="G226" i="2"/>
  <c r="K226" i="2"/>
  <c r="J226" i="2"/>
  <c r="I226" i="2"/>
  <c r="D227" i="2"/>
  <c r="H226" i="2"/>
  <c r="D204" i="2"/>
  <c r="D203" i="2"/>
  <c r="G202" i="2"/>
  <c r="K202" i="2"/>
  <c r="I202" i="2"/>
  <c r="C204" i="2"/>
  <c r="M202" i="2"/>
  <c r="C202" i="2"/>
  <c r="F202" i="2"/>
  <c r="L202" i="2"/>
  <c r="D202" i="2"/>
  <c r="E202" i="2"/>
  <c r="C203" i="2"/>
  <c r="L178" i="2"/>
  <c r="C180" i="2"/>
  <c r="D180" i="2"/>
  <c r="K178" i="2"/>
  <c r="J178" i="2"/>
  <c r="E178" i="2"/>
  <c r="F156" i="2"/>
  <c r="D155" i="2"/>
  <c r="C156" i="2"/>
  <c r="E154" i="2"/>
  <c r="L154" i="2"/>
  <c r="D154" i="2"/>
  <c r="J145" i="2"/>
  <c r="F145" i="2"/>
  <c r="F147" i="2"/>
  <c r="H145" i="2"/>
  <c r="C147" i="2"/>
  <c r="I145" i="2"/>
  <c r="K145" i="2"/>
  <c r="C145" i="2"/>
  <c r="M145" i="2"/>
  <c r="D147" i="2"/>
  <c r="D145" i="2"/>
  <c r="E145" i="2"/>
  <c r="G145" i="2"/>
  <c r="L145" i="2"/>
  <c r="D138" i="2"/>
  <c r="C138" i="2"/>
  <c r="D132" i="2"/>
  <c r="H130" i="2"/>
  <c r="C131" i="2"/>
  <c r="E130" i="2"/>
  <c r="C132" i="2"/>
  <c r="G121" i="2"/>
  <c r="I121" i="2"/>
  <c r="D121" i="2"/>
  <c r="M121" i="2"/>
  <c r="H121" i="2"/>
  <c r="C122" i="2"/>
  <c r="E121" i="2"/>
  <c r="J112" i="2"/>
  <c r="H112" i="2"/>
  <c r="F112" i="2"/>
  <c r="D112" i="2"/>
  <c r="F114" i="2"/>
  <c r="D113" i="2"/>
  <c r="D106" i="2"/>
  <c r="G106" i="2"/>
  <c r="E106" i="2"/>
  <c r="K106" i="2"/>
  <c r="C108" i="2"/>
  <c r="J106" i="2"/>
  <c r="H106" i="2"/>
  <c r="C107" i="2"/>
  <c r="D107" i="2"/>
  <c r="M106" i="2"/>
  <c r="F97" i="2"/>
  <c r="C99" i="2"/>
  <c r="D98" i="2"/>
  <c r="F99" i="2"/>
  <c r="M97" i="2"/>
  <c r="G97" i="2"/>
  <c r="J97" i="2"/>
  <c r="K91" i="2"/>
  <c r="C91" i="2"/>
  <c r="I82" i="2"/>
  <c r="C82" i="2"/>
  <c r="D83" i="2"/>
  <c r="J82" i="2"/>
  <c r="L82" i="2"/>
  <c r="D84" i="2"/>
  <c r="H82" i="2"/>
  <c r="C77" i="2"/>
  <c r="F78" i="2"/>
  <c r="D77" i="2"/>
  <c r="C78" i="2"/>
  <c r="D63" i="2"/>
  <c r="K61" i="2"/>
  <c r="M61" i="2"/>
  <c r="C61" i="2"/>
  <c r="F63" i="2"/>
  <c r="D61" i="2"/>
  <c r="F61" i="2"/>
  <c r="G61" i="2"/>
  <c r="J61" i="2"/>
  <c r="H55" i="2"/>
  <c r="D56" i="2"/>
  <c r="K55" i="2"/>
  <c r="F57" i="2"/>
  <c r="M55" i="2"/>
  <c r="C56" i="2"/>
  <c r="C57" i="2"/>
  <c r="C55" i="2"/>
  <c r="I55" i="2"/>
  <c r="E55" i="2"/>
  <c r="J40" i="2"/>
  <c r="F40" i="2"/>
  <c r="D41" i="2"/>
  <c r="C36" i="2"/>
  <c r="H34" i="2"/>
  <c r="J34" i="2"/>
  <c r="G34" i="2"/>
  <c r="D35" i="2"/>
  <c r="C34" i="2"/>
  <c r="K34" i="2"/>
  <c r="I28" i="2"/>
  <c r="D28" i="2"/>
  <c r="C29" i="2"/>
  <c r="L28" i="2"/>
  <c r="F28" i="2"/>
  <c r="D30" i="2"/>
  <c r="G19" i="2"/>
  <c r="F19" i="2"/>
  <c r="C21" i="2"/>
  <c r="D19" i="2"/>
  <c r="M19" i="2"/>
  <c r="D21" i="2"/>
  <c r="I19" i="2"/>
  <c r="C20" i="2"/>
  <c r="M1438" i="2"/>
  <c r="D1438" i="2"/>
  <c r="K1438" i="2"/>
  <c r="C1438" i="2"/>
  <c r="C1416" i="2"/>
  <c r="D1416" i="2"/>
  <c r="M1414" i="2"/>
  <c r="K1414" i="2"/>
  <c r="F1416" i="2"/>
  <c r="G1414" i="2"/>
  <c r="D1415" i="2"/>
  <c r="D1414" i="2"/>
  <c r="J1414" i="2"/>
  <c r="F1414" i="2"/>
  <c r="C1414" i="2"/>
  <c r="E1414" i="2"/>
  <c r="C1415" i="2"/>
  <c r="F1380" i="2"/>
  <c r="L1378" i="2"/>
  <c r="M1378" i="2"/>
  <c r="K1348" i="2"/>
  <c r="M1348" i="2"/>
  <c r="E1348" i="2"/>
  <c r="F1348" i="2"/>
  <c r="C1350" i="2"/>
  <c r="I1348" i="2"/>
  <c r="H1348" i="2"/>
  <c r="C1348" i="2"/>
  <c r="J1348" i="2"/>
  <c r="D1350" i="2"/>
  <c r="C1349" i="2"/>
  <c r="M1321" i="2"/>
  <c r="L1321" i="2"/>
  <c r="D1322" i="2"/>
  <c r="D1323" i="2"/>
  <c r="E1321" i="2"/>
  <c r="K1321" i="2"/>
  <c r="F1323" i="2"/>
  <c r="D1279" i="2"/>
  <c r="M1279" i="2"/>
  <c r="C1280" i="2"/>
  <c r="G1279" i="2"/>
  <c r="J1279" i="2"/>
  <c r="C1257" i="2"/>
  <c r="D1256" i="2"/>
  <c r="C1256" i="2"/>
  <c r="K1255" i="2"/>
  <c r="F1255" i="2"/>
  <c r="J1255" i="2"/>
  <c r="D1255" i="2"/>
  <c r="M1255" i="2"/>
  <c r="H1255" i="2"/>
  <c r="I1255" i="2"/>
  <c r="C1255" i="2"/>
  <c r="C1220" i="2"/>
  <c r="G1219" i="2"/>
  <c r="L1219" i="2"/>
  <c r="C1178" i="2"/>
  <c r="M1177" i="2"/>
  <c r="F1177" i="2"/>
  <c r="K1177" i="2"/>
  <c r="L1177" i="2"/>
  <c r="H1177" i="2"/>
  <c r="C1177" i="2"/>
  <c r="I1177" i="2"/>
  <c r="K1144" i="2"/>
  <c r="G1144" i="2"/>
  <c r="C1144" i="2"/>
  <c r="C1145" i="2"/>
  <c r="M1120" i="2"/>
  <c r="C1122" i="2"/>
  <c r="C1121" i="2"/>
  <c r="D1121" i="2"/>
  <c r="L1120" i="2"/>
  <c r="D1120" i="2"/>
  <c r="F1122" i="2"/>
  <c r="J1120" i="2"/>
  <c r="F1120" i="2"/>
  <c r="G1120" i="2"/>
  <c r="D1122" i="2"/>
  <c r="E1096" i="2"/>
  <c r="G1096" i="2"/>
  <c r="I1096" i="2"/>
  <c r="K1096" i="2"/>
  <c r="F1098" i="2"/>
  <c r="C1096" i="2"/>
  <c r="F1075" i="2"/>
  <c r="H1075" i="2"/>
  <c r="D1075" i="2"/>
  <c r="D1076" i="2"/>
  <c r="J1075" i="2"/>
  <c r="C1075" i="2"/>
  <c r="F1062" i="2"/>
  <c r="L1060" i="2"/>
  <c r="I1060" i="2"/>
  <c r="D1062" i="2"/>
  <c r="H1060" i="2"/>
  <c r="J1060" i="2"/>
  <c r="F1060" i="2"/>
  <c r="C1061" i="2"/>
  <c r="G1060" i="2"/>
  <c r="L1009" i="2"/>
  <c r="H1009" i="2"/>
  <c r="I1009" i="2"/>
  <c r="K979" i="2"/>
  <c r="C980" i="2"/>
  <c r="J979" i="2"/>
  <c r="F981" i="2"/>
  <c r="H979" i="2"/>
  <c r="D980" i="2"/>
  <c r="L979" i="2"/>
  <c r="I952" i="2"/>
  <c r="H952" i="2"/>
  <c r="J952" i="2"/>
  <c r="F931" i="2"/>
  <c r="G931" i="2"/>
  <c r="F933" i="2"/>
  <c r="C933" i="2"/>
  <c r="D932" i="2"/>
  <c r="D933" i="2"/>
  <c r="E931" i="2"/>
  <c r="C932" i="2"/>
  <c r="H931" i="2"/>
  <c r="C885" i="2"/>
  <c r="L883" i="2"/>
  <c r="C884" i="2"/>
  <c r="F885" i="2"/>
  <c r="M883" i="2"/>
  <c r="J883" i="2"/>
  <c r="D884" i="2"/>
  <c r="D883" i="2"/>
  <c r="I883" i="2"/>
  <c r="K883" i="2"/>
  <c r="D865" i="2"/>
  <c r="M865" i="2"/>
  <c r="C865" i="2"/>
  <c r="I865" i="2"/>
  <c r="D867" i="2"/>
  <c r="K865" i="2"/>
  <c r="G835" i="2"/>
  <c r="F837" i="2"/>
  <c r="I835" i="2"/>
  <c r="C837" i="2"/>
  <c r="C835" i="2"/>
  <c r="H835" i="2"/>
  <c r="D835" i="2"/>
  <c r="L835" i="2"/>
  <c r="J835" i="2"/>
  <c r="D837" i="2"/>
  <c r="D836" i="2"/>
  <c r="I571" i="2"/>
  <c r="C572" i="2"/>
  <c r="F571" i="2"/>
  <c r="G1342" i="2"/>
  <c r="C1295" i="2"/>
  <c r="E1294" i="2"/>
  <c r="D1365" i="2"/>
  <c r="K1315" i="2"/>
  <c r="C1316" i="2"/>
  <c r="H685" i="2"/>
  <c r="H1111" i="2"/>
  <c r="M1219" i="2"/>
  <c r="C686" i="2"/>
  <c r="H1219" i="2"/>
  <c r="D1257" i="2"/>
  <c r="M763" i="2"/>
  <c r="L763" i="2"/>
  <c r="D1039" i="2"/>
  <c r="C1076" i="2"/>
  <c r="D685" i="2"/>
  <c r="C1010" i="2"/>
  <c r="D285" i="2"/>
  <c r="L283" i="2"/>
  <c r="F265" i="2"/>
  <c r="D267" i="2"/>
  <c r="J487" i="2"/>
  <c r="L505" i="2"/>
  <c r="J652" i="2"/>
  <c r="D1145" i="2"/>
  <c r="I1201" i="2"/>
  <c r="K1378" i="2"/>
  <c r="D1379" i="2"/>
  <c r="C803" i="2"/>
  <c r="H871" i="2"/>
  <c r="I1039" i="2"/>
  <c r="C1039" i="2"/>
  <c r="J130" i="2"/>
  <c r="M352" i="2"/>
  <c r="K946" i="2"/>
  <c r="D1130" i="2"/>
  <c r="H1171" i="2"/>
  <c r="H1066" i="2"/>
  <c r="L1066" i="2"/>
  <c r="G1066" i="2"/>
  <c r="L1096" i="2"/>
  <c r="D1096" i="2"/>
  <c r="I1150" i="2"/>
  <c r="E1150" i="2"/>
  <c r="C1173" i="2"/>
  <c r="K1219" i="2"/>
  <c r="C1219" i="2"/>
  <c r="I1279" i="2"/>
  <c r="L1279" i="2"/>
  <c r="C1281" i="2"/>
  <c r="F1384" i="2"/>
  <c r="G1264" i="2"/>
  <c r="M1171" i="2"/>
  <c r="H856" i="2"/>
  <c r="F883" i="2"/>
  <c r="H883" i="2"/>
  <c r="C905" i="2"/>
  <c r="G946" i="2"/>
  <c r="F979" i="2"/>
  <c r="I979" i="2"/>
  <c r="E1129" i="2"/>
  <c r="E1285" i="2"/>
  <c r="G1285" i="2"/>
  <c r="E1342" i="2"/>
  <c r="D1152" i="2"/>
  <c r="J1264" i="2"/>
  <c r="J1342" i="2"/>
  <c r="H1414" i="2"/>
  <c r="J202" i="2"/>
  <c r="J472" i="2"/>
  <c r="D314" i="2"/>
  <c r="C98" i="2"/>
  <c r="D313" i="2"/>
  <c r="M358" i="2"/>
  <c r="D511" i="2"/>
  <c r="D540" i="2"/>
  <c r="C789" i="2"/>
  <c r="F865" i="2"/>
  <c r="L1414" i="2"/>
  <c r="D1349" i="2"/>
  <c r="G1348" i="2"/>
  <c r="F750" i="2"/>
  <c r="G796" i="2"/>
  <c r="L226" i="2"/>
  <c r="E511" i="2"/>
  <c r="C538" i="2"/>
  <c r="C1120" i="2"/>
  <c r="C146" i="2"/>
  <c r="E61" i="2"/>
  <c r="F106" i="2"/>
  <c r="F178" i="2"/>
  <c r="D265" i="2"/>
  <c r="E283" i="2"/>
  <c r="D558" i="2"/>
  <c r="D953" i="2"/>
  <c r="E1120" i="2"/>
  <c r="D1177" i="2"/>
  <c r="D810" i="2"/>
  <c r="F1378" i="2"/>
  <c r="H334" i="2"/>
  <c r="D381" i="2"/>
  <c r="G700" i="2"/>
  <c r="C836" i="2"/>
  <c r="D931" i="2"/>
  <c r="D1440" i="2"/>
  <c r="J742" i="2"/>
  <c r="F618" i="2"/>
  <c r="D573" i="2"/>
  <c r="F652" i="2"/>
  <c r="M952" i="2"/>
  <c r="F1179" i="2"/>
  <c r="I1414" i="2"/>
  <c r="E1378" i="2"/>
  <c r="G55" i="2"/>
  <c r="E1237" i="2"/>
  <c r="E835" i="2"/>
  <c r="I334" i="2"/>
  <c r="L1144" i="2"/>
  <c r="I802" i="2"/>
  <c r="C1430" i="2"/>
  <c r="C1429" i="2"/>
  <c r="J1429" i="2"/>
  <c r="F1429" i="2"/>
  <c r="C1431" i="2"/>
  <c r="E1429" i="2"/>
  <c r="D1430" i="2"/>
  <c r="M1429" i="2"/>
  <c r="D1431" i="2"/>
  <c r="K1429" i="2"/>
  <c r="D1429" i="2"/>
  <c r="I1429" i="2"/>
  <c r="E1384" i="2"/>
  <c r="H1384" i="2"/>
  <c r="K1384" i="2"/>
  <c r="D1384" i="2"/>
  <c r="D1385" i="2"/>
  <c r="I1384" i="2"/>
  <c r="C1384" i="2"/>
  <c r="F1342" i="2"/>
  <c r="F1344" i="2"/>
  <c r="M1342" i="2"/>
  <c r="H1342" i="2"/>
  <c r="I1342" i="2"/>
  <c r="K1342" i="2"/>
  <c r="C1294" i="2"/>
  <c r="H1294" i="2"/>
  <c r="D1296" i="2"/>
  <c r="F1296" i="2"/>
  <c r="F1248" i="2"/>
  <c r="K1246" i="2"/>
  <c r="F1246" i="2"/>
  <c r="E1246" i="2"/>
  <c r="D1248" i="2"/>
  <c r="C1247" i="2"/>
  <c r="M1210" i="2"/>
  <c r="K1210" i="2"/>
  <c r="D1211" i="2"/>
  <c r="J1210" i="2"/>
  <c r="F1210" i="2"/>
  <c r="E1210" i="2"/>
  <c r="C1211" i="2"/>
  <c r="D1212" i="2"/>
  <c r="G1210" i="2"/>
  <c r="D1210" i="2"/>
  <c r="H1210" i="2"/>
  <c r="I1210" i="2"/>
  <c r="F1212" i="2"/>
  <c r="C1212" i="2"/>
  <c r="D1173" i="2"/>
  <c r="I1171" i="2"/>
  <c r="J1171" i="2"/>
  <c r="C1172" i="2"/>
  <c r="G1171" i="2"/>
  <c r="D1129" i="2"/>
  <c r="J1129" i="2"/>
  <c r="K1129" i="2"/>
  <c r="H1129" i="2"/>
  <c r="C1130" i="2"/>
  <c r="G1129" i="2"/>
  <c r="F1131" i="2"/>
  <c r="D1082" i="2"/>
  <c r="F1081" i="2"/>
  <c r="M1081" i="2"/>
  <c r="H1081" i="2"/>
  <c r="K1081" i="2"/>
  <c r="C1081" i="2"/>
  <c r="E1081" i="2"/>
  <c r="G1000" i="2"/>
  <c r="D1000" i="2"/>
  <c r="I1000" i="2"/>
  <c r="C1002" i="2"/>
  <c r="C1001" i="2"/>
  <c r="F1002" i="2"/>
  <c r="D1002" i="2"/>
  <c r="F1000" i="2"/>
  <c r="H958" i="2"/>
  <c r="F960" i="2"/>
  <c r="K958" i="2"/>
  <c r="D960" i="2"/>
  <c r="L925" i="2"/>
  <c r="C926" i="2"/>
  <c r="C925" i="2"/>
  <c r="J925" i="2"/>
  <c r="J877" i="2"/>
  <c r="C877" i="2"/>
  <c r="M877" i="2"/>
  <c r="F879" i="2"/>
  <c r="E877" i="2"/>
  <c r="D877" i="2"/>
  <c r="D879" i="2"/>
  <c r="K877" i="2"/>
  <c r="D830" i="2"/>
  <c r="M829" i="2"/>
  <c r="G787" i="2"/>
  <c r="H787" i="2"/>
  <c r="J787" i="2"/>
  <c r="E787" i="2"/>
  <c r="D787" i="2"/>
  <c r="K787" i="2"/>
  <c r="D788" i="2"/>
  <c r="L787" i="2"/>
  <c r="F787" i="2"/>
  <c r="C1363" i="2"/>
  <c r="J1405" i="2"/>
  <c r="G1405" i="2"/>
  <c r="C1407" i="2"/>
  <c r="G1315" i="2"/>
  <c r="I643" i="2"/>
  <c r="M1294" i="2"/>
  <c r="L1294" i="2"/>
  <c r="C1296" i="2"/>
  <c r="H1363" i="2"/>
  <c r="K1363" i="2"/>
  <c r="K1405" i="2"/>
  <c r="L1405" i="2"/>
  <c r="D1406" i="2"/>
  <c r="D1316" i="2"/>
  <c r="M1315" i="2"/>
  <c r="E1315" i="2"/>
  <c r="D1317" i="2"/>
  <c r="L1384" i="2"/>
  <c r="D358" i="2"/>
  <c r="L829" i="2"/>
  <c r="E1201" i="2"/>
  <c r="H1039" i="2"/>
  <c r="C1034" i="2"/>
  <c r="J865" i="2"/>
  <c r="C489" i="2"/>
  <c r="D266" i="2"/>
  <c r="J571" i="2"/>
  <c r="D99" i="2"/>
  <c r="F744" i="2"/>
  <c r="D97" i="2"/>
  <c r="G265" i="2"/>
  <c r="D156" i="2"/>
  <c r="C265" i="2"/>
  <c r="C1113" i="2"/>
  <c r="F1144" i="2"/>
  <c r="D1203" i="2"/>
  <c r="D1237" i="2"/>
  <c r="D1378" i="2"/>
  <c r="C1378" i="2"/>
  <c r="J871" i="2"/>
  <c r="J1039" i="2"/>
  <c r="D1041" i="2"/>
  <c r="M505" i="2"/>
  <c r="M571" i="2"/>
  <c r="J643" i="2"/>
  <c r="H1279" i="2"/>
  <c r="D1343" i="2"/>
  <c r="C1068" i="2"/>
  <c r="D1083" i="2"/>
  <c r="J1096" i="2"/>
  <c r="D1171" i="2"/>
  <c r="M1066" i="2"/>
  <c r="K1066" i="2"/>
  <c r="E1066" i="2"/>
  <c r="C1097" i="2"/>
  <c r="D1098" i="2"/>
  <c r="D1150" i="2"/>
  <c r="F1173" i="2"/>
  <c r="D1221" i="2"/>
  <c r="D1220" i="2"/>
  <c r="F1279" i="2"/>
  <c r="F1281" i="2"/>
  <c r="D1280" i="2"/>
  <c r="J1081" i="2"/>
  <c r="F1096" i="2"/>
  <c r="D1287" i="2"/>
  <c r="E856" i="2"/>
  <c r="K856" i="2"/>
  <c r="G883" i="2"/>
  <c r="I904" i="2"/>
  <c r="D905" i="2"/>
  <c r="F946" i="2"/>
  <c r="G979" i="2"/>
  <c r="D981" i="2"/>
  <c r="C1082" i="2"/>
  <c r="F1129" i="2"/>
  <c r="J1285" i="2"/>
  <c r="I1285" i="2"/>
  <c r="M1384" i="2"/>
  <c r="C1386" i="2"/>
  <c r="C1266" i="2"/>
  <c r="C1344" i="2"/>
  <c r="C1343" i="2"/>
  <c r="D789" i="2"/>
  <c r="D473" i="2"/>
  <c r="F315" i="2"/>
  <c r="J796" i="2"/>
  <c r="J55" i="2"/>
  <c r="H97" i="2"/>
  <c r="F538" i="2"/>
  <c r="C788" i="2"/>
  <c r="D721" i="2"/>
  <c r="F1068" i="2"/>
  <c r="C513" i="2"/>
  <c r="D538" i="2"/>
  <c r="C750" i="2"/>
  <c r="H796" i="2"/>
  <c r="F472" i="2"/>
  <c r="D108" i="2"/>
  <c r="F123" i="2"/>
  <c r="J154" i="2"/>
  <c r="F283" i="2"/>
  <c r="C488" i="2"/>
  <c r="H721" i="2"/>
  <c r="C953" i="2"/>
  <c r="C1000" i="2"/>
  <c r="F1135" i="2"/>
  <c r="F1350" i="2"/>
  <c r="E97" i="2"/>
  <c r="K748" i="2"/>
  <c r="C749" i="2"/>
  <c r="J1150" i="2"/>
  <c r="I472" i="2"/>
  <c r="C335" i="2"/>
  <c r="H379" i="2"/>
  <c r="F715" i="2"/>
  <c r="F778" i="2"/>
  <c r="E1060" i="2"/>
  <c r="E1255" i="2"/>
  <c r="L1429" i="2"/>
  <c r="E1438" i="2"/>
  <c r="C1237" i="2"/>
  <c r="F55" i="2"/>
  <c r="C872" i="2"/>
  <c r="C1380" i="2"/>
  <c r="L1111" i="2"/>
  <c r="L1237" i="2"/>
  <c r="I931" i="2"/>
  <c r="G973" i="2"/>
  <c r="C1323" i="2"/>
  <c r="J1201" i="2"/>
  <c r="K154" i="2"/>
  <c r="L121" i="2"/>
  <c r="L253" i="2"/>
  <c r="L325" i="2"/>
  <c r="L361" i="2"/>
  <c r="L517" i="2"/>
  <c r="L577" i="2"/>
  <c r="L589" i="2"/>
  <c r="G1462" i="2"/>
  <c r="J1426" i="2"/>
  <c r="J1177" i="2"/>
  <c r="D1179" i="2"/>
  <c r="D1144" i="2"/>
  <c r="I1144" i="2"/>
  <c r="H1144" i="2"/>
  <c r="K1120" i="2"/>
  <c r="I1120" i="2"/>
  <c r="M1111" i="2"/>
  <c r="F1113" i="2"/>
  <c r="F1077" i="2"/>
  <c r="C1077" i="2"/>
  <c r="I1075" i="2"/>
  <c r="C1062" i="2"/>
  <c r="D1061" i="2"/>
  <c r="M1060" i="2"/>
  <c r="F1035" i="2"/>
  <c r="C1035" i="2"/>
  <c r="E1009" i="2"/>
  <c r="G1009" i="2"/>
  <c r="K973" i="2"/>
  <c r="F973" i="2"/>
  <c r="J973" i="2"/>
  <c r="F925" i="2"/>
  <c r="E925" i="2"/>
  <c r="M925" i="2"/>
  <c r="C878" i="2"/>
  <c r="H877" i="2"/>
  <c r="L865" i="2"/>
  <c r="G865" i="2"/>
  <c r="C808" i="2"/>
  <c r="C810" i="2"/>
  <c r="H736" i="2"/>
  <c r="D737" i="2"/>
  <c r="C578" i="2"/>
  <c r="G577" i="2"/>
  <c r="I556" i="2"/>
  <c r="E556" i="2"/>
  <c r="I412" i="2"/>
  <c r="D413" i="2"/>
  <c r="D414" i="2"/>
  <c r="D178" i="2"/>
  <c r="M178" i="2"/>
  <c r="G154" i="2"/>
  <c r="C154" i="2"/>
  <c r="C155" i="2"/>
  <c r="D130" i="2"/>
  <c r="K130" i="2"/>
  <c r="J121" i="2"/>
  <c r="F121" i="2"/>
  <c r="D114" i="2"/>
  <c r="C112" i="2"/>
  <c r="I106" i="2"/>
  <c r="C106" i="2"/>
  <c r="E82" i="2"/>
  <c r="K82" i="2"/>
  <c r="K76" i="2"/>
  <c r="I76" i="2"/>
  <c r="F34" i="2"/>
  <c r="D34" i="2"/>
  <c r="D20" i="2"/>
  <c r="L19" i="2"/>
  <c r="I1135" i="2"/>
  <c r="D1253" i="2"/>
  <c r="I1252" i="2"/>
  <c r="K1225" i="2"/>
  <c r="J910" i="2"/>
  <c r="G895" i="2"/>
  <c r="D918" i="2"/>
  <c r="F1119" i="2"/>
  <c r="D795" i="2"/>
  <c r="M862" i="2"/>
  <c r="C729" i="2"/>
  <c r="L862" i="2"/>
  <c r="H862" i="2"/>
  <c r="C1026" i="2"/>
  <c r="M628" i="2"/>
  <c r="E598" i="2"/>
  <c r="E568" i="2"/>
  <c r="M589" i="2"/>
  <c r="H568" i="2"/>
  <c r="C568" i="2"/>
  <c r="D486" i="2"/>
  <c r="G361" i="2"/>
  <c r="D148" i="2"/>
  <c r="E382" i="2"/>
  <c r="F297" i="2"/>
  <c r="G400" i="2"/>
  <c r="D349" i="2"/>
  <c r="F363" i="2"/>
  <c r="D363" i="2"/>
  <c r="F402" i="2"/>
  <c r="L1489" i="2"/>
  <c r="D1137" i="2"/>
  <c r="G1135" i="2"/>
  <c r="L1075" i="2"/>
  <c r="E1075" i="2"/>
  <c r="G1033" i="2"/>
  <c r="F1033" i="2"/>
  <c r="D1011" i="2"/>
  <c r="F1009" i="2"/>
  <c r="M1009" i="2"/>
  <c r="E1000" i="2"/>
  <c r="J1000" i="2"/>
  <c r="C975" i="2"/>
  <c r="F975" i="2"/>
  <c r="C960" i="2"/>
  <c r="J958" i="2"/>
  <c r="D958" i="2"/>
  <c r="I958" i="2"/>
  <c r="L931" i="2"/>
  <c r="C931" i="2"/>
  <c r="D926" i="2"/>
  <c r="G925" i="2"/>
  <c r="K925" i="2"/>
  <c r="F927" i="2"/>
  <c r="C879" i="2"/>
  <c r="I877" i="2"/>
  <c r="H865" i="2"/>
  <c r="F867" i="2"/>
  <c r="E865" i="2"/>
  <c r="D866" i="2"/>
  <c r="C867" i="2"/>
  <c r="K835" i="2"/>
  <c r="M835" i="2"/>
  <c r="G829" i="2"/>
  <c r="D831" i="2"/>
  <c r="H829" i="2"/>
  <c r="E829" i="2"/>
  <c r="C831" i="2"/>
  <c r="K829" i="2"/>
  <c r="E808" i="2"/>
  <c r="F810" i="2"/>
  <c r="H808" i="2"/>
  <c r="D572" i="2"/>
  <c r="L571" i="2"/>
  <c r="G556" i="2"/>
  <c r="K556" i="2"/>
  <c r="F517" i="2"/>
  <c r="D518" i="2"/>
  <c r="K487" i="2"/>
  <c r="G487" i="2"/>
  <c r="D487" i="2"/>
  <c r="M442" i="2"/>
  <c r="H442" i="2"/>
  <c r="L442" i="2"/>
  <c r="D442" i="2"/>
  <c r="C414" i="2"/>
  <c r="H412" i="2"/>
  <c r="M412" i="2"/>
  <c r="I178" i="2"/>
  <c r="C178" i="2"/>
  <c r="C179" i="2"/>
  <c r="G112" i="2"/>
  <c r="I112" i="2"/>
  <c r="C114" i="2"/>
  <c r="L112" i="2"/>
  <c r="E112" i="2"/>
  <c r="C84" i="2"/>
  <c r="D82" i="2"/>
  <c r="M82" i="2"/>
  <c r="F84" i="2"/>
  <c r="G82" i="2"/>
  <c r="G76" i="2"/>
  <c r="E76" i="2"/>
  <c r="I61" i="2"/>
  <c r="C63" i="2"/>
  <c r="L61" i="2"/>
  <c r="M34" i="2"/>
  <c r="E34" i="2"/>
  <c r="L34" i="2"/>
  <c r="C35" i="2"/>
  <c r="D36" i="2"/>
  <c r="C28" i="2"/>
  <c r="J28" i="2"/>
  <c r="F21" i="2"/>
  <c r="K19" i="2"/>
  <c r="H19" i="2"/>
  <c r="M958" i="2"/>
  <c r="C1210" i="2"/>
  <c r="E958" i="2"/>
  <c r="F958" i="2"/>
  <c r="I829" i="2"/>
  <c r="D829" i="2"/>
  <c r="G877" i="2"/>
  <c r="C830" i="2"/>
  <c r="M130" i="2"/>
  <c r="L1450" i="2"/>
  <c r="K1450" i="2"/>
  <c r="I1378" i="2"/>
  <c r="G1321" i="2"/>
  <c r="C1365" i="2"/>
  <c r="L1210" i="2"/>
  <c r="D1060" i="2"/>
  <c r="G1075" i="2"/>
  <c r="C1112" i="2"/>
  <c r="M1144" i="2"/>
  <c r="C1146" i="2"/>
  <c r="E1111" i="2"/>
  <c r="H1321" i="2"/>
  <c r="M1075" i="2"/>
  <c r="C1060" i="2"/>
  <c r="D1321" i="2"/>
  <c r="L1000" i="2"/>
  <c r="C959" i="2"/>
  <c r="M1000" i="2"/>
  <c r="C866" i="2"/>
  <c r="H1000" i="2"/>
  <c r="H1120" i="2"/>
  <c r="M808" i="2"/>
  <c r="D878" i="2"/>
  <c r="J931" i="2"/>
  <c r="I973" i="2"/>
  <c r="J1111" i="2"/>
  <c r="J1009" i="2"/>
  <c r="D1001" i="2"/>
  <c r="L1033" i="2"/>
  <c r="J1135" i="2"/>
  <c r="D1010" i="2"/>
  <c r="J556" i="2"/>
  <c r="C1011" i="2"/>
  <c r="F831" i="2"/>
  <c r="D959" i="2"/>
  <c r="K517" i="2"/>
  <c r="C927" i="2"/>
  <c r="G412" i="2"/>
  <c r="J19" i="2"/>
  <c r="J829" i="2"/>
  <c r="M112" i="2"/>
  <c r="F829" i="2"/>
  <c r="K112" i="2"/>
  <c r="C829" i="2"/>
  <c r="K28" i="2"/>
  <c r="M76" i="2"/>
  <c r="G28" i="2"/>
  <c r="D76" i="2"/>
  <c r="G1312" i="2"/>
  <c r="F1143" i="2"/>
  <c r="J862" i="2"/>
  <c r="I862" i="2"/>
  <c r="C864" i="2"/>
  <c r="C943" i="2"/>
  <c r="F1074" i="2"/>
  <c r="D862" i="2"/>
  <c r="D863" i="2"/>
  <c r="H1312" i="2"/>
  <c r="H1303" i="2"/>
  <c r="K1216" i="2"/>
  <c r="D1226" i="2"/>
  <c r="H910" i="2"/>
  <c r="M1072" i="2"/>
  <c r="L1087" i="2"/>
  <c r="F918" i="2"/>
  <c r="D917" i="2"/>
  <c r="C966" i="2"/>
  <c r="I997" i="2"/>
  <c r="J1117" i="2"/>
  <c r="D1312" i="2"/>
  <c r="D1450" i="2"/>
  <c r="J1141" i="2"/>
  <c r="J1057" i="2"/>
  <c r="C1058" i="2"/>
  <c r="M1450" i="2"/>
  <c r="H1450" i="2"/>
  <c r="D944" i="2"/>
  <c r="G1450" i="2"/>
  <c r="E1057" i="2"/>
  <c r="F964" i="2"/>
  <c r="F943" i="2"/>
  <c r="E943" i="2"/>
  <c r="H943" i="2"/>
  <c r="I1450" i="2"/>
  <c r="C1452" i="2"/>
  <c r="C1451" i="2"/>
  <c r="F1276" i="2"/>
  <c r="L1333" i="2"/>
  <c r="C944" i="2"/>
  <c r="L1162" i="2"/>
  <c r="I1216" i="2"/>
  <c r="D1263" i="2"/>
  <c r="M1360" i="2"/>
  <c r="L1303" i="2"/>
  <c r="G997" i="2"/>
  <c r="E1252" i="2"/>
  <c r="F1312" i="2"/>
  <c r="C1304" i="2"/>
  <c r="C1261" i="2"/>
  <c r="J1261" i="2"/>
  <c r="C917" i="2"/>
  <c r="M964" i="2"/>
  <c r="D1118" i="2"/>
  <c r="M1252" i="2"/>
  <c r="E916" i="2"/>
  <c r="F1158" i="2"/>
  <c r="K1162" i="2"/>
  <c r="L1261" i="2"/>
  <c r="C911" i="2"/>
  <c r="C1291" i="2"/>
  <c r="C1156" i="2"/>
  <c r="C1059" i="2"/>
  <c r="F1059" i="2"/>
  <c r="J1450" i="2"/>
  <c r="C1334" i="2"/>
  <c r="I1225" i="2"/>
  <c r="K943" i="2"/>
  <c r="E1126" i="2"/>
  <c r="G943" i="2"/>
  <c r="D943" i="2"/>
  <c r="F945" i="2"/>
  <c r="D1388" i="2"/>
  <c r="C1423" i="2"/>
  <c r="D1452" i="2"/>
  <c r="M943" i="2"/>
  <c r="M820" i="2"/>
  <c r="D1495" i="2"/>
  <c r="M1495" i="2"/>
  <c r="G1495" i="2"/>
  <c r="D1489" i="2"/>
  <c r="H1489" i="2"/>
  <c r="E1489" i="2"/>
  <c r="F1489" i="2"/>
  <c r="K1489" i="2"/>
  <c r="I1489" i="2"/>
  <c r="D1490" i="2"/>
  <c r="D1491" i="2"/>
  <c r="C1485" i="2"/>
  <c r="M1483" i="2"/>
  <c r="C1462" i="2"/>
  <c r="I1462" i="2"/>
  <c r="D1463" i="2"/>
  <c r="L1456" i="2"/>
  <c r="C1458" i="2"/>
  <c r="C1441" i="2"/>
  <c r="H1441" i="2"/>
  <c r="F1428" i="2"/>
  <c r="E1426" i="2"/>
  <c r="C1428" i="2"/>
  <c r="I1426" i="2"/>
  <c r="D1428" i="2"/>
  <c r="K1426" i="2"/>
  <c r="L1198" i="2"/>
  <c r="K1198" i="2"/>
  <c r="H901" i="2"/>
  <c r="C901" i="2"/>
  <c r="J799" i="2"/>
  <c r="I799" i="2"/>
  <c r="D762" i="2"/>
  <c r="C761" i="2"/>
  <c r="F760" i="2"/>
  <c r="J745" i="2"/>
  <c r="C747" i="2"/>
  <c r="D726" i="2"/>
  <c r="M724" i="2"/>
  <c r="D719" i="2"/>
  <c r="G718" i="2"/>
  <c r="J712" i="2"/>
  <c r="C713" i="2"/>
  <c r="F714" i="2"/>
  <c r="C682" i="2"/>
  <c r="E682" i="2"/>
  <c r="D674" i="2"/>
  <c r="F673" i="2"/>
  <c r="C595" i="2"/>
  <c r="I595" i="2"/>
  <c r="C356" i="2"/>
  <c r="D311" i="2"/>
  <c r="C357" i="2"/>
  <c r="E355" i="2"/>
  <c r="I355" i="2"/>
  <c r="G310" i="2"/>
  <c r="D310" i="2"/>
  <c r="I190" i="2"/>
  <c r="H310" i="2"/>
  <c r="M166" i="2"/>
  <c r="C94" i="2"/>
  <c r="J355" i="2"/>
  <c r="I94" i="2"/>
  <c r="D94" i="2"/>
  <c r="D166" i="2"/>
  <c r="D190" i="2"/>
  <c r="L190" i="2"/>
  <c r="M271" i="2"/>
  <c r="C166" i="2"/>
  <c r="G238" i="2"/>
  <c r="M262" i="2"/>
  <c r="H382" i="2"/>
  <c r="C238" i="2"/>
  <c r="D281" i="2"/>
  <c r="C316" i="2"/>
  <c r="J400" i="2"/>
  <c r="D239" i="2"/>
  <c r="H103" i="2"/>
  <c r="L148" i="2"/>
  <c r="I118" i="2"/>
  <c r="C362" i="2"/>
  <c r="I361" i="2"/>
  <c r="D402" i="2"/>
  <c r="J118" i="2"/>
  <c r="L400" i="2"/>
  <c r="H400" i="2"/>
  <c r="C119" i="2"/>
  <c r="H118" i="2"/>
  <c r="G148" i="2"/>
  <c r="C382" i="2"/>
  <c r="C312" i="2"/>
  <c r="C87" i="2"/>
  <c r="M214" i="2"/>
  <c r="D86" i="2"/>
  <c r="C239" i="2"/>
  <c r="D254" i="2"/>
  <c r="F255" i="2"/>
  <c r="F280" i="2"/>
  <c r="G214" i="2"/>
  <c r="I253" i="2"/>
  <c r="H355" i="2"/>
  <c r="F355" i="2"/>
  <c r="K355" i="2"/>
  <c r="C310" i="2"/>
  <c r="F312" i="2"/>
  <c r="G190" i="2"/>
  <c r="M190" i="2"/>
  <c r="C96" i="2"/>
  <c r="C192" i="2"/>
  <c r="D167" i="2"/>
  <c r="K94" i="2"/>
  <c r="G166" i="2"/>
  <c r="C190" i="2"/>
  <c r="J238" i="2"/>
  <c r="K316" i="2"/>
  <c r="H166" i="2"/>
  <c r="I238" i="2"/>
  <c r="I382" i="2"/>
  <c r="F103" i="2"/>
  <c r="K238" i="2"/>
  <c r="C384" i="2"/>
  <c r="K400" i="2"/>
  <c r="G103" i="2"/>
  <c r="J103" i="2"/>
  <c r="D103" i="2"/>
  <c r="F105" i="2"/>
  <c r="C103" i="2"/>
  <c r="D105" i="2"/>
  <c r="K361" i="2"/>
  <c r="K148" i="2"/>
  <c r="K118" i="2"/>
  <c r="M118" i="2"/>
  <c r="D362" i="2"/>
  <c r="D361" i="2"/>
  <c r="C402" i="2"/>
  <c r="F120" i="2"/>
  <c r="D119" i="2"/>
  <c r="C400" i="2"/>
  <c r="E400" i="2"/>
  <c r="C361" i="2"/>
  <c r="L1069" i="2"/>
  <c r="D1332" i="2"/>
  <c r="C1070" i="2"/>
  <c r="F388" i="2"/>
  <c r="F1453" i="2"/>
  <c r="J1399" i="2"/>
  <c r="F610" i="2"/>
  <c r="E1387" i="2"/>
  <c r="J1003" i="2"/>
  <c r="K1399" i="2"/>
  <c r="F1071" i="2"/>
  <c r="J1387" i="2"/>
  <c r="F1125" i="2"/>
  <c r="C1409" i="2"/>
  <c r="C1470" i="2"/>
  <c r="L1357" i="2"/>
  <c r="D157" i="2"/>
  <c r="D1290" i="2"/>
  <c r="I1453" i="2"/>
  <c r="F1290" i="2"/>
  <c r="M1399" i="2"/>
  <c r="K397" i="2"/>
  <c r="J1159" i="2"/>
  <c r="E1159" i="2"/>
  <c r="H1387" i="2"/>
  <c r="K1123" i="2"/>
  <c r="G892" i="2"/>
  <c r="G1027" i="2"/>
  <c r="J1468" i="2"/>
  <c r="H1165" i="2"/>
  <c r="D681" i="2"/>
  <c r="D1289" i="2"/>
  <c r="D1330" i="2"/>
  <c r="C1399" i="2"/>
  <c r="I1069" i="2"/>
  <c r="H1069" i="2"/>
  <c r="D811" i="2"/>
  <c r="D892" i="2"/>
  <c r="E397" i="2"/>
  <c r="G1501" i="2"/>
  <c r="L1501" i="2"/>
  <c r="D1503" i="2"/>
  <c r="E1453" i="2"/>
  <c r="M1453" i="2"/>
  <c r="K1423" i="2"/>
  <c r="F1425" i="2"/>
  <c r="C1425" i="2"/>
  <c r="I1423" i="2"/>
  <c r="D1425" i="2"/>
  <c r="G1423" i="2"/>
  <c r="H1423" i="2"/>
  <c r="L1423" i="2"/>
  <c r="C1410" i="2"/>
  <c r="D1409" i="2"/>
  <c r="J1408" i="2"/>
  <c r="E1408" i="2"/>
  <c r="C1408" i="2"/>
  <c r="F1410" i="2"/>
  <c r="L1408" i="2"/>
  <c r="D1394" i="2"/>
  <c r="C1394" i="2"/>
  <c r="I1372" i="2"/>
  <c r="F1374" i="2"/>
  <c r="G1372" i="2"/>
  <c r="D1373" i="2"/>
  <c r="L1372" i="2"/>
  <c r="H1372" i="2"/>
  <c r="C1373" i="2"/>
  <c r="L1336" i="2"/>
  <c r="E1336" i="2"/>
  <c r="F1338" i="2"/>
  <c r="D1230" i="2"/>
  <c r="C1229" i="2"/>
  <c r="D1229" i="2"/>
  <c r="F1228" i="2"/>
  <c r="D1228" i="2"/>
  <c r="E1213" i="2"/>
  <c r="D1213" i="2"/>
  <c r="D1215" i="2"/>
  <c r="K1213" i="2"/>
  <c r="C1196" i="2"/>
  <c r="J1195" i="2"/>
  <c r="I1165" i="2"/>
  <c r="D1165" i="2"/>
  <c r="F1153" i="2"/>
  <c r="I1153" i="2"/>
  <c r="L1123" i="2"/>
  <c r="H1123" i="2"/>
  <c r="D1124" i="2"/>
  <c r="D1123" i="2"/>
  <c r="C1125" i="2"/>
  <c r="D1085" i="2"/>
  <c r="F1086" i="2"/>
  <c r="E1084" i="2"/>
  <c r="F1084" i="2"/>
  <c r="D1027" i="2"/>
  <c r="K1027" i="2"/>
  <c r="H1027" i="2"/>
  <c r="E1027" i="2"/>
  <c r="L1027" i="2"/>
  <c r="F1029" i="2"/>
  <c r="D1029" i="2"/>
  <c r="C1005" i="2"/>
  <c r="D1005" i="2"/>
  <c r="K1003" i="2"/>
  <c r="I1003" i="2"/>
  <c r="E1003" i="2"/>
  <c r="M1003" i="2"/>
  <c r="D1003" i="2"/>
  <c r="G1003" i="2"/>
  <c r="I913" i="2"/>
  <c r="C914" i="2"/>
  <c r="L913" i="2"/>
  <c r="F915" i="2"/>
  <c r="H913" i="2"/>
  <c r="E913" i="2"/>
  <c r="D914" i="2"/>
  <c r="G913" i="2"/>
  <c r="D900" i="2"/>
  <c r="D898" i="2"/>
  <c r="C898" i="2"/>
  <c r="E817" i="2"/>
  <c r="L817" i="2"/>
  <c r="F817" i="2"/>
  <c r="H817" i="2"/>
  <c r="C817" i="2"/>
  <c r="L499" i="2"/>
  <c r="M499" i="2"/>
  <c r="F438" i="2"/>
  <c r="D436" i="2"/>
  <c r="J436" i="2"/>
  <c r="L1453" i="2"/>
  <c r="C1400" i="2"/>
  <c r="H1399" i="2"/>
  <c r="K388" i="2"/>
  <c r="M1069" i="2"/>
  <c r="I781" i="2"/>
  <c r="J397" i="2"/>
  <c r="L610" i="2"/>
  <c r="E1153" i="2"/>
  <c r="J1018" i="2"/>
  <c r="M1372" i="2"/>
  <c r="C1372" i="2"/>
  <c r="J1393" i="2"/>
  <c r="E1372" i="2"/>
  <c r="J220" i="2"/>
  <c r="M817" i="2"/>
  <c r="G1123" i="2"/>
  <c r="C1123" i="2"/>
  <c r="I1408" i="2"/>
  <c r="D1424" i="2"/>
  <c r="F1470" i="2"/>
  <c r="D1166" i="2"/>
  <c r="J1213" i="2"/>
  <c r="C1228" i="2"/>
  <c r="C302" i="2"/>
  <c r="H550" i="2"/>
  <c r="C550" i="2"/>
  <c r="J730" i="2"/>
  <c r="F1389" i="2"/>
  <c r="D1389" i="2"/>
  <c r="G1387" i="2"/>
  <c r="I1387" i="2"/>
  <c r="M1357" i="2"/>
  <c r="C1357" i="2"/>
  <c r="H1357" i="2"/>
  <c r="C1274" i="2"/>
  <c r="H1273" i="2"/>
  <c r="D1159" i="2"/>
  <c r="C1159" i="2"/>
  <c r="L1159" i="2"/>
  <c r="H1159" i="2"/>
  <c r="D1139" i="2"/>
  <c r="F1140" i="2"/>
  <c r="E1090" i="2"/>
  <c r="F1092" i="2"/>
  <c r="J1090" i="2"/>
  <c r="C1090" i="2"/>
  <c r="D995" i="2"/>
  <c r="E994" i="2"/>
  <c r="D996" i="2"/>
  <c r="M994" i="2"/>
  <c r="E961" i="2"/>
  <c r="M961" i="2"/>
  <c r="L961" i="2"/>
  <c r="C921" i="2"/>
  <c r="C920" i="2"/>
  <c r="F892" i="2"/>
  <c r="C893" i="2"/>
  <c r="D893" i="2"/>
  <c r="J892" i="2"/>
  <c r="H892" i="2"/>
  <c r="C892" i="2"/>
  <c r="E892" i="2"/>
  <c r="E844" i="2"/>
  <c r="D845" i="2"/>
  <c r="D844" i="2"/>
  <c r="J811" i="2"/>
  <c r="C813" i="2"/>
  <c r="J757" i="2"/>
  <c r="M757" i="2"/>
  <c r="D490" i="2"/>
  <c r="K490" i="2"/>
  <c r="D388" i="2"/>
  <c r="C388" i="2"/>
  <c r="C329" i="2"/>
  <c r="I328" i="2"/>
  <c r="C287" i="2"/>
  <c r="F288" i="2"/>
  <c r="D115" i="2"/>
  <c r="F115" i="2"/>
  <c r="F117" i="2"/>
  <c r="G1453" i="2"/>
  <c r="M1330" i="2"/>
  <c r="E1399" i="2"/>
  <c r="I1027" i="2"/>
  <c r="D781" i="2"/>
  <c r="G1090" i="2"/>
  <c r="D1161" i="2"/>
  <c r="C894" i="2"/>
  <c r="D913" i="2"/>
  <c r="F1027" i="2"/>
  <c r="C1029" i="2"/>
  <c r="D1408" i="2"/>
  <c r="M1423" i="2"/>
  <c r="D1470" i="2"/>
  <c r="K844" i="2"/>
  <c r="H961" i="2"/>
  <c r="C994" i="2"/>
  <c r="C1166" i="2"/>
  <c r="H1336" i="2"/>
  <c r="M1417" i="2"/>
  <c r="D1454" i="2"/>
  <c r="C1455" i="2"/>
  <c r="D1453" i="2"/>
  <c r="F1288" i="2"/>
  <c r="K1288" i="2"/>
  <c r="D1331" i="2"/>
  <c r="G1330" i="2"/>
  <c r="H1330" i="2"/>
  <c r="D1400" i="2"/>
  <c r="G1399" i="2"/>
  <c r="F1399" i="2"/>
  <c r="D399" i="2"/>
  <c r="J1228" i="2"/>
  <c r="C662" i="2"/>
  <c r="F390" i="2"/>
  <c r="J1084" i="2"/>
  <c r="C1099" i="2"/>
  <c r="D1374" i="2"/>
  <c r="F1090" i="2"/>
  <c r="C1155" i="2"/>
  <c r="M1159" i="2"/>
  <c r="D1449" i="2"/>
  <c r="C782" i="2"/>
  <c r="H898" i="2"/>
  <c r="D819" i="2"/>
  <c r="C819" i="2"/>
  <c r="H1453" i="2"/>
  <c r="L892" i="2"/>
  <c r="C913" i="2"/>
  <c r="F913" i="2"/>
  <c r="D1004" i="2"/>
  <c r="D1028" i="2"/>
  <c r="F1123" i="2"/>
  <c r="F1408" i="2"/>
  <c r="D1410" i="2"/>
  <c r="D1423" i="2"/>
  <c r="M1468" i="2"/>
  <c r="F1455" i="2"/>
  <c r="H1213" i="2"/>
  <c r="C844" i="2"/>
  <c r="K994" i="2"/>
  <c r="C1165" i="2"/>
  <c r="M1213" i="2"/>
  <c r="H1228" i="2"/>
  <c r="C1337" i="2"/>
  <c r="C818" i="2"/>
  <c r="C1469" i="2"/>
  <c r="L1468" i="2"/>
  <c r="H1468" i="2"/>
  <c r="D1468" i="2"/>
  <c r="F1468" i="2"/>
  <c r="I1468" i="2"/>
  <c r="G1468" i="2"/>
  <c r="D1469" i="2"/>
  <c r="L694" i="2"/>
  <c r="D694" i="2"/>
  <c r="H694" i="2"/>
  <c r="G601" i="2"/>
  <c r="K601" i="2"/>
  <c r="L601" i="2"/>
  <c r="G481" i="2"/>
  <c r="H481" i="2"/>
  <c r="C483" i="2"/>
  <c r="G397" i="2"/>
  <c r="C399" i="2"/>
  <c r="H163" i="2"/>
  <c r="J163" i="2"/>
  <c r="F139" i="2"/>
  <c r="F141" i="2"/>
  <c r="F13" i="2"/>
  <c r="D15" i="2"/>
  <c r="J1453" i="2"/>
  <c r="D1288" i="2"/>
  <c r="J1288" i="2"/>
  <c r="C1290" i="2"/>
  <c r="E1330" i="2"/>
  <c r="K1330" i="2"/>
  <c r="L1399" i="2"/>
  <c r="C1388" i="2"/>
  <c r="F1423" i="2"/>
  <c r="F1003" i="2"/>
  <c r="C1453" i="2"/>
  <c r="D1455" i="2"/>
  <c r="M1288" i="2"/>
  <c r="I1288" i="2"/>
  <c r="C1330" i="2"/>
  <c r="F1332" i="2"/>
  <c r="D1399" i="2"/>
  <c r="C1401" i="2"/>
  <c r="D1401" i="2"/>
  <c r="F1401" i="2"/>
  <c r="F397" i="2"/>
  <c r="J1027" i="2"/>
  <c r="G1228" i="2"/>
  <c r="D611" i="2"/>
  <c r="C1028" i="2"/>
  <c r="C1071" i="2"/>
  <c r="E1069" i="2"/>
  <c r="I919" i="2"/>
  <c r="E1195" i="2"/>
  <c r="E1393" i="2"/>
  <c r="D1395" i="2"/>
  <c r="F1372" i="2"/>
  <c r="J13" i="2"/>
  <c r="G1084" i="2"/>
  <c r="C1153" i="2"/>
  <c r="I1417" i="2"/>
  <c r="C812" i="2"/>
  <c r="C899" i="2"/>
  <c r="D1195" i="2"/>
  <c r="D817" i="2"/>
  <c r="D1502" i="2"/>
  <c r="G1336" i="2"/>
  <c r="K892" i="2"/>
  <c r="M892" i="2"/>
  <c r="M913" i="2"/>
  <c r="D915" i="2"/>
  <c r="C1003" i="2"/>
  <c r="F1005" i="2"/>
  <c r="C1027" i="2"/>
  <c r="C1124" i="2"/>
  <c r="M1408" i="2"/>
  <c r="J1423" i="2"/>
  <c r="E1423" i="2"/>
  <c r="C1468" i="2"/>
  <c r="K1468" i="2"/>
  <c r="H994" i="2"/>
  <c r="J1123" i="2"/>
  <c r="D846" i="2"/>
  <c r="K961" i="2"/>
  <c r="F1167" i="2"/>
  <c r="C1214" i="2"/>
  <c r="F1359" i="2"/>
  <c r="L13" i="2"/>
  <c r="L301" i="2"/>
  <c r="E757" i="2"/>
  <c r="F1501" i="2"/>
  <c r="J1501" i="2"/>
  <c r="H1501" i="2"/>
  <c r="D1501" i="2"/>
  <c r="I1501" i="2"/>
  <c r="I1357" i="2"/>
  <c r="G1357" i="2"/>
  <c r="J1357" i="2"/>
  <c r="F1357" i="2"/>
  <c r="C1359" i="2"/>
  <c r="D1358" i="2"/>
  <c r="C1358" i="2"/>
  <c r="K1357" i="2"/>
  <c r="E1357" i="2"/>
  <c r="F1336" i="2"/>
  <c r="I1336" i="2"/>
  <c r="J1336" i="2"/>
  <c r="M1336" i="2"/>
  <c r="D1337" i="2"/>
  <c r="K1336" i="2"/>
  <c r="C1325" i="2"/>
  <c r="F1326" i="2"/>
  <c r="L1324" i="2"/>
  <c r="D1242" i="2"/>
  <c r="L1240" i="2"/>
  <c r="K1228" i="2"/>
  <c r="F1230" i="2"/>
  <c r="I1228" i="2"/>
  <c r="C1230" i="2"/>
  <c r="L1228" i="2"/>
  <c r="M1228" i="2"/>
  <c r="C1215" i="2"/>
  <c r="C1213" i="2"/>
  <c r="F1213" i="2"/>
  <c r="G1213" i="2"/>
  <c r="F1215" i="2"/>
  <c r="J1165" i="2"/>
  <c r="L1165" i="2"/>
  <c r="K1165" i="2"/>
  <c r="M1165" i="2"/>
  <c r="D1167" i="2"/>
  <c r="C1167" i="2"/>
  <c r="F1165" i="2"/>
  <c r="E1165" i="2"/>
  <c r="M1123" i="2"/>
  <c r="D1125" i="2"/>
  <c r="E1123" i="2"/>
  <c r="C1114" i="2"/>
  <c r="D1115" i="2"/>
  <c r="D1020" i="2"/>
  <c r="C1018" i="2"/>
  <c r="C1004" i="2"/>
  <c r="L1003" i="2"/>
  <c r="C996" i="2"/>
  <c r="G994" i="2"/>
  <c r="J994" i="2"/>
  <c r="C995" i="2"/>
  <c r="I994" i="2"/>
  <c r="F994" i="2"/>
  <c r="F996" i="2"/>
  <c r="D994" i="2"/>
  <c r="C968" i="2"/>
  <c r="E967" i="2"/>
  <c r="L967" i="2"/>
  <c r="C963" i="2"/>
  <c r="I961" i="2"/>
  <c r="D963" i="2"/>
  <c r="D961" i="2"/>
  <c r="D962" i="2"/>
  <c r="F963" i="2"/>
  <c r="C961" i="2"/>
  <c r="J961" i="2"/>
  <c r="C962" i="2"/>
  <c r="G961" i="2"/>
  <c r="K913" i="2"/>
  <c r="C915" i="2"/>
  <c r="L844" i="2"/>
  <c r="J844" i="2"/>
  <c r="F846" i="2"/>
  <c r="I844" i="2"/>
  <c r="F844" i="2"/>
  <c r="G844" i="2"/>
  <c r="H844" i="2"/>
  <c r="F823" i="2"/>
  <c r="C823" i="2"/>
  <c r="J817" i="2"/>
  <c r="F819" i="2"/>
  <c r="D768" i="2"/>
  <c r="H766" i="2"/>
  <c r="F766" i="2"/>
  <c r="F757" i="2"/>
  <c r="D757" i="2"/>
  <c r="K757" i="2"/>
  <c r="L757" i="2"/>
  <c r="C758" i="2"/>
  <c r="D759" i="2"/>
  <c r="M751" i="2"/>
  <c r="D753" i="2"/>
  <c r="M730" i="2"/>
  <c r="H730" i="2"/>
  <c r="K730" i="2"/>
  <c r="C731" i="2"/>
  <c r="G730" i="2"/>
  <c r="E730" i="2"/>
  <c r="D730" i="2"/>
  <c r="D732" i="2"/>
  <c r="M688" i="2"/>
  <c r="D690" i="2"/>
  <c r="C688" i="2"/>
  <c r="I688" i="2"/>
  <c r="G688" i="2"/>
  <c r="C679" i="2"/>
  <c r="H679" i="2"/>
  <c r="C681" i="2"/>
  <c r="D679" i="2"/>
  <c r="K679" i="2"/>
  <c r="L670" i="2"/>
  <c r="F672" i="2"/>
  <c r="C671" i="2"/>
  <c r="C647" i="2"/>
  <c r="D648" i="2"/>
  <c r="L646" i="2"/>
  <c r="G631" i="2"/>
  <c r="F631" i="2"/>
  <c r="D631" i="2"/>
  <c r="C631" i="2"/>
  <c r="L631" i="2"/>
  <c r="J631" i="2"/>
  <c r="C601" i="2"/>
  <c r="E601" i="2"/>
  <c r="D603" i="2"/>
  <c r="M601" i="2"/>
  <c r="C603" i="2"/>
  <c r="H601" i="2"/>
  <c r="G550" i="2"/>
  <c r="J550" i="2"/>
  <c r="D552" i="2"/>
  <c r="D550" i="2"/>
  <c r="K550" i="2"/>
  <c r="L550" i="2"/>
  <c r="C542" i="2"/>
  <c r="H541" i="2"/>
  <c r="L490" i="2"/>
  <c r="D491" i="2"/>
  <c r="F490" i="2"/>
  <c r="D492" i="2"/>
  <c r="C490" i="2"/>
  <c r="I490" i="2"/>
  <c r="C481" i="2"/>
  <c r="L481" i="2"/>
  <c r="F481" i="2"/>
  <c r="D483" i="2"/>
  <c r="J481" i="2"/>
  <c r="K481" i="2"/>
  <c r="I481" i="2"/>
  <c r="D481" i="2"/>
  <c r="H436" i="2"/>
  <c r="E436" i="2"/>
  <c r="D437" i="2"/>
  <c r="F436" i="2"/>
  <c r="L436" i="2"/>
  <c r="D438" i="2"/>
  <c r="K436" i="2"/>
  <c r="C437" i="2"/>
  <c r="I421" i="2"/>
  <c r="L421" i="2"/>
  <c r="C423" i="2"/>
  <c r="L415" i="2"/>
  <c r="M415" i="2"/>
  <c r="D408" i="2"/>
  <c r="D407" i="2"/>
  <c r="C406" i="2"/>
  <c r="F399" i="2"/>
  <c r="I397" i="2"/>
  <c r="C397" i="2"/>
  <c r="D397" i="2"/>
  <c r="M397" i="2"/>
  <c r="H397" i="2"/>
  <c r="H388" i="2"/>
  <c r="E388" i="2"/>
  <c r="J388" i="2"/>
  <c r="C389" i="2"/>
  <c r="G388" i="2"/>
  <c r="F367" i="2"/>
  <c r="L367" i="2"/>
  <c r="D368" i="2"/>
  <c r="D367" i="2"/>
  <c r="D369" i="2"/>
  <c r="D301" i="2"/>
  <c r="J301" i="2"/>
  <c r="K301" i="2"/>
  <c r="F303" i="2"/>
  <c r="G301" i="2"/>
  <c r="F301" i="2"/>
  <c r="L250" i="2"/>
  <c r="F250" i="2"/>
  <c r="J250" i="2"/>
  <c r="D181" i="2"/>
  <c r="C181" i="2"/>
  <c r="J181" i="2"/>
  <c r="D183" i="2"/>
  <c r="H181" i="2"/>
  <c r="H157" i="2"/>
  <c r="F157" i="2"/>
  <c r="J157" i="2"/>
  <c r="E115" i="2"/>
  <c r="L115" i="2"/>
  <c r="D116" i="2"/>
  <c r="C116" i="2"/>
  <c r="C115" i="2"/>
  <c r="J115" i="2"/>
  <c r="G115" i="2"/>
  <c r="C14" i="2"/>
  <c r="D13" i="2"/>
  <c r="H13" i="2"/>
  <c r="J670" i="2"/>
  <c r="C767" i="2"/>
  <c r="C824" i="2"/>
  <c r="C1501" i="2"/>
  <c r="G766" i="2"/>
  <c r="K694" i="2"/>
  <c r="C1336" i="2"/>
  <c r="C1338" i="2"/>
  <c r="D1357" i="2"/>
  <c r="F1503" i="2"/>
  <c r="I1018" i="2"/>
  <c r="C1432" i="2"/>
  <c r="E1432" i="2"/>
  <c r="H1408" i="2"/>
  <c r="G1408" i="2"/>
  <c r="L1387" i="2"/>
  <c r="C1389" i="2"/>
  <c r="F1387" i="2"/>
  <c r="C1387" i="2"/>
  <c r="D1336" i="2"/>
  <c r="D1338" i="2"/>
  <c r="C1331" i="2"/>
  <c r="F1330" i="2"/>
  <c r="I1330" i="2"/>
  <c r="F1324" i="2"/>
  <c r="D1325" i="2"/>
  <c r="D1326" i="2"/>
  <c r="I1324" i="2"/>
  <c r="C1326" i="2"/>
  <c r="M1324" i="2"/>
  <c r="E1324" i="2"/>
  <c r="C1324" i="2"/>
  <c r="J1324" i="2"/>
  <c r="D1324" i="2"/>
  <c r="M1306" i="2"/>
  <c r="C1308" i="2"/>
  <c r="C1288" i="2"/>
  <c r="C1289" i="2"/>
  <c r="D1273" i="2"/>
  <c r="F1275" i="2"/>
  <c r="C1273" i="2"/>
  <c r="K1273" i="2"/>
  <c r="E1273" i="2"/>
  <c r="C1251" i="2"/>
  <c r="G1249" i="2"/>
  <c r="F1251" i="2"/>
  <c r="C1241" i="2"/>
  <c r="E1240" i="2"/>
  <c r="K1240" i="2"/>
  <c r="F1240" i="2"/>
  <c r="C1240" i="2"/>
  <c r="F1242" i="2"/>
  <c r="C1242" i="2"/>
  <c r="J1240" i="2"/>
  <c r="I1240" i="2"/>
  <c r="D1214" i="2"/>
  <c r="I1213" i="2"/>
  <c r="C1205" i="2"/>
  <c r="K1204" i="2"/>
  <c r="F1206" i="2"/>
  <c r="J1204" i="2"/>
  <c r="D1206" i="2"/>
  <c r="I1204" i="2"/>
  <c r="F1204" i="2"/>
  <c r="M1204" i="2"/>
  <c r="C1206" i="2"/>
  <c r="H1204" i="2"/>
  <c r="D1205" i="2"/>
  <c r="E1204" i="2"/>
  <c r="G1195" i="2"/>
  <c r="C1197" i="2"/>
  <c r="F1197" i="2"/>
  <c r="F1195" i="2"/>
  <c r="L1195" i="2"/>
  <c r="C1186" i="2"/>
  <c r="G1186" i="2"/>
  <c r="I1186" i="2"/>
  <c r="D1186" i="2"/>
  <c r="F1186" i="2"/>
  <c r="L1186" i="2"/>
  <c r="H1186" i="2"/>
  <c r="C1161" i="2"/>
  <c r="I1159" i="2"/>
  <c r="F1159" i="2"/>
  <c r="M1153" i="2"/>
  <c r="G1153" i="2"/>
  <c r="D1153" i="2"/>
  <c r="C1139" i="2"/>
  <c r="F1138" i="2"/>
  <c r="L1138" i="2"/>
  <c r="H1138" i="2"/>
  <c r="I1114" i="2"/>
  <c r="D1116" i="2"/>
  <c r="G1114" i="2"/>
  <c r="F1116" i="2"/>
  <c r="H1090" i="2"/>
  <c r="C1091" i="2"/>
  <c r="D1091" i="2"/>
  <c r="D1092" i="2"/>
  <c r="F1069" i="2"/>
  <c r="D1070" i="2"/>
  <c r="C1054" i="2"/>
  <c r="C1055" i="2"/>
  <c r="D1054" i="2"/>
  <c r="F1054" i="2"/>
  <c r="K1054" i="2"/>
  <c r="F1056" i="2"/>
  <c r="D1055" i="2"/>
  <c r="E1054" i="2"/>
  <c r="F1018" i="2"/>
  <c r="L1018" i="2"/>
  <c r="E1018" i="2"/>
  <c r="F1020" i="2"/>
  <c r="C1019" i="2"/>
  <c r="M988" i="2"/>
  <c r="D989" i="2"/>
  <c r="I988" i="2"/>
  <c r="D967" i="2"/>
  <c r="M967" i="2"/>
  <c r="F969" i="2"/>
  <c r="C969" i="2"/>
  <c r="D969" i="2"/>
  <c r="J967" i="2"/>
  <c r="L940" i="2"/>
  <c r="E940" i="2"/>
  <c r="H940" i="2"/>
  <c r="C941" i="2"/>
  <c r="D920" i="2"/>
  <c r="D919" i="2"/>
  <c r="J919" i="2"/>
  <c r="L898" i="2"/>
  <c r="G898" i="2"/>
  <c r="J898" i="2"/>
  <c r="D899" i="2"/>
  <c r="D894" i="2"/>
  <c r="I892" i="2"/>
  <c r="E886" i="2"/>
  <c r="I886" i="2"/>
  <c r="C846" i="2"/>
  <c r="C845" i="2"/>
  <c r="K823" i="2"/>
  <c r="D825" i="2"/>
  <c r="L823" i="2"/>
  <c r="D823" i="2"/>
  <c r="I823" i="2"/>
  <c r="H823" i="2"/>
  <c r="G823" i="2"/>
  <c r="F825" i="2"/>
  <c r="M823" i="2"/>
  <c r="J823" i="2"/>
  <c r="C825" i="2"/>
  <c r="E823" i="2"/>
  <c r="D818" i="2"/>
  <c r="K817" i="2"/>
  <c r="G817" i="2"/>
  <c r="I811" i="2"/>
  <c r="F811" i="2"/>
  <c r="C792" i="2"/>
  <c r="D792" i="2"/>
  <c r="M790" i="2"/>
  <c r="K790" i="2"/>
  <c r="C790" i="2"/>
  <c r="D790" i="2"/>
  <c r="I790" i="2"/>
  <c r="E790" i="2"/>
  <c r="F790" i="2"/>
  <c r="G790" i="2"/>
  <c r="L790" i="2"/>
  <c r="G781" i="2"/>
  <c r="M781" i="2"/>
  <c r="J781" i="2"/>
  <c r="D774" i="2"/>
  <c r="C772" i="2"/>
  <c r="G772" i="2"/>
  <c r="K772" i="2"/>
  <c r="H772" i="2"/>
  <c r="I772" i="2"/>
  <c r="C768" i="2"/>
  <c r="F768" i="2"/>
  <c r="K766" i="2"/>
  <c r="J766" i="2"/>
  <c r="C766" i="2"/>
  <c r="I766" i="2"/>
  <c r="E766" i="2"/>
  <c r="L766" i="2"/>
  <c r="D767" i="2"/>
  <c r="M766" i="2"/>
  <c r="D766" i="2"/>
  <c r="G757" i="2"/>
  <c r="H757" i="2"/>
  <c r="C757" i="2"/>
  <c r="D758" i="2"/>
  <c r="I757" i="2"/>
  <c r="C759" i="2"/>
  <c r="J751" i="2"/>
  <c r="C752" i="2"/>
  <c r="C753" i="2"/>
  <c r="G751" i="2"/>
  <c r="E751" i="2"/>
  <c r="I751" i="2"/>
  <c r="L751" i="2"/>
  <c r="H751" i="2"/>
  <c r="K751" i="2"/>
  <c r="F751" i="2"/>
  <c r="D751" i="2"/>
  <c r="F732" i="2"/>
  <c r="I730" i="2"/>
  <c r="F730" i="2"/>
  <c r="C732" i="2"/>
  <c r="D731" i="2"/>
  <c r="C730" i="2"/>
  <c r="C710" i="2"/>
  <c r="D711" i="2"/>
  <c r="F711" i="2"/>
  <c r="I709" i="2"/>
  <c r="E709" i="2"/>
  <c r="L709" i="2"/>
  <c r="D709" i="2"/>
  <c r="K709" i="2"/>
  <c r="D710" i="2"/>
  <c r="F709" i="2"/>
  <c r="J709" i="2"/>
  <c r="C709" i="2"/>
  <c r="M694" i="2"/>
  <c r="I694" i="2"/>
  <c r="G694" i="2"/>
  <c r="D696" i="2"/>
  <c r="J694" i="2"/>
  <c r="C696" i="2"/>
  <c r="D695" i="2"/>
  <c r="E694" i="2"/>
  <c r="C695" i="2"/>
  <c r="F696" i="2"/>
  <c r="F694" i="2"/>
  <c r="J688" i="2"/>
  <c r="C690" i="2"/>
  <c r="F688" i="2"/>
  <c r="K688" i="2"/>
  <c r="D688" i="2"/>
  <c r="F690" i="2"/>
  <c r="D689" i="2"/>
  <c r="E688" i="2"/>
  <c r="L688" i="2"/>
  <c r="E679" i="2"/>
  <c r="G679" i="2"/>
  <c r="I679" i="2"/>
  <c r="F679" i="2"/>
  <c r="F681" i="2"/>
  <c r="D680" i="2"/>
  <c r="J679" i="2"/>
  <c r="L679" i="2"/>
  <c r="M679" i="2"/>
  <c r="C672" i="2"/>
  <c r="M670" i="2"/>
  <c r="D670" i="2"/>
  <c r="F670" i="2"/>
  <c r="K670" i="2"/>
  <c r="E670" i="2"/>
  <c r="G670" i="2"/>
  <c r="I670" i="2"/>
  <c r="C670" i="2"/>
  <c r="H670" i="2"/>
  <c r="D671" i="2"/>
  <c r="D672" i="2"/>
  <c r="D663" i="2"/>
  <c r="J661" i="2"/>
  <c r="D646" i="2"/>
  <c r="H646" i="2"/>
  <c r="E646" i="2"/>
  <c r="F646" i="2"/>
  <c r="I646" i="2"/>
  <c r="M646" i="2"/>
  <c r="C648" i="2"/>
  <c r="J646" i="2"/>
  <c r="D647" i="2"/>
  <c r="K646" i="2"/>
  <c r="K631" i="2"/>
  <c r="I631" i="2"/>
  <c r="C633" i="2"/>
  <c r="H631" i="2"/>
  <c r="E631" i="2"/>
  <c r="M631" i="2"/>
  <c r="C632" i="2"/>
  <c r="D632" i="2"/>
  <c r="F633" i="2"/>
  <c r="D626" i="2"/>
  <c r="C627" i="2"/>
  <c r="C626" i="2"/>
  <c r="F625" i="2"/>
  <c r="M625" i="2"/>
  <c r="D627" i="2"/>
  <c r="M610" i="2"/>
  <c r="H610" i="2"/>
  <c r="C612" i="2"/>
  <c r="E610" i="2"/>
  <c r="D612" i="2"/>
  <c r="K610" i="2"/>
  <c r="I610" i="2"/>
  <c r="C610" i="2"/>
  <c r="J610" i="2"/>
  <c r="C611" i="2"/>
  <c r="F612" i="2"/>
  <c r="J601" i="2"/>
  <c r="F603" i="2"/>
  <c r="D601" i="2"/>
  <c r="I601" i="2"/>
  <c r="D602" i="2"/>
  <c r="C602" i="2"/>
  <c r="F601" i="2"/>
  <c r="K586" i="2"/>
  <c r="G586" i="2"/>
  <c r="E550" i="2"/>
  <c r="M550" i="2"/>
  <c r="C552" i="2"/>
  <c r="F550" i="2"/>
  <c r="I550" i="2"/>
  <c r="F552" i="2"/>
  <c r="D551" i="2"/>
  <c r="D543" i="2"/>
  <c r="M541" i="2"/>
  <c r="E541" i="2"/>
  <c r="C532" i="2"/>
  <c r="H532" i="2"/>
  <c r="D534" i="2"/>
  <c r="D526" i="2"/>
  <c r="C526" i="2"/>
  <c r="H526" i="2"/>
  <c r="G526" i="2"/>
  <c r="D499" i="2"/>
  <c r="C499" i="2"/>
  <c r="C500" i="2"/>
  <c r="D501" i="2"/>
  <c r="E499" i="2"/>
  <c r="J490" i="2"/>
  <c r="H490" i="2"/>
  <c r="E490" i="2"/>
  <c r="C491" i="2"/>
  <c r="M490" i="2"/>
  <c r="C492" i="2"/>
  <c r="F492" i="2"/>
  <c r="G490" i="2"/>
  <c r="F483" i="2"/>
  <c r="M481" i="2"/>
  <c r="E481" i="2"/>
  <c r="D482" i="2"/>
  <c r="E466" i="2"/>
  <c r="D468" i="2"/>
  <c r="C466" i="2"/>
  <c r="D451" i="2"/>
  <c r="G451" i="2"/>
  <c r="M451" i="2"/>
  <c r="I451" i="2"/>
  <c r="C438" i="2"/>
  <c r="I436" i="2"/>
  <c r="M436" i="2"/>
  <c r="C436" i="2"/>
  <c r="G436" i="2"/>
  <c r="J430" i="2"/>
  <c r="D430" i="2"/>
  <c r="J415" i="2"/>
  <c r="C417" i="2"/>
  <c r="I415" i="2"/>
  <c r="E415" i="2"/>
  <c r="C416" i="2"/>
  <c r="C415" i="2"/>
  <c r="D417" i="2"/>
  <c r="C408" i="2"/>
  <c r="G406" i="2"/>
  <c r="I406" i="2"/>
  <c r="L406" i="2"/>
  <c r="M406" i="2"/>
  <c r="H406" i="2"/>
  <c r="F408" i="2"/>
  <c r="D406" i="2"/>
  <c r="J406" i="2"/>
  <c r="F406" i="2"/>
  <c r="C398" i="2"/>
  <c r="D398" i="2"/>
  <c r="L625" i="2"/>
  <c r="L781" i="2"/>
  <c r="C1069" i="2"/>
  <c r="I1195" i="2"/>
  <c r="M661" i="2"/>
  <c r="D1250" i="2"/>
  <c r="K919" i="2"/>
  <c r="M1018" i="2"/>
  <c r="C967" i="2"/>
  <c r="D1240" i="2"/>
  <c r="K1372" i="2"/>
  <c r="J772" i="2"/>
  <c r="I940" i="2"/>
  <c r="D610" i="2"/>
  <c r="G1324" i="2"/>
  <c r="J790" i="2"/>
  <c r="G940" i="2"/>
  <c r="L532" i="2"/>
  <c r="F586" i="2"/>
  <c r="D1056" i="2"/>
  <c r="D633" i="2"/>
  <c r="F499" i="2"/>
  <c r="G1204" i="2"/>
  <c r="H688" i="2"/>
  <c r="D1274" i="2"/>
  <c r="J625" i="2"/>
  <c r="D824" i="2"/>
  <c r="G709" i="2"/>
  <c r="J1054" i="2"/>
  <c r="K406" i="2"/>
  <c r="E406" i="2"/>
  <c r="F877" i="2"/>
  <c r="M1237" i="2"/>
  <c r="C390" i="2"/>
  <c r="M388" i="2"/>
  <c r="D390" i="2"/>
  <c r="C369" i="2"/>
  <c r="H367" i="2"/>
  <c r="K367" i="2"/>
  <c r="M301" i="2"/>
  <c r="D303" i="2"/>
  <c r="E301" i="2"/>
  <c r="G286" i="2"/>
  <c r="F286" i="2"/>
  <c r="C252" i="2"/>
  <c r="D251" i="2"/>
  <c r="C251" i="2"/>
  <c r="K250" i="2"/>
  <c r="M250" i="2"/>
  <c r="K181" i="2"/>
  <c r="L181" i="2"/>
  <c r="C159" i="2"/>
  <c r="L157" i="2"/>
  <c r="F159" i="2"/>
  <c r="D117" i="2"/>
  <c r="K115" i="2"/>
  <c r="L745" i="2"/>
  <c r="D1023" i="2"/>
  <c r="K1021" i="2"/>
  <c r="F978" i="2"/>
  <c r="J976" i="2"/>
  <c r="C832" i="2"/>
  <c r="F832" i="2"/>
  <c r="L805" i="2"/>
  <c r="C805" i="2"/>
  <c r="F801" i="2"/>
  <c r="D799" i="2"/>
  <c r="F799" i="2"/>
  <c r="L799" i="2"/>
  <c r="K799" i="2"/>
  <c r="G799" i="2"/>
  <c r="C800" i="2"/>
  <c r="C801" i="2"/>
  <c r="H799" i="2"/>
  <c r="D801" i="2"/>
  <c r="M799" i="2"/>
  <c r="K784" i="2"/>
  <c r="H784" i="2"/>
  <c r="F786" i="2"/>
  <c r="J784" i="2"/>
  <c r="G784" i="2"/>
  <c r="C785" i="2"/>
  <c r="C786" i="2"/>
  <c r="L784" i="2"/>
  <c r="I784" i="2"/>
  <c r="C784" i="2"/>
  <c r="J775" i="2"/>
  <c r="F777" i="2"/>
  <c r="F775" i="2"/>
  <c r="G775" i="2"/>
  <c r="C775" i="2"/>
  <c r="L775" i="2"/>
  <c r="D776" i="2"/>
  <c r="H775" i="2"/>
  <c r="E760" i="2"/>
  <c r="I760" i="2"/>
  <c r="M760" i="2"/>
  <c r="L760" i="2"/>
  <c r="K760" i="2"/>
  <c r="J760" i="2"/>
  <c r="C762" i="2"/>
  <c r="D760" i="2"/>
  <c r="D761" i="2"/>
  <c r="C760" i="2"/>
  <c r="G760" i="2"/>
  <c r="H745" i="2"/>
  <c r="D745" i="2"/>
  <c r="I745" i="2"/>
  <c r="K745" i="2"/>
  <c r="F745" i="2"/>
  <c r="C745" i="2"/>
  <c r="C746" i="2"/>
  <c r="F747" i="2"/>
  <c r="D747" i="2"/>
  <c r="G745" i="2"/>
  <c r="E745" i="2"/>
  <c r="D746" i="2"/>
  <c r="M745" i="2"/>
  <c r="D739" i="2"/>
  <c r="E739" i="2"/>
  <c r="F741" i="2"/>
  <c r="H739" i="2"/>
  <c r="K739" i="2"/>
  <c r="I739" i="2"/>
  <c r="D741" i="2"/>
  <c r="F739" i="2"/>
  <c r="L739" i="2"/>
  <c r="E724" i="2"/>
  <c r="F726" i="2"/>
  <c r="D724" i="2"/>
  <c r="I724" i="2"/>
  <c r="L724" i="2"/>
  <c r="D725" i="2"/>
  <c r="K724" i="2"/>
  <c r="H724" i="2"/>
  <c r="C725" i="2"/>
  <c r="F724" i="2"/>
  <c r="H712" i="2"/>
  <c r="E712" i="2"/>
  <c r="I712" i="2"/>
  <c r="F712" i="2"/>
  <c r="K712" i="2"/>
  <c r="M712" i="2"/>
  <c r="D714" i="2"/>
  <c r="C714" i="2"/>
  <c r="G712" i="2"/>
  <c r="L712" i="2"/>
  <c r="D712" i="2"/>
  <c r="F703" i="2"/>
  <c r="D703" i="2"/>
  <c r="H703" i="2"/>
  <c r="E703" i="2"/>
  <c r="M703" i="2"/>
  <c r="C684" i="2"/>
  <c r="I682" i="2"/>
  <c r="H682" i="2"/>
  <c r="G682" i="2"/>
  <c r="D684" i="2"/>
  <c r="C683" i="2"/>
  <c r="K682" i="2"/>
  <c r="D683" i="2"/>
  <c r="F682" i="2"/>
  <c r="M682" i="2"/>
  <c r="D682" i="2"/>
  <c r="L682" i="2"/>
  <c r="K673" i="2"/>
  <c r="J673" i="2"/>
  <c r="I673" i="2"/>
  <c r="C675" i="2"/>
  <c r="M673" i="2"/>
  <c r="D673" i="2"/>
  <c r="L673" i="2"/>
  <c r="E655" i="2"/>
  <c r="C656" i="2"/>
  <c r="I655" i="2"/>
  <c r="F657" i="2"/>
  <c r="K655" i="2"/>
  <c r="J655" i="2"/>
  <c r="D656" i="2"/>
  <c r="D657" i="2"/>
  <c r="L655" i="2"/>
  <c r="C640" i="2"/>
  <c r="C641" i="2"/>
  <c r="I640" i="2"/>
  <c r="H640" i="2"/>
  <c r="D640" i="2"/>
  <c r="H619" i="2"/>
  <c r="F621" i="2"/>
  <c r="L619" i="2"/>
  <c r="D619" i="2"/>
  <c r="C621" i="2"/>
  <c r="D620" i="2"/>
  <c r="F597" i="2"/>
  <c r="L595" i="2"/>
  <c r="C597" i="2"/>
  <c r="G595" i="2"/>
  <c r="E595" i="2"/>
  <c r="J595" i="2"/>
  <c r="H595" i="2"/>
  <c r="D596" i="2"/>
  <c r="D595" i="2"/>
  <c r="C596" i="2"/>
  <c r="F595" i="2"/>
  <c r="G574" i="2"/>
  <c r="D575" i="2"/>
  <c r="F567" i="2"/>
  <c r="M565" i="2"/>
  <c r="G445" i="2"/>
  <c r="J445" i="2"/>
  <c r="G1489" i="2"/>
  <c r="D1448" i="2"/>
  <c r="E1447" i="2"/>
  <c r="C1448" i="2"/>
  <c r="F1447" i="2"/>
  <c r="C1447" i="2"/>
  <c r="F1449" i="2"/>
  <c r="K1447" i="2"/>
  <c r="I1447" i="2"/>
  <c r="C1449" i="2"/>
  <c r="G1447" i="2"/>
  <c r="L1447" i="2"/>
  <c r="G1432" i="2"/>
  <c r="H1432" i="2"/>
  <c r="F1434" i="2"/>
  <c r="M1432" i="2"/>
  <c r="D1433" i="2"/>
  <c r="F1432" i="2"/>
  <c r="D1432" i="2"/>
  <c r="I1432" i="2"/>
  <c r="J1432" i="2"/>
  <c r="C1433" i="2"/>
  <c r="C1417" i="2"/>
  <c r="F1417" i="2"/>
  <c r="D1419" i="2"/>
  <c r="C1419" i="2"/>
  <c r="E1417" i="2"/>
  <c r="L1417" i="2"/>
  <c r="D1418" i="2"/>
  <c r="F1419" i="2"/>
  <c r="H1417" i="2"/>
  <c r="K1417" i="2"/>
  <c r="G1417" i="2"/>
  <c r="F1395" i="2"/>
  <c r="C1395" i="2"/>
  <c r="L1393" i="2"/>
  <c r="D1393" i="2"/>
  <c r="F1393" i="2"/>
  <c r="H1393" i="2"/>
  <c r="G1393" i="2"/>
  <c r="I1393" i="2"/>
  <c r="C1393" i="2"/>
  <c r="K1393" i="2"/>
  <c r="I1381" i="2"/>
  <c r="D1382" i="2"/>
  <c r="F1381" i="2"/>
  <c r="C1383" i="2"/>
  <c r="K1366" i="2"/>
  <c r="D1366" i="2"/>
  <c r="F1366" i="2"/>
  <c r="D1367" i="2"/>
  <c r="M1366" i="2"/>
  <c r="C1366" i="2"/>
  <c r="E1366" i="2"/>
  <c r="F1368" i="2"/>
  <c r="J1366" i="2"/>
  <c r="M1345" i="2"/>
  <c r="C1345" i="2"/>
  <c r="I1339" i="2"/>
  <c r="L1339" i="2"/>
  <c r="D1340" i="2"/>
  <c r="G1339" i="2"/>
  <c r="C1341" i="2"/>
  <c r="M1282" i="2"/>
  <c r="E1282" i="2"/>
  <c r="C1267" i="2"/>
  <c r="D1267" i="2"/>
  <c r="L1258" i="2"/>
  <c r="D1259" i="2"/>
  <c r="I1231" i="2"/>
  <c r="J1231" i="2"/>
  <c r="C1232" i="2"/>
  <c r="F1231" i="2"/>
  <c r="H1231" i="2"/>
  <c r="K1231" i="2"/>
  <c r="C1233" i="2"/>
  <c r="E1231" i="2"/>
  <c r="D1232" i="2"/>
  <c r="D1222" i="2"/>
  <c r="L1222" i="2"/>
  <c r="J1222" i="2"/>
  <c r="I1222" i="2"/>
  <c r="D1223" i="2"/>
  <c r="K1222" i="2"/>
  <c r="M1222" i="2"/>
  <c r="E1222" i="2"/>
  <c r="F1222" i="2"/>
  <c r="D1224" i="2"/>
  <c r="C1223" i="2"/>
  <c r="C1199" i="2"/>
  <c r="G1198" i="2"/>
  <c r="F1198" i="2"/>
  <c r="D1200" i="2"/>
  <c r="F1200" i="2"/>
  <c r="C1200" i="2"/>
  <c r="D1199" i="2"/>
  <c r="D1198" i="2"/>
  <c r="M1198" i="2"/>
  <c r="C1198" i="2"/>
  <c r="H1198" i="2"/>
  <c r="J1198" i="2"/>
  <c r="D1191" i="2"/>
  <c r="C1191" i="2"/>
  <c r="C1189" i="2"/>
  <c r="E1189" i="2"/>
  <c r="D1190" i="2"/>
  <c r="J1189" i="2"/>
  <c r="G1189" i="2"/>
  <c r="M1189" i="2"/>
  <c r="D1189" i="2"/>
  <c r="K1189" i="2"/>
  <c r="F1191" i="2"/>
  <c r="C1190" i="2"/>
  <c r="C1182" i="2"/>
  <c r="D1180" i="2"/>
  <c r="C1180" i="2"/>
  <c r="M1180" i="2"/>
  <c r="J1180" i="2"/>
  <c r="C1181" i="2"/>
  <c r="E1180" i="2"/>
  <c r="H1180" i="2"/>
  <c r="K1180" i="2"/>
  <c r="F1182" i="2"/>
  <c r="D1181" i="2"/>
  <c r="D1182" i="2"/>
  <c r="I1180" i="2"/>
  <c r="C1174" i="2"/>
  <c r="D1176" i="2"/>
  <c r="D1174" i="2"/>
  <c r="D1175" i="2"/>
  <c r="C1175" i="2"/>
  <c r="I1174" i="2"/>
  <c r="D1169" i="2"/>
  <c r="C1170" i="2"/>
  <c r="C1169" i="2"/>
  <c r="J1168" i="2"/>
  <c r="C1168" i="2"/>
  <c r="L1168" i="2"/>
  <c r="H1168" i="2"/>
  <c r="M1168" i="2"/>
  <c r="D1168" i="2"/>
  <c r="D1170" i="2"/>
  <c r="E1168" i="2"/>
  <c r="K1147" i="2"/>
  <c r="C1149" i="2"/>
  <c r="M1147" i="2"/>
  <c r="J1147" i="2"/>
  <c r="F1147" i="2"/>
  <c r="L1132" i="2"/>
  <c r="C1134" i="2"/>
  <c r="D1132" i="2"/>
  <c r="K1132" i="2"/>
  <c r="H1132" i="2"/>
  <c r="F1132" i="2"/>
  <c r="M1132" i="2"/>
  <c r="I1132" i="2"/>
  <c r="D1133" i="2"/>
  <c r="C1110" i="2"/>
  <c r="D1108" i="2"/>
  <c r="I1108" i="2"/>
  <c r="H1108" i="2"/>
  <c r="D1110" i="2"/>
  <c r="M1108" i="2"/>
  <c r="L1108" i="2"/>
  <c r="E1108" i="2"/>
  <c r="G1108" i="2"/>
  <c r="F1095" i="2"/>
  <c r="E1093" i="2"/>
  <c r="I1093" i="2"/>
  <c r="F1093" i="2"/>
  <c r="L1093" i="2"/>
  <c r="C1094" i="2"/>
  <c r="M1078" i="2"/>
  <c r="L1078" i="2"/>
  <c r="I1078" i="2"/>
  <c r="C1080" i="2"/>
  <c r="H1078" i="2"/>
  <c r="E1078" i="2"/>
  <c r="D1078" i="2"/>
  <c r="F1078" i="2"/>
  <c r="G1078" i="2"/>
  <c r="C1079" i="2"/>
  <c r="J1078" i="2"/>
  <c r="H1036" i="2"/>
  <c r="F1038" i="2"/>
  <c r="J1036" i="2"/>
  <c r="F1036" i="2"/>
  <c r="C1038" i="2"/>
  <c r="K1036" i="2"/>
  <c r="E1036" i="2"/>
  <c r="D1037" i="2"/>
  <c r="F1032" i="2"/>
  <c r="M1030" i="2"/>
  <c r="J1030" i="2"/>
  <c r="E1030" i="2"/>
  <c r="L1030" i="2"/>
  <c r="I1030" i="2"/>
  <c r="F1030" i="2"/>
  <c r="D1032" i="2"/>
  <c r="C1032" i="2"/>
  <c r="C1031" i="2"/>
  <c r="D1031" i="2"/>
  <c r="K1030" i="2"/>
  <c r="D1030" i="2"/>
  <c r="G1030" i="2"/>
  <c r="C1030" i="2"/>
  <c r="H1030" i="2"/>
  <c r="J1021" i="2"/>
  <c r="C1023" i="2"/>
  <c r="I1021" i="2"/>
  <c r="D1021" i="2"/>
  <c r="C1022" i="2"/>
  <c r="H1021" i="2"/>
  <c r="C1021" i="2"/>
  <c r="F1021" i="2"/>
  <c r="D1022" i="2"/>
  <c r="G1021" i="2"/>
  <c r="M1021" i="2"/>
  <c r="F1023" i="2"/>
  <c r="C982" i="2"/>
  <c r="L982" i="2"/>
  <c r="H982" i="2"/>
  <c r="K982" i="2"/>
  <c r="E982" i="2"/>
  <c r="D983" i="2"/>
  <c r="F982" i="2"/>
  <c r="F984" i="2"/>
  <c r="D982" i="2"/>
  <c r="C983" i="2"/>
  <c r="M982" i="2"/>
  <c r="C984" i="2"/>
  <c r="J982" i="2"/>
  <c r="D984" i="2"/>
  <c r="I982" i="2"/>
  <c r="E976" i="2"/>
  <c r="G976" i="2"/>
  <c r="M976" i="2"/>
  <c r="I976" i="2"/>
  <c r="D977" i="2"/>
  <c r="K976" i="2"/>
  <c r="C955" i="2"/>
  <c r="C956" i="2"/>
  <c r="L949" i="2"/>
  <c r="J949" i="2"/>
  <c r="C950" i="2"/>
  <c r="K949" i="2"/>
  <c r="C949" i="2"/>
  <c r="C951" i="2"/>
  <c r="F951" i="2"/>
  <c r="D950" i="2"/>
  <c r="E949" i="2"/>
  <c r="F949" i="2"/>
  <c r="H949" i="2"/>
  <c r="G949" i="2"/>
  <c r="M949" i="2"/>
  <c r="D949" i="2"/>
  <c r="J934" i="2"/>
  <c r="C934" i="2"/>
  <c r="D936" i="2"/>
  <c r="I934" i="2"/>
  <c r="M934" i="2"/>
  <c r="K934" i="2"/>
  <c r="F936" i="2"/>
  <c r="F934" i="2"/>
  <c r="L934" i="2"/>
  <c r="D934" i="2"/>
  <c r="D935" i="2"/>
  <c r="H934" i="2"/>
  <c r="C936" i="2"/>
  <c r="E934" i="2"/>
  <c r="K928" i="2"/>
  <c r="D928" i="2"/>
  <c r="C929" i="2"/>
  <c r="C930" i="2"/>
  <c r="I928" i="2"/>
  <c r="C903" i="2"/>
  <c r="D902" i="2"/>
  <c r="G901" i="2"/>
  <c r="K901" i="2"/>
  <c r="L901" i="2"/>
  <c r="I901" i="2"/>
  <c r="D903" i="2"/>
  <c r="E901" i="2"/>
  <c r="F901" i="2"/>
  <c r="J901" i="2"/>
  <c r="F903" i="2"/>
  <c r="C902" i="2"/>
  <c r="C882" i="2"/>
  <c r="D881" i="2"/>
  <c r="K880" i="2"/>
  <c r="C881" i="2"/>
  <c r="D882" i="2"/>
  <c r="D880" i="2"/>
  <c r="C869" i="2"/>
  <c r="K868" i="2"/>
  <c r="C868" i="2"/>
  <c r="D869" i="2"/>
  <c r="E868" i="2"/>
  <c r="I868" i="2"/>
  <c r="M868" i="2"/>
  <c r="C870" i="2"/>
  <c r="D870" i="2"/>
  <c r="F868" i="2"/>
  <c r="H868" i="2"/>
  <c r="G868" i="2"/>
  <c r="E580" i="2"/>
  <c r="C581" i="2"/>
  <c r="C580" i="2"/>
  <c r="I580" i="2"/>
  <c r="M580" i="2"/>
  <c r="F582" i="2"/>
  <c r="C582" i="2"/>
  <c r="C576" i="2"/>
  <c r="F574" i="2"/>
  <c r="C565" i="2"/>
  <c r="F565" i="2"/>
  <c r="K565" i="2"/>
  <c r="C567" i="2"/>
  <c r="E565" i="2"/>
  <c r="D566" i="2"/>
  <c r="C566" i="2"/>
  <c r="G565" i="2"/>
  <c r="J565" i="2"/>
  <c r="C560" i="2"/>
  <c r="D561" i="2"/>
  <c r="F561" i="2"/>
  <c r="G559" i="2"/>
  <c r="K559" i="2"/>
  <c r="F559" i="2"/>
  <c r="H559" i="2"/>
  <c r="L559" i="2"/>
  <c r="C561" i="2"/>
  <c r="E559" i="2"/>
  <c r="I559" i="2"/>
  <c r="J559" i="2"/>
  <c r="C559" i="2"/>
  <c r="D559" i="2"/>
  <c r="D560" i="2"/>
  <c r="H553" i="2"/>
  <c r="J553" i="2"/>
  <c r="C553" i="2"/>
  <c r="K553" i="2"/>
  <c r="C554" i="2"/>
  <c r="D554" i="2"/>
  <c r="G553" i="2"/>
  <c r="D553" i="2"/>
  <c r="E553" i="2"/>
  <c r="F553" i="2"/>
  <c r="I553" i="2"/>
  <c r="D555" i="2"/>
  <c r="F555" i="2"/>
  <c r="M553" i="2"/>
  <c r="E544" i="2"/>
  <c r="D544" i="2"/>
  <c r="H544" i="2"/>
  <c r="I544" i="2"/>
  <c r="C546" i="2"/>
  <c r="C545" i="2"/>
  <c r="K544" i="2"/>
  <c r="D545" i="2"/>
  <c r="L544" i="2"/>
  <c r="J544" i="2"/>
  <c r="F544" i="2"/>
  <c r="F546" i="2"/>
  <c r="C544" i="2"/>
  <c r="G544" i="2"/>
  <c r="H520" i="2"/>
  <c r="D520" i="2"/>
  <c r="J520" i="2"/>
  <c r="D521" i="2"/>
  <c r="G520" i="2"/>
  <c r="C521" i="2"/>
  <c r="I520" i="2"/>
  <c r="E520" i="2"/>
  <c r="F522" i="2"/>
  <c r="C522" i="2"/>
  <c r="F520" i="2"/>
  <c r="K520" i="2"/>
  <c r="M520" i="2"/>
  <c r="J514" i="2"/>
  <c r="M514" i="2"/>
  <c r="L514" i="2"/>
  <c r="C515" i="2"/>
  <c r="F516" i="2"/>
  <c r="C514" i="2"/>
  <c r="F514" i="2"/>
  <c r="D516" i="2"/>
  <c r="I514" i="2"/>
  <c r="D515" i="2"/>
  <c r="C516" i="2"/>
  <c r="H514" i="2"/>
  <c r="D514" i="2"/>
  <c r="C510" i="2"/>
  <c r="K508" i="2"/>
  <c r="M508" i="2"/>
  <c r="E508" i="2"/>
  <c r="I508" i="2"/>
  <c r="D509" i="2"/>
  <c r="G502" i="2"/>
  <c r="C504" i="2"/>
  <c r="I502" i="2"/>
  <c r="L502" i="2"/>
  <c r="C502" i="2"/>
  <c r="D503" i="2"/>
  <c r="D504" i="2"/>
  <c r="F504" i="2"/>
  <c r="I493" i="2"/>
  <c r="E493" i="2"/>
  <c r="F495" i="2"/>
  <c r="C493" i="2"/>
  <c r="D494" i="2"/>
  <c r="C494" i="2"/>
  <c r="D495" i="2"/>
  <c r="F493" i="2"/>
  <c r="M493" i="2"/>
  <c r="C495" i="2"/>
  <c r="G493" i="2"/>
  <c r="H493" i="2"/>
  <c r="D493" i="2"/>
  <c r="K493" i="2"/>
  <c r="J493" i="2"/>
  <c r="K475" i="2"/>
  <c r="M475" i="2"/>
  <c r="J475" i="2"/>
  <c r="C476" i="2"/>
  <c r="C477" i="2"/>
  <c r="F475" i="2"/>
  <c r="I460" i="2"/>
  <c r="M460" i="2"/>
  <c r="F462" i="2"/>
  <c r="E460" i="2"/>
  <c r="H460" i="2"/>
  <c r="L460" i="2"/>
  <c r="C462" i="2"/>
  <c r="J460" i="2"/>
  <c r="I454" i="2"/>
  <c r="C456" i="2"/>
  <c r="C447" i="2"/>
  <c r="H445" i="2"/>
  <c r="F447" i="2"/>
  <c r="M445" i="2"/>
  <c r="I445" i="2"/>
  <c r="D445" i="2"/>
  <c r="F441" i="2"/>
  <c r="K439" i="2"/>
  <c r="G439" i="2"/>
  <c r="F439" i="2"/>
  <c r="C440" i="2"/>
  <c r="D441" i="2"/>
  <c r="J439" i="2"/>
  <c r="M439" i="2"/>
  <c r="D440" i="2"/>
  <c r="L439" i="2"/>
  <c r="H439" i="2"/>
  <c r="D439" i="2"/>
  <c r="E439" i="2"/>
  <c r="C441" i="2"/>
  <c r="C439" i="2"/>
  <c r="D425" i="2"/>
  <c r="C425" i="2"/>
  <c r="F426" i="2"/>
  <c r="J424" i="2"/>
  <c r="I424" i="2"/>
  <c r="H424" i="2"/>
  <c r="E424" i="2"/>
  <c r="C426" i="2"/>
  <c r="M424" i="2"/>
  <c r="C424" i="2"/>
  <c r="G424" i="2"/>
  <c r="L424" i="2"/>
  <c r="D411" i="2"/>
  <c r="F409" i="2"/>
  <c r="J409" i="2"/>
  <c r="E409" i="2"/>
  <c r="K409" i="2"/>
  <c r="D410" i="2"/>
  <c r="F411" i="2"/>
  <c r="G409" i="2"/>
  <c r="M409" i="2"/>
  <c r="I409" i="2"/>
  <c r="D409" i="2"/>
  <c r="D405" i="2"/>
  <c r="L403" i="2"/>
  <c r="I403" i="2"/>
  <c r="C396" i="2"/>
  <c r="I394" i="2"/>
  <c r="H394" i="2"/>
  <c r="M394" i="2"/>
  <c r="L394" i="2"/>
  <c r="J394" i="2"/>
  <c r="D395" i="2"/>
  <c r="C395" i="2"/>
  <c r="F394" i="2"/>
  <c r="F373" i="2"/>
  <c r="J373" i="2"/>
  <c r="H373" i="2"/>
  <c r="D373" i="2"/>
  <c r="M373" i="2"/>
  <c r="F375" i="2"/>
  <c r="D374" i="2"/>
  <c r="G373" i="2"/>
  <c r="I373" i="2"/>
  <c r="C375" i="2"/>
  <c r="C373" i="2"/>
  <c r="C374" i="2"/>
  <c r="K373" i="2"/>
  <c r="D375" i="2"/>
  <c r="C368" i="2"/>
  <c r="E367" i="2"/>
  <c r="C367" i="2"/>
  <c r="H346" i="2"/>
  <c r="I346" i="2"/>
  <c r="M346" i="2"/>
  <c r="D347" i="2"/>
  <c r="C346" i="2"/>
  <c r="D346" i="2"/>
  <c r="D348" i="2"/>
  <c r="F348" i="2"/>
  <c r="C348" i="2"/>
  <c r="F346" i="2"/>
  <c r="J346" i="2"/>
  <c r="C347" i="2"/>
  <c r="E346" i="2"/>
  <c r="G346" i="2"/>
  <c r="L346" i="2"/>
  <c r="H337" i="2"/>
  <c r="D337" i="2"/>
  <c r="D338" i="2"/>
  <c r="G337" i="2"/>
  <c r="K337" i="2"/>
  <c r="C339" i="2"/>
  <c r="D339" i="2"/>
  <c r="I337" i="2"/>
  <c r="E337" i="2"/>
  <c r="C338" i="2"/>
  <c r="F339" i="2"/>
  <c r="F328" i="2"/>
  <c r="L328" i="2"/>
  <c r="G328" i="2"/>
  <c r="H328" i="2"/>
  <c r="F330" i="2"/>
  <c r="C330" i="2"/>
  <c r="M328" i="2"/>
  <c r="K328" i="2"/>
  <c r="D328" i="2"/>
  <c r="C328" i="2"/>
  <c r="D329" i="2"/>
  <c r="C322" i="2"/>
  <c r="G322" i="2"/>
  <c r="H322" i="2"/>
  <c r="M307" i="2"/>
  <c r="H307" i="2"/>
  <c r="D307" i="2"/>
  <c r="J307" i="2"/>
  <c r="F309" i="2"/>
  <c r="I307" i="2"/>
  <c r="K307" i="2"/>
  <c r="H301" i="2"/>
  <c r="C303" i="2"/>
  <c r="E292" i="2"/>
  <c r="D293" i="2"/>
  <c r="H292" i="2"/>
  <c r="D292" i="2"/>
  <c r="C293" i="2"/>
  <c r="J292" i="2"/>
  <c r="C292" i="2"/>
  <c r="K292" i="2"/>
  <c r="G292" i="2"/>
  <c r="C294" i="2"/>
  <c r="M292" i="2"/>
  <c r="I292" i="2"/>
  <c r="F292" i="2"/>
  <c r="F294" i="2"/>
  <c r="L292" i="2"/>
  <c r="D294" i="2"/>
  <c r="L286" i="2"/>
  <c r="K286" i="2"/>
  <c r="H286" i="2"/>
  <c r="D287" i="2"/>
  <c r="M286" i="2"/>
  <c r="D278" i="2"/>
  <c r="J277" i="2"/>
  <c r="F279" i="2"/>
  <c r="C277" i="2"/>
  <c r="G277" i="2"/>
  <c r="C278" i="2"/>
  <c r="C268" i="2"/>
  <c r="G268" i="2"/>
  <c r="D252" i="2"/>
  <c r="D250" i="2"/>
  <c r="C250" i="2"/>
  <c r="C244" i="2"/>
  <c r="M244" i="2"/>
  <c r="D246" i="2"/>
  <c r="C246" i="2"/>
  <c r="L244" i="2"/>
  <c r="D244" i="2"/>
  <c r="F244" i="2"/>
  <c r="J244" i="2"/>
  <c r="D236" i="2"/>
  <c r="C236" i="2"/>
  <c r="L235" i="2"/>
  <c r="M229" i="2"/>
  <c r="G229" i="2"/>
  <c r="D230" i="2"/>
  <c r="D229" i="2"/>
  <c r="C230" i="2"/>
  <c r="C231" i="2"/>
  <c r="C229" i="2"/>
  <c r="F231" i="2"/>
  <c r="K229" i="2"/>
  <c r="I229" i="2"/>
  <c r="J229" i="2"/>
  <c r="E229" i="2"/>
  <c r="H229" i="2"/>
  <c r="F229" i="2"/>
  <c r="D231" i="2"/>
  <c r="M220" i="2"/>
  <c r="K220" i="2"/>
  <c r="C221" i="2"/>
  <c r="D222" i="2"/>
  <c r="I220" i="2"/>
  <c r="G220" i="2"/>
  <c r="C220" i="2"/>
  <c r="C222" i="2"/>
  <c r="F222" i="2"/>
  <c r="H220" i="2"/>
  <c r="D221" i="2"/>
  <c r="L220" i="2"/>
  <c r="E220" i="2"/>
  <c r="F220" i="2"/>
  <c r="E211" i="2"/>
  <c r="I211" i="2"/>
  <c r="C212" i="2"/>
  <c r="H211" i="2"/>
  <c r="L211" i="2"/>
  <c r="F213" i="2"/>
  <c r="K211" i="2"/>
  <c r="F211" i="2"/>
  <c r="D212" i="2"/>
  <c r="C213" i="2"/>
  <c r="G211" i="2"/>
  <c r="C211" i="2"/>
  <c r="M211" i="2"/>
  <c r="E205" i="2"/>
  <c r="C205" i="2"/>
  <c r="H205" i="2"/>
  <c r="F207" i="2"/>
  <c r="J205" i="2"/>
  <c r="I205" i="2"/>
  <c r="G205" i="2"/>
  <c r="F205" i="2"/>
  <c r="D206" i="2"/>
  <c r="F198" i="2"/>
  <c r="E196" i="2"/>
  <c r="M196" i="2"/>
  <c r="I196" i="2"/>
  <c r="K196" i="2"/>
  <c r="C196" i="2"/>
  <c r="D197" i="2"/>
  <c r="G196" i="2"/>
  <c r="C198" i="2"/>
  <c r="H196" i="2"/>
  <c r="L196" i="2"/>
  <c r="D196" i="2"/>
  <c r="D198" i="2"/>
  <c r="C197" i="2"/>
  <c r="J196" i="2"/>
  <c r="F196" i="2"/>
  <c r="C183" i="2"/>
  <c r="G181" i="2"/>
  <c r="D182" i="2"/>
  <c r="F183" i="2"/>
  <c r="F165" i="2"/>
  <c r="D165" i="2"/>
  <c r="C164" i="2"/>
  <c r="C157" i="2"/>
  <c r="D158" i="2"/>
  <c r="I157" i="2"/>
  <c r="E157" i="2"/>
  <c r="M157" i="2"/>
  <c r="D139" i="2"/>
  <c r="K139" i="2"/>
  <c r="H115" i="2"/>
  <c r="C117" i="2"/>
  <c r="M115" i="2"/>
  <c r="J43" i="2"/>
  <c r="L43" i="2"/>
  <c r="D43" i="2"/>
  <c r="K13" i="2"/>
  <c r="G13" i="2"/>
  <c r="D14" i="2"/>
  <c r="F15" i="2"/>
  <c r="L205" i="2"/>
  <c r="L229" i="2"/>
  <c r="L337" i="2"/>
  <c r="L373" i="2"/>
  <c r="L445" i="2"/>
  <c r="L493" i="2"/>
  <c r="L553" i="2"/>
  <c r="L565" i="2"/>
  <c r="C1503" i="2"/>
  <c r="K1501" i="2"/>
  <c r="C1502" i="2"/>
  <c r="C574" i="2"/>
  <c r="H1366" i="2"/>
  <c r="E286" i="2"/>
  <c r="I250" i="2"/>
  <c r="F181" i="2"/>
  <c r="G367" i="2"/>
  <c r="J367" i="2"/>
  <c r="D446" i="2"/>
  <c r="M454" i="2"/>
  <c r="E574" i="2"/>
  <c r="I115" i="2"/>
  <c r="D447" i="2"/>
  <c r="J328" i="2"/>
  <c r="C394" i="2"/>
  <c r="F396" i="2"/>
  <c r="F424" i="2"/>
  <c r="C460" i="2"/>
  <c r="F460" i="2"/>
  <c r="D510" i="2"/>
  <c r="D522" i="2"/>
  <c r="D565" i="2"/>
  <c r="J580" i="2"/>
  <c r="F580" i="2"/>
  <c r="M901" i="2"/>
  <c r="F928" i="2"/>
  <c r="C928" i="2"/>
  <c r="H976" i="2"/>
  <c r="C1109" i="2"/>
  <c r="F1189" i="2"/>
  <c r="C158" i="2"/>
  <c r="D288" i="2"/>
  <c r="M322" i="2"/>
  <c r="H409" i="2"/>
  <c r="H502" i="2"/>
  <c r="D951" i="2"/>
  <c r="C1036" i="2"/>
  <c r="D1079" i="2"/>
  <c r="G1231" i="2"/>
  <c r="F1233" i="2"/>
  <c r="C1231" i="2"/>
  <c r="D396" i="2"/>
  <c r="J1447" i="2"/>
  <c r="G1168" i="2"/>
  <c r="E250" i="2"/>
  <c r="H403" i="2"/>
  <c r="D1447" i="2"/>
  <c r="M559" i="2"/>
  <c r="D868" i="2"/>
  <c r="C337" i="2"/>
  <c r="H1189" i="2"/>
  <c r="E514" i="2"/>
  <c r="E1501" i="2"/>
  <c r="M1501" i="2"/>
  <c r="L1366" i="2"/>
  <c r="D576" i="2"/>
  <c r="G1366" i="2"/>
  <c r="J1108" i="2"/>
  <c r="M970" i="2"/>
  <c r="D302" i="2"/>
  <c r="I388" i="2"/>
  <c r="C286" i="2"/>
  <c r="G250" i="2"/>
  <c r="J286" i="2"/>
  <c r="I367" i="2"/>
  <c r="L388" i="2"/>
  <c r="C446" i="2"/>
  <c r="D455" i="2"/>
  <c r="K574" i="2"/>
  <c r="L1189" i="2"/>
  <c r="H454" i="2"/>
  <c r="K157" i="2"/>
  <c r="D213" i="2"/>
  <c r="D330" i="2"/>
  <c r="G394" i="2"/>
  <c r="D461" i="2"/>
  <c r="D462" i="2"/>
  <c r="H508" i="2"/>
  <c r="G508" i="2"/>
  <c r="C520" i="2"/>
  <c r="D582" i="2"/>
  <c r="K580" i="2"/>
  <c r="F930" i="2"/>
  <c r="H928" i="2"/>
  <c r="D976" i="2"/>
  <c r="D1109" i="2"/>
  <c r="I1198" i="2"/>
  <c r="D286" i="2"/>
  <c r="K1453" i="2"/>
  <c r="I286" i="2"/>
  <c r="D324" i="2"/>
  <c r="C411" i="2"/>
  <c r="D502" i="2"/>
  <c r="C1037" i="2"/>
  <c r="F1134" i="2"/>
  <c r="D1080" i="2"/>
  <c r="C1095" i="2"/>
  <c r="M1447" i="2"/>
  <c r="K1432" i="2"/>
  <c r="F1339" i="2"/>
  <c r="G157" i="2"/>
  <c r="D45" i="2"/>
  <c r="E373" i="2"/>
  <c r="I439" i="2"/>
  <c r="D546" i="2"/>
  <c r="C1224" i="2"/>
  <c r="H277" i="2"/>
  <c r="D279" i="2"/>
  <c r="L868" i="2"/>
  <c r="I949" i="2"/>
  <c r="H1345" i="2"/>
  <c r="F510" i="2"/>
  <c r="C409" i="2"/>
  <c r="D211" i="2"/>
  <c r="E328" i="2"/>
  <c r="D394" i="2"/>
  <c r="D426" i="2"/>
  <c r="K460" i="2"/>
  <c r="G460" i="2"/>
  <c r="C509" i="2"/>
  <c r="C508" i="2"/>
  <c r="L520" i="2"/>
  <c r="H565" i="2"/>
  <c r="D581" i="2"/>
  <c r="D580" i="2"/>
  <c r="D901" i="2"/>
  <c r="D930" i="2"/>
  <c r="D929" i="2"/>
  <c r="F1110" i="2"/>
  <c r="E1198" i="2"/>
  <c r="I301" i="2"/>
  <c r="I181" i="2"/>
  <c r="F445" i="2"/>
  <c r="C288" i="2"/>
  <c r="M181" i="2"/>
  <c r="L409" i="2"/>
  <c r="G514" i="2"/>
  <c r="E1021" i="2"/>
  <c r="D1038" i="2"/>
  <c r="L1021" i="2"/>
  <c r="D424" i="2"/>
  <c r="C1434" i="2"/>
  <c r="F252" i="2"/>
  <c r="F369" i="2"/>
  <c r="E181" i="2"/>
  <c r="D955" i="2"/>
  <c r="F1168" i="2"/>
  <c r="D1233" i="2"/>
  <c r="I1267" i="2"/>
  <c r="L1180" i="2"/>
  <c r="F1180" i="2"/>
  <c r="C503" i="2"/>
  <c r="H475" i="2"/>
  <c r="K346" i="2"/>
  <c r="E394" i="2"/>
  <c r="M544" i="2"/>
  <c r="F781" i="2"/>
  <c r="D783" i="2"/>
  <c r="C781" i="2"/>
  <c r="F783" i="2"/>
  <c r="D782" i="2"/>
  <c r="K781" i="2"/>
  <c r="H781" i="2"/>
  <c r="C783" i="2"/>
  <c r="F774" i="2"/>
  <c r="M772" i="2"/>
  <c r="D773" i="2"/>
  <c r="L772" i="2"/>
  <c r="E772" i="2"/>
  <c r="C773" i="2"/>
  <c r="C774" i="2"/>
  <c r="D772" i="2"/>
  <c r="F648" i="2"/>
  <c r="G646" i="2"/>
  <c r="C646" i="2"/>
  <c r="D187" i="2"/>
  <c r="J187" i="2"/>
  <c r="C189" i="2"/>
  <c r="D189" i="2"/>
  <c r="L187" i="2"/>
  <c r="I187" i="2"/>
  <c r="H187" i="2"/>
  <c r="C163" i="2"/>
  <c r="F163" i="2"/>
  <c r="D163" i="2"/>
  <c r="E163" i="2"/>
  <c r="L139" i="2"/>
  <c r="H139" i="2"/>
  <c r="D140" i="2"/>
  <c r="C140" i="2"/>
  <c r="D72" i="2"/>
  <c r="J70" i="2"/>
  <c r="D1460" i="2"/>
  <c r="C1461" i="2"/>
  <c r="L1438" i="2"/>
  <c r="I1438" i="2"/>
  <c r="F1438" i="2"/>
  <c r="G1438" i="2"/>
  <c r="J1438" i="2"/>
  <c r="C1440" i="2"/>
  <c r="F1440" i="2"/>
  <c r="D1372" i="2"/>
  <c r="C1374" i="2"/>
  <c r="J1330" i="2"/>
  <c r="C1332" i="2"/>
  <c r="H1324" i="2"/>
  <c r="K1324" i="2"/>
  <c r="E1306" i="2"/>
  <c r="J1306" i="2"/>
  <c r="I1306" i="2"/>
  <c r="K1306" i="2"/>
  <c r="H1288" i="2"/>
  <c r="G1288" i="2"/>
  <c r="L1288" i="2"/>
  <c r="C1275" i="2"/>
  <c r="I1273" i="2"/>
  <c r="D1275" i="2"/>
  <c r="L1273" i="2"/>
  <c r="G1273" i="2"/>
  <c r="J1273" i="2"/>
  <c r="M1273" i="2"/>
  <c r="D1249" i="2"/>
  <c r="I1249" i="2"/>
  <c r="D1251" i="2"/>
  <c r="C1250" i="2"/>
  <c r="H1249" i="2"/>
  <c r="L1249" i="2"/>
  <c r="E1249" i="2"/>
  <c r="K1249" i="2"/>
  <c r="M1240" i="2"/>
  <c r="D1241" i="2"/>
  <c r="H1240" i="2"/>
  <c r="C1204" i="2"/>
  <c r="L1204" i="2"/>
  <c r="M1186" i="2"/>
  <c r="F1188" i="2"/>
  <c r="D1187" i="2"/>
  <c r="C1187" i="2"/>
  <c r="C1188" i="2"/>
  <c r="J1186" i="2"/>
  <c r="K1186" i="2"/>
  <c r="D1188" i="2"/>
  <c r="E1186" i="2"/>
  <c r="F1161" i="2"/>
  <c r="D1160" i="2"/>
  <c r="G1159" i="2"/>
  <c r="K1159" i="2"/>
  <c r="H1153" i="2"/>
  <c r="F1155" i="2"/>
  <c r="L1153" i="2"/>
  <c r="D1154" i="2"/>
  <c r="D1138" i="2"/>
  <c r="D1140" i="2"/>
  <c r="C1140" i="2"/>
  <c r="D1086" i="2"/>
  <c r="D1084" i="2"/>
  <c r="H1084" i="2"/>
  <c r="L1084" i="2"/>
  <c r="K1084" i="2"/>
  <c r="C1086" i="2"/>
  <c r="H1054" i="2"/>
  <c r="G1054" i="2"/>
  <c r="C1056" i="2"/>
  <c r="C1050" i="2"/>
  <c r="F1048" i="2"/>
  <c r="H1048" i="2"/>
  <c r="G1018" i="2"/>
  <c r="K1018" i="2"/>
  <c r="C1020" i="2"/>
  <c r="D1018" i="2"/>
  <c r="H1018" i="2"/>
  <c r="C989" i="2"/>
  <c r="D990" i="2"/>
  <c r="C990" i="2"/>
  <c r="F988" i="2"/>
  <c r="J988" i="2"/>
  <c r="D968" i="2"/>
  <c r="G967" i="2"/>
  <c r="K967" i="2"/>
  <c r="F942" i="2"/>
  <c r="F940" i="2"/>
  <c r="D941" i="2"/>
  <c r="L919" i="2"/>
  <c r="G919" i="2"/>
  <c r="E919" i="2"/>
  <c r="D909" i="2"/>
  <c r="J907" i="2"/>
  <c r="K907" i="2"/>
  <c r="F907" i="2"/>
  <c r="D908" i="2"/>
  <c r="L907" i="2"/>
  <c r="I898" i="2"/>
  <c r="F900" i="2"/>
  <c r="K898" i="2"/>
  <c r="F898" i="2"/>
  <c r="L886" i="2"/>
  <c r="C888" i="2"/>
  <c r="D887" i="2"/>
  <c r="J886" i="2"/>
  <c r="M886" i="2"/>
  <c r="G886" i="2"/>
  <c r="K850" i="2"/>
  <c r="D850" i="2"/>
  <c r="G832" i="2"/>
  <c r="H832" i="2"/>
  <c r="K832" i="2"/>
  <c r="I778" i="2"/>
  <c r="K778" i="2"/>
  <c r="D778" i="2"/>
  <c r="D780" i="2"/>
  <c r="M778" i="2"/>
  <c r="J778" i="2"/>
  <c r="L778" i="2"/>
  <c r="M742" i="2"/>
  <c r="C743" i="2"/>
  <c r="G742" i="2"/>
  <c r="I736" i="2"/>
  <c r="F736" i="2"/>
  <c r="C738" i="2"/>
  <c r="J736" i="2"/>
  <c r="D736" i="2"/>
  <c r="M721" i="2"/>
  <c r="G721" i="2"/>
  <c r="C722" i="2"/>
  <c r="C721" i="2"/>
  <c r="E715" i="2"/>
  <c r="C716" i="2"/>
  <c r="D702" i="2"/>
  <c r="C700" i="2"/>
  <c r="H700" i="2"/>
  <c r="F700" i="2"/>
  <c r="F702" i="2"/>
  <c r="I685" i="2"/>
  <c r="K685" i="2"/>
  <c r="D669" i="2"/>
  <c r="D667" i="2"/>
  <c r="K667" i="2"/>
  <c r="E667" i="2"/>
  <c r="L667" i="2"/>
  <c r="G652" i="2"/>
  <c r="D652" i="2"/>
  <c r="K652" i="2"/>
  <c r="F654" i="2"/>
  <c r="D645" i="2"/>
  <c r="F645" i="2"/>
  <c r="C643" i="2"/>
  <c r="F637" i="2"/>
  <c r="F639" i="2"/>
  <c r="H637" i="2"/>
  <c r="C638" i="2"/>
  <c r="D639" i="2"/>
  <c r="M637" i="2"/>
  <c r="C637" i="2"/>
  <c r="L616" i="2"/>
  <c r="C616" i="2"/>
  <c r="E607" i="2"/>
  <c r="D609" i="2"/>
  <c r="F609" i="2"/>
  <c r="F607" i="2"/>
  <c r="C607" i="2"/>
  <c r="F594" i="2"/>
  <c r="M592" i="2"/>
  <c r="I592" i="2"/>
  <c r="C593" i="2"/>
  <c r="K592" i="2"/>
  <c r="C594" i="2"/>
  <c r="G532" i="2"/>
  <c r="K532" i="2"/>
  <c r="D532" i="2"/>
  <c r="F532" i="2"/>
  <c r="C527" i="2"/>
  <c r="L526" i="2"/>
  <c r="C528" i="2"/>
  <c r="M526" i="2"/>
  <c r="F528" i="2"/>
  <c r="F526" i="2"/>
  <c r="I526" i="2"/>
  <c r="F501" i="2"/>
  <c r="K499" i="2"/>
  <c r="I499" i="2"/>
  <c r="C501" i="2"/>
  <c r="D500" i="2"/>
  <c r="I466" i="2"/>
  <c r="C468" i="2"/>
  <c r="L466" i="2"/>
  <c r="H451" i="2"/>
  <c r="C453" i="2"/>
  <c r="C452" i="2"/>
  <c r="J451" i="2"/>
  <c r="K451" i="2"/>
  <c r="D453" i="2"/>
  <c r="K421" i="2"/>
  <c r="D423" i="2"/>
  <c r="H415" i="2"/>
  <c r="F417" i="2"/>
  <c r="F415" i="2"/>
  <c r="C354" i="2"/>
  <c r="D352" i="2"/>
  <c r="E352" i="2"/>
  <c r="J283" i="2"/>
  <c r="D284" i="2"/>
  <c r="I283" i="2"/>
  <c r="C285" i="2"/>
  <c r="C259" i="2"/>
  <c r="D261" i="2"/>
  <c r="G259" i="2"/>
  <c r="K1153" i="2"/>
  <c r="J1153" i="2"/>
  <c r="D1155" i="2"/>
  <c r="C1154" i="2"/>
  <c r="E1138" i="2"/>
  <c r="K1138" i="2"/>
  <c r="M1138" i="2"/>
  <c r="I1138" i="2"/>
  <c r="G1105" i="2"/>
  <c r="F1107" i="2"/>
  <c r="I1090" i="2"/>
  <c r="L1090" i="2"/>
  <c r="C1085" i="2"/>
  <c r="I1084" i="2"/>
  <c r="K1069" i="2"/>
  <c r="D1071" i="2"/>
  <c r="M1054" i="2"/>
  <c r="L1054" i="2"/>
  <c r="I1054" i="2"/>
  <c r="D1049" i="2"/>
  <c r="D1050" i="2"/>
  <c r="M1048" i="2"/>
  <c r="D1048" i="2"/>
  <c r="F1050" i="2"/>
  <c r="C1048" i="2"/>
  <c r="G988" i="2"/>
  <c r="D988" i="2"/>
  <c r="K988" i="2"/>
  <c r="C988" i="2"/>
  <c r="M940" i="2"/>
  <c r="J940" i="2"/>
  <c r="D940" i="2"/>
  <c r="C942" i="2"/>
  <c r="C919" i="2"/>
  <c r="F919" i="2"/>
  <c r="F921" i="2"/>
  <c r="D907" i="2"/>
  <c r="C907" i="2"/>
  <c r="C887" i="2"/>
  <c r="H886" i="2"/>
  <c r="C886" i="2"/>
  <c r="C861" i="2"/>
  <c r="F859" i="2"/>
  <c r="D833" i="2"/>
  <c r="I832" i="2"/>
  <c r="H805" i="2"/>
  <c r="F807" i="2"/>
  <c r="E736" i="2"/>
  <c r="K736" i="2"/>
  <c r="L736" i="2"/>
  <c r="M736" i="2"/>
  <c r="F738" i="2"/>
  <c r="J721" i="2"/>
  <c r="F723" i="2"/>
  <c r="F717" i="2"/>
  <c r="G715" i="2"/>
  <c r="J700" i="2"/>
  <c r="M700" i="2"/>
  <c r="C685" i="2"/>
  <c r="F687" i="2"/>
  <c r="D686" i="2"/>
  <c r="G685" i="2"/>
  <c r="E652" i="2"/>
  <c r="C654" i="2"/>
  <c r="M652" i="2"/>
  <c r="H652" i="2"/>
  <c r="I652" i="2"/>
  <c r="H643" i="2"/>
  <c r="D643" i="2"/>
  <c r="L643" i="2"/>
  <c r="C644" i="2"/>
  <c r="F643" i="2"/>
  <c r="E643" i="2"/>
  <c r="D644" i="2"/>
  <c r="G637" i="2"/>
  <c r="C639" i="2"/>
  <c r="J637" i="2"/>
  <c r="D637" i="2"/>
  <c r="G616" i="2"/>
  <c r="M616" i="2"/>
  <c r="D618" i="2"/>
  <c r="K607" i="2"/>
  <c r="M607" i="2"/>
  <c r="D607" i="2"/>
  <c r="D608" i="2"/>
  <c r="G607" i="2"/>
  <c r="C608" i="2"/>
  <c r="I607" i="2"/>
  <c r="C609" i="2"/>
  <c r="L607" i="2"/>
  <c r="J607" i="2"/>
  <c r="J592" i="2"/>
  <c r="D592" i="2"/>
  <c r="F592" i="2"/>
  <c r="E592" i="2"/>
  <c r="D593" i="2"/>
  <c r="L592" i="2"/>
  <c r="C543" i="2"/>
  <c r="F543" i="2"/>
  <c r="D541" i="2"/>
  <c r="C534" i="2"/>
  <c r="E532" i="2"/>
  <c r="M532" i="2"/>
  <c r="I532" i="2"/>
  <c r="C533" i="2"/>
  <c r="J532" i="2"/>
  <c r="F534" i="2"/>
  <c r="E526" i="2"/>
  <c r="D528" i="2"/>
  <c r="K526" i="2"/>
  <c r="J526" i="2"/>
  <c r="G499" i="2"/>
  <c r="J499" i="2"/>
  <c r="C467" i="2"/>
  <c r="H466" i="2"/>
  <c r="F466" i="2"/>
  <c r="K466" i="2"/>
  <c r="M466" i="2"/>
  <c r="F453" i="2"/>
  <c r="L451" i="2"/>
  <c r="D452" i="2"/>
  <c r="E451" i="2"/>
  <c r="C451" i="2"/>
  <c r="K415" i="2"/>
  <c r="G415" i="2"/>
  <c r="K283" i="2"/>
  <c r="M283" i="2"/>
  <c r="D259" i="2"/>
  <c r="C260" i="2"/>
  <c r="G187" i="2"/>
  <c r="K187" i="2"/>
  <c r="D188" i="2"/>
  <c r="C187" i="2"/>
  <c r="C188" i="2"/>
  <c r="F189" i="2"/>
  <c r="F187" i="2"/>
  <c r="E187" i="2"/>
  <c r="C173" i="2"/>
  <c r="D173" i="2"/>
  <c r="D164" i="2"/>
  <c r="G163" i="2"/>
  <c r="M163" i="2"/>
  <c r="L163" i="2"/>
  <c r="I163" i="2"/>
  <c r="C165" i="2"/>
  <c r="K163" i="2"/>
  <c r="E139" i="2"/>
  <c r="C139" i="2"/>
  <c r="D141" i="2"/>
  <c r="I139" i="2"/>
  <c r="C141" i="2"/>
  <c r="G139" i="2"/>
  <c r="J139" i="2"/>
  <c r="M139" i="2"/>
  <c r="L637" i="2"/>
  <c r="L685" i="2"/>
  <c r="F1321" i="2"/>
  <c r="I1321" i="2"/>
  <c r="J1321" i="2"/>
  <c r="G1201" i="2"/>
  <c r="C1201" i="2"/>
  <c r="F1201" i="2"/>
  <c r="E1177" i="2"/>
  <c r="D1178" i="2"/>
  <c r="I1048" i="2"/>
  <c r="L1048" i="2"/>
  <c r="D533" i="2"/>
  <c r="K1048" i="2"/>
  <c r="E1048" i="2"/>
  <c r="G643" i="2"/>
  <c r="M1084" i="2"/>
  <c r="D466" i="2"/>
  <c r="G1048" i="2"/>
  <c r="J1048" i="2"/>
  <c r="K1420" i="2"/>
  <c r="H1420" i="2"/>
  <c r="I967" i="2"/>
  <c r="H967" i="2"/>
  <c r="M919" i="2"/>
  <c r="H919" i="2"/>
  <c r="D921" i="2"/>
  <c r="M907" i="2"/>
  <c r="G907" i="2"/>
  <c r="K763" i="2"/>
  <c r="C764" i="2"/>
  <c r="D764" i="2"/>
  <c r="F763" i="2"/>
  <c r="G763" i="2"/>
  <c r="C763" i="2"/>
  <c r="I430" i="2"/>
  <c r="D432" i="2"/>
  <c r="D353" i="2"/>
  <c r="I352" i="2"/>
  <c r="K352" i="2"/>
  <c r="F354" i="2"/>
  <c r="L352" i="2"/>
  <c r="F352" i="2"/>
  <c r="L100" i="2"/>
  <c r="J100" i="2"/>
  <c r="G100" i="2"/>
  <c r="F102" i="2"/>
  <c r="C102" i="2"/>
  <c r="K100" i="2"/>
  <c r="D100" i="2"/>
  <c r="E100" i="2"/>
  <c r="D101" i="2"/>
  <c r="H100" i="2"/>
  <c r="C100" i="2"/>
  <c r="F100" i="2"/>
  <c r="C101" i="2"/>
  <c r="L70" i="2"/>
  <c r="C71" i="2"/>
  <c r="F72" i="2"/>
  <c r="E70" i="2"/>
  <c r="D71" i="2"/>
  <c r="C70" i="2"/>
  <c r="M70" i="2"/>
  <c r="G70" i="2"/>
  <c r="F70" i="2"/>
  <c r="H70" i="2"/>
  <c r="D70" i="2"/>
  <c r="D51" i="2"/>
  <c r="D49" i="2"/>
  <c r="D50" i="2"/>
  <c r="F51" i="2"/>
  <c r="C49" i="2"/>
  <c r="H49" i="2"/>
  <c r="M49" i="2"/>
  <c r="C51" i="2"/>
  <c r="E49" i="2"/>
  <c r="C50" i="2"/>
  <c r="F49" i="2"/>
  <c r="K49" i="2"/>
  <c r="I49" i="2"/>
  <c r="C43" i="2"/>
  <c r="E43" i="2"/>
  <c r="G43" i="2"/>
  <c r="F45" i="2"/>
  <c r="D44" i="2"/>
  <c r="M43" i="2"/>
  <c r="I43" i="2"/>
  <c r="F43" i="2"/>
  <c r="C45" i="2"/>
  <c r="L49" i="2"/>
  <c r="G430" i="2"/>
  <c r="G352" i="2"/>
  <c r="F765" i="2"/>
  <c r="K43" i="2"/>
  <c r="M430" i="2"/>
  <c r="J1363" i="2"/>
  <c r="M100" i="2"/>
  <c r="D102" i="2"/>
  <c r="D1466" i="2"/>
  <c r="D1465" i="2"/>
  <c r="G1465" i="2"/>
  <c r="D1467" i="2"/>
  <c r="H1426" i="2"/>
  <c r="D1426" i="2"/>
  <c r="M1033" i="2"/>
  <c r="J1033" i="2"/>
  <c r="D1033" i="2"/>
  <c r="D1035" i="2"/>
  <c r="C733" i="2"/>
  <c r="K733" i="2"/>
  <c r="D727" i="2"/>
  <c r="H727" i="2"/>
  <c r="D728" i="2"/>
  <c r="K727" i="2"/>
  <c r="L727" i="2"/>
  <c r="I634" i="2"/>
  <c r="C636" i="2"/>
  <c r="C634" i="2"/>
  <c r="I628" i="2"/>
  <c r="C628" i="2"/>
  <c r="D630" i="2"/>
  <c r="F630" i="2"/>
  <c r="G628" i="2"/>
  <c r="H628" i="2"/>
  <c r="F628" i="2"/>
  <c r="D629" i="2"/>
  <c r="C629" i="2"/>
  <c r="L628" i="2"/>
  <c r="M604" i="2"/>
  <c r="C605" i="2"/>
  <c r="I604" i="2"/>
  <c r="D577" i="2"/>
  <c r="D578" i="2"/>
  <c r="F579" i="2"/>
  <c r="K577" i="2"/>
  <c r="I577" i="2"/>
  <c r="J577" i="2"/>
  <c r="C577" i="2"/>
  <c r="D562" i="2"/>
  <c r="F562" i="2"/>
  <c r="C563" i="2"/>
  <c r="F556" i="2"/>
  <c r="D557" i="2"/>
  <c r="C556" i="2"/>
  <c r="G517" i="2"/>
  <c r="C517" i="2"/>
  <c r="C519" i="2"/>
  <c r="F519" i="2"/>
  <c r="H517" i="2"/>
  <c r="I505" i="2"/>
  <c r="C505" i="2"/>
  <c r="D505" i="2"/>
  <c r="C506" i="2"/>
  <c r="D506" i="2"/>
  <c r="F507" i="2"/>
  <c r="F234" i="2"/>
  <c r="H232" i="2"/>
  <c r="G232" i="2"/>
  <c r="I232" i="2"/>
  <c r="G178" i="2"/>
  <c r="F180" i="2"/>
  <c r="D179" i="2"/>
  <c r="L136" i="2"/>
  <c r="D136" i="2"/>
  <c r="D137" i="2"/>
  <c r="F136" i="2"/>
  <c r="C137" i="2"/>
  <c r="E136" i="2"/>
  <c r="M136" i="2"/>
  <c r="H136" i="2"/>
  <c r="C136" i="2"/>
  <c r="F138" i="2"/>
  <c r="G136" i="2"/>
  <c r="K136" i="2"/>
  <c r="J136" i="2"/>
  <c r="D131" i="2"/>
  <c r="G130" i="2"/>
  <c r="C130" i="2"/>
  <c r="I130" i="2"/>
  <c r="F132" i="2"/>
  <c r="F130" i="2"/>
  <c r="L130" i="2"/>
  <c r="C123" i="2"/>
  <c r="D122" i="2"/>
  <c r="C765" i="2"/>
  <c r="C352" i="2"/>
  <c r="H43" i="2"/>
  <c r="I70" i="2"/>
  <c r="K70" i="2"/>
  <c r="C44" i="2"/>
  <c r="C72" i="2"/>
  <c r="K886" i="2"/>
  <c r="D1231" i="2"/>
  <c r="L1231" i="2"/>
  <c r="K1168" i="2"/>
  <c r="F1170" i="2"/>
  <c r="I1168" i="2"/>
  <c r="K1126" i="2"/>
  <c r="L1126" i="2"/>
  <c r="C1128" i="2"/>
  <c r="C1074" i="2"/>
  <c r="J1072" i="2"/>
  <c r="D1074" i="2"/>
  <c r="I1057" i="2"/>
  <c r="L1057" i="2"/>
  <c r="G1057" i="2"/>
  <c r="D1057" i="2"/>
  <c r="M1057" i="2"/>
  <c r="C317" i="2"/>
  <c r="F318" i="2"/>
  <c r="D317" i="2"/>
  <c r="C318" i="2"/>
  <c r="I316" i="2"/>
  <c r="C295" i="2"/>
  <c r="D297" i="2"/>
  <c r="C297" i="2"/>
  <c r="E295" i="2"/>
  <c r="J295" i="2"/>
  <c r="H295" i="2"/>
  <c r="D295" i="2"/>
  <c r="G295" i="2"/>
  <c r="K280" i="2"/>
  <c r="C280" i="2"/>
  <c r="F271" i="2"/>
  <c r="E271" i="2"/>
  <c r="C262" i="2"/>
  <c r="E262" i="2"/>
  <c r="C264" i="2"/>
  <c r="H262" i="2"/>
  <c r="I262" i="2"/>
  <c r="F264" i="2"/>
  <c r="D262" i="2"/>
  <c r="E253" i="2"/>
  <c r="M253" i="2"/>
  <c r="K253" i="2"/>
  <c r="I763" i="2"/>
  <c r="D729" i="2"/>
  <c r="J49" i="2"/>
  <c r="I100" i="2"/>
  <c r="D752" i="2"/>
  <c r="C751" i="2"/>
  <c r="F753" i="2"/>
  <c r="E322" i="2"/>
  <c r="F324" i="2"/>
  <c r="J322" i="2"/>
  <c r="C323" i="2"/>
  <c r="L322" i="2"/>
  <c r="C324" i="2"/>
  <c r="D323" i="2"/>
  <c r="F322" i="2"/>
  <c r="I322" i="2"/>
  <c r="D322" i="2"/>
  <c r="K322" i="2"/>
  <c r="M1303" i="2"/>
  <c r="F1363" i="2"/>
  <c r="C1364" i="2"/>
  <c r="M1363" i="2"/>
  <c r="E1363" i="2"/>
  <c r="C780" i="2"/>
  <c r="F780" i="2"/>
  <c r="G778" i="2"/>
  <c r="C660" i="2"/>
  <c r="M658" i="2"/>
  <c r="D658" i="2"/>
  <c r="D659" i="2"/>
  <c r="C659" i="2"/>
  <c r="F660" i="2"/>
  <c r="C650" i="2"/>
  <c r="D650" i="2"/>
  <c r="J421" i="2"/>
  <c r="F423" i="2"/>
  <c r="C421" i="2"/>
  <c r="H421" i="2"/>
  <c r="D422" i="2"/>
  <c r="C422" i="2"/>
  <c r="F421" i="2"/>
  <c r="M421" i="2"/>
  <c r="G421" i="2"/>
  <c r="C381" i="2"/>
  <c r="G379" i="2"/>
  <c r="F379" i="2"/>
  <c r="D379" i="2"/>
  <c r="L379" i="2"/>
  <c r="C379" i="2"/>
  <c r="K379" i="2"/>
  <c r="E379" i="2"/>
  <c r="D380" i="2"/>
  <c r="J379" i="2"/>
  <c r="M379" i="2"/>
  <c r="G334" i="2"/>
  <c r="D335" i="2"/>
  <c r="C334" i="2"/>
  <c r="F336" i="2"/>
  <c r="D219" i="2"/>
  <c r="H217" i="2"/>
  <c r="F834" i="2"/>
  <c r="D779" i="2"/>
  <c r="E907" i="2"/>
  <c r="I907" i="2"/>
  <c r="C225" i="2"/>
  <c r="G199" i="2"/>
  <c r="E487" i="2"/>
  <c r="D1143" i="2"/>
  <c r="D200" i="2"/>
  <c r="C200" i="2"/>
  <c r="C224" i="2"/>
  <c r="L223" i="2"/>
  <c r="L850" i="2"/>
  <c r="M199" i="2"/>
  <c r="K598" i="2"/>
  <c r="E898" i="2"/>
  <c r="E421" i="2"/>
  <c r="G649" i="2"/>
  <c r="I1363" i="2"/>
  <c r="K334" i="2"/>
  <c r="E658" i="2"/>
  <c r="F381" i="2"/>
  <c r="C1473" i="2"/>
  <c r="L1471" i="2"/>
  <c r="E673" i="2"/>
  <c r="F675" i="2"/>
  <c r="H673" i="2"/>
  <c r="D675" i="2"/>
  <c r="G673" i="2"/>
  <c r="C673" i="2"/>
  <c r="K277" i="2"/>
  <c r="F277" i="2"/>
  <c r="D277" i="2"/>
  <c r="I277" i="2"/>
  <c r="C279" i="2"/>
  <c r="M277" i="2"/>
  <c r="K268" i="2"/>
  <c r="C270" i="2"/>
  <c r="M268" i="2"/>
  <c r="C269" i="2"/>
  <c r="D269" i="2"/>
  <c r="D268" i="2"/>
  <c r="L268" i="2"/>
  <c r="H268" i="2"/>
  <c r="E268" i="2"/>
  <c r="J268" i="2"/>
  <c r="F270" i="2"/>
  <c r="D270" i="2"/>
  <c r="F268" i="2"/>
  <c r="I268" i="2"/>
  <c r="F246" i="2"/>
  <c r="D245" i="2"/>
  <c r="H244" i="2"/>
  <c r="C245" i="2"/>
  <c r="I244" i="2"/>
  <c r="K244" i="2"/>
  <c r="E244" i="2"/>
  <c r="G244" i="2"/>
  <c r="C240" i="2"/>
  <c r="D238" i="2"/>
  <c r="G40" i="2"/>
  <c r="E40" i="2"/>
  <c r="H40" i="2"/>
  <c r="L40" i="2"/>
  <c r="M40" i="2"/>
  <c r="I40" i="2"/>
  <c r="D40" i="2"/>
  <c r="K40" i="2"/>
  <c r="D42" i="2"/>
  <c r="C40" i="2"/>
  <c r="C41" i="2"/>
  <c r="F42" i="2"/>
  <c r="C42" i="2"/>
  <c r="H778" i="2"/>
  <c r="D1380" i="2"/>
  <c r="H1459" i="2"/>
  <c r="M1141" i="2"/>
  <c r="J1459" i="2"/>
  <c r="F199" i="2"/>
  <c r="F201" i="2"/>
  <c r="F223" i="2"/>
  <c r="H223" i="2"/>
  <c r="D223" i="2"/>
  <c r="L1459" i="2"/>
  <c r="D489" i="2"/>
  <c r="C900" i="2"/>
  <c r="M598" i="2"/>
  <c r="D416" i="2"/>
  <c r="M898" i="2"/>
  <c r="F598" i="2"/>
  <c r="D421" i="2"/>
  <c r="F649" i="2"/>
  <c r="C649" i="2"/>
  <c r="K1237" i="2"/>
  <c r="H1237" i="2"/>
  <c r="G625" i="2"/>
  <c r="K625" i="2"/>
  <c r="E625" i="2"/>
  <c r="H625" i="2"/>
  <c r="F627" i="2"/>
  <c r="C625" i="2"/>
  <c r="D625" i="2"/>
  <c r="M502" i="2"/>
  <c r="J502" i="2"/>
  <c r="C350" i="2"/>
  <c r="K349" i="2"/>
  <c r="D351" i="2"/>
  <c r="C351" i="2"/>
  <c r="E349" i="2"/>
  <c r="H349" i="2"/>
  <c r="D350" i="2"/>
  <c r="J349" i="2"/>
  <c r="F351" i="2"/>
  <c r="C349" i="2"/>
  <c r="M349" i="2"/>
  <c r="I349" i="2"/>
  <c r="C149" i="2"/>
  <c r="H148" i="2"/>
  <c r="D149" i="2"/>
  <c r="C148" i="2"/>
  <c r="F150" i="2"/>
  <c r="F148" i="2"/>
  <c r="D150" i="2"/>
  <c r="C150" i="2"/>
  <c r="M148" i="2"/>
  <c r="E148" i="2"/>
  <c r="J148" i="2"/>
  <c r="J1378" i="2"/>
  <c r="H199" i="2"/>
  <c r="E199" i="2"/>
  <c r="K199" i="2"/>
  <c r="M223" i="2"/>
  <c r="I223" i="2"/>
  <c r="C1459" i="2"/>
  <c r="J598" i="2"/>
  <c r="D224" i="2"/>
  <c r="L199" i="2"/>
  <c r="C600" i="2"/>
  <c r="I658" i="2"/>
  <c r="C935" i="2"/>
  <c r="G934" i="2"/>
  <c r="C715" i="2"/>
  <c r="D716" i="2"/>
  <c r="I715" i="2"/>
  <c r="E700" i="2"/>
  <c r="L700" i="2"/>
  <c r="G466" i="2"/>
  <c r="D467" i="2"/>
  <c r="J466" i="2"/>
  <c r="F468" i="2"/>
  <c r="E172" i="2"/>
  <c r="J172" i="2"/>
  <c r="H172" i="2"/>
  <c r="M172" i="2"/>
  <c r="F174" i="2"/>
  <c r="F172" i="2"/>
  <c r="G172" i="2"/>
  <c r="C172" i="2"/>
  <c r="K172" i="2"/>
  <c r="C174" i="2"/>
  <c r="D174" i="2"/>
  <c r="I172" i="2"/>
  <c r="L172" i="2"/>
  <c r="D172" i="2"/>
  <c r="E58" i="2"/>
  <c r="K58" i="2"/>
  <c r="J58" i="2"/>
  <c r="D58" i="2"/>
  <c r="C58" i="2"/>
  <c r="I58" i="2"/>
  <c r="G58" i="2"/>
  <c r="F60" i="2"/>
  <c r="C60" i="2"/>
  <c r="L58" i="2"/>
  <c r="D59" i="2"/>
  <c r="D1297" i="2"/>
  <c r="D1299" i="2"/>
  <c r="C1298" i="2"/>
  <c r="C1299" i="2"/>
  <c r="F1297" i="2"/>
  <c r="C1282" i="2"/>
  <c r="D1282" i="2"/>
  <c r="H1282" i="2"/>
  <c r="L1282" i="2"/>
  <c r="D1283" i="2"/>
  <c r="D1284" i="2"/>
  <c r="F1284" i="2"/>
  <c r="G1282" i="2"/>
  <c r="C1106" i="2"/>
  <c r="I1105" i="2"/>
  <c r="M1105" i="2"/>
  <c r="C1105" i="2"/>
  <c r="E1105" i="2"/>
  <c r="J1105" i="2"/>
  <c r="D1105" i="2"/>
  <c r="F1101" i="2"/>
  <c r="I1099" i="2"/>
  <c r="D1101" i="2"/>
  <c r="G1099" i="2"/>
  <c r="M1099" i="2"/>
  <c r="E1099" i="2"/>
  <c r="D1099" i="2"/>
  <c r="D1063" i="2"/>
  <c r="F1065" i="2"/>
  <c r="H1063" i="2"/>
  <c r="C1064" i="2"/>
  <c r="F1063" i="2"/>
  <c r="M1063" i="2"/>
  <c r="D1065" i="2"/>
  <c r="E1063" i="2"/>
  <c r="C1063" i="2"/>
  <c r="K1063" i="2"/>
  <c r="G1063" i="2"/>
  <c r="C1040" i="2"/>
  <c r="G1039" i="2"/>
  <c r="E1039" i="2"/>
  <c r="F1039" i="2"/>
  <c r="E859" i="2"/>
  <c r="C860" i="2"/>
  <c r="M859" i="2"/>
  <c r="K859" i="2"/>
  <c r="D859" i="2"/>
  <c r="L859" i="2"/>
  <c r="F861" i="2"/>
  <c r="C851" i="2"/>
  <c r="D851" i="2"/>
  <c r="I850" i="2"/>
  <c r="H850" i="2"/>
  <c r="E850" i="2"/>
  <c r="C852" i="2"/>
  <c r="G850" i="2"/>
  <c r="M850" i="2"/>
  <c r="D852" i="2"/>
  <c r="C838" i="2"/>
  <c r="C840" i="2"/>
  <c r="I838" i="2"/>
  <c r="F838" i="2"/>
  <c r="D840" i="2"/>
  <c r="J838" i="2"/>
  <c r="C839" i="2"/>
  <c r="E838" i="2"/>
  <c r="F840" i="2"/>
  <c r="L811" i="2"/>
  <c r="G811" i="2"/>
  <c r="D812" i="2"/>
  <c r="F813" i="2"/>
  <c r="D813" i="2"/>
  <c r="J805" i="2"/>
  <c r="D806" i="2"/>
  <c r="L217" i="2"/>
  <c r="I217" i="2"/>
  <c r="G217" i="2"/>
  <c r="F217" i="2"/>
  <c r="F219" i="2"/>
  <c r="D218" i="2"/>
  <c r="C218" i="2"/>
  <c r="C219" i="2"/>
  <c r="E217" i="2"/>
  <c r="D217" i="2"/>
  <c r="M217" i="2"/>
  <c r="C209" i="2"/>
  <c r="H208" i="2"/>
  <c r="E208" i="2"/>
  <c r="K208" i="2"/>
  <c r="F210" i="2"/>
  <c r="C208" i="2"/>
  <c r="G208" i="2"/>
  <c r="D210" i="2"/>
  <c r="C210" i="2"/>
  <c r="I208" i="2"/>
  <c r="E142" i="2"/>
  <c r="C142" i="2"/>
  <c r="G142" i="2"/>
  <c r="K133" i="2"/>
  <c r="H133" i="2"/>
  <c r="G91" i="2"/>
  <c r="F91" i="2"/>
  <c r="E91" i="2"/>
  <c r="C93" i="2"/>
  <c r="J91" i="2"/>
  <c r="H91" i="2"/>
  <c r="L91" i="2"/>
  <c r="F93" i="2"/>
  <c r="D92" i="2"/>
  <c r="M91" i="2"/>
  <c r="D5" i="2"/>
  <c r="C6" i="2"/>
  <c r="C1403" i="2"/>
  <c r="D1269" i="2"/>
  <c r="L1105" i="2"/>
  <c r="M1267" i="2"/>
  <c r="J1114" i="2"/>
  <c r="L1114" i="2"/>
  <c r="F805" i="2"/>
  <c r="C1398" i="2"/>
  <c r="C1411" i="2"/>
  <c r="L1411" i="2"/>
  <c r="G1267" i="2"/>
  <c r="D1268" i="2"/>
  <c r="G1297" i="2"/>
  <c r="I13" i="2"/>
  <c r="L124" i="2"/>
  <c r="M13" i="2"/>
  <c r="K124" i="2"/>
  <c r="E811" i="2"/>
  <c r="K1297" i="2"/>
  <c r="M1402" i="2"/>
  <c r="F1267" i="2"/>
  <c r="F1299" i="2"/>
  <c r="D860" i="2"/>
  <c r="D1114" i="2"/>
  <c r="K805" i="2"/>
  <c r="G805" i="2"/>
  <c r="I859" i="2"/>
  <c r="K1114" i="2"/>
  <c r="D143" i="2"/>
  <c r="H838" i="2"/>
  <c r="D839" i="2"/>
  <c r="D209" i="2"/>
  <c r="K217" i="2"/>
  <c r="D1417" i="2"/>
  <c r="C1418" i="2"/>
  <c r="I1147" i="2"/>
  <c r="E1147" i="2"/>
  <c r="H1147" i="2"/>
  <c r="D1149" i="2"/>
  <c r="F1149" i="2"/>
  <c r="D1147" i="2"/>
  <c r="G1147" i="2"/>
  <c r="C1147" i="2"/>
  <c r="C1148" i="2"/>
  <c r="D1148" i="2"/>
  <c r="L1147" i="2"/>
  <c r="G1069" i="2"/>
  <c r="J1069" i="2"/>
  <c r="L988" i="2"/>
  <c r="F990" i="2"/>
  <c r="E988" i="2"/>
  <c r="K940" i="2"/>
  <c r="D942" i="2"/>
  <c r="K916" i="2"/>
  <c r="D916" i="2"/>
  <c r="H916" i="2"/>
  <c r="D888" i="2"/>
  <c r="D886" i="2"/>
  <c r="F886" i="2"/>
  <c r="F888" i="2"/>
  <c r="C880" i="2"/>
  <c r="I880" i="2"/>
  <c r="L880" i="2"/>
  <c r="E880" i="2"/>
  <c r="G880" i="2"/>
  <c r="F882" i="2"/>
  <c r="F880" i="2"/>
  <c r="H880" i="2"/>
  <c r="M880" i="2"/>
  <c r="G571" i="2"/>
  <c r="F573" i="2"/>
  <c r="K571" i="2"/>
  <c r="C571" i="2"/>
  <c r="F564" i="2"/>
  <c r="H562" i="2"/>
  <c r="J562" i="2"/>
  <c r="C562" i="2"/>
  <c r="C564" i="2"/>
  <c r="E562" i="2"/>
  <c r="I562" i="2"/>
  <c r="M562" i="2"/>
  <c r="F261" i="2"/>
  <c r="I259" i="2"/>
  <c r="E259" i="2"/>
  <c r="C261" i="2"/>
  <c r="D260" i="2"/>
  <c r="M259" i="2"/>
  <c r="F259" i="2"/>
  <c r="L259" i="2"/>
  <c r="H259" i="2"/>
  <c r="K259" i="2"/>
  <c r="K235" i="2"/>
  <c r="C235" i="2"/>
  <c r="J235" i="2"/>
  <c r="D235" i="2"/>
  <c r="F235" i="2"/>
  <c r="D237" i="2"/>
  <c r="F237" i="2"/>
  <c r="M235" i="2"/>
  <c r="G235" i="2"/>
  <c r="E235" i="2"/>
  <c r="C237" i="2"/>
  <c r="I235" i="2"/>
  <c r="H235" i="2"/>
  <c r="F1047" i="2"/>
  <c r="J1045" i="2"/>
  <c r="C1412" i="2"/>
  <c r="C1268" i="2"/>
  <c r="F1099" i="2"/>
  <c r="K1039" i="2"/>
  <c r="C1116" i="2"/>
  <c r="L547" i="2"/>
  <c r="F1114" i="2"/>
  <c r="M1396" i="2"/>
  <c r="F1413" i="2"/>
  <c r="I1402" i="2"/>
  <c r="E1396" i="2"/>
  <c r="I1282" i="2"/>
  <c r="C125" i="2"/>
  <c r="C13" i="2"/>
  <c r="E13" i="2"/>
  <c r="F1269" i="2"/>
  <c r="C1284" i="2"/>
  <c r="D91" i="2"/>
  <c r="F208" i="2"/>
  <c r="H811" i="2"/>
  <c r="L1267" i="2"/>
  <c r="J1297" i="2"/>
  <c r="D1412" i="2"/>
  <c r="E1045" i="2"/>
  <c r="E1402" i="2"/>
  <c r="G1411" i="2"/>
  <c r="F1411" i="2"/>
  <c r="D861" i="2"/>
  <c r="L1402" i="2"/>
  <c r="H1114" i="2"/>
  <c r="J859" i="2"/>
  <c r="C859" i="2"/>
  <c r="G1402" i="2"/>
  <c r="G547" i="2"/>
  <c r="F549" i="2"/>
  <c r="E1114" i="2"/>
  <c r="K142" i="2"/>
  <c r="D208" i="2"/>
  <c r="K811" i="2"/>
  <c r="D838" i="2"/>
  <c r="F852" i="2"/>
  <c r="D1100" i="2"/>
  <c r="M838" i="2"/>
  <c r="M208" i="2"/>
  <c r="K1105" i="2"/>
  <c r="F1041" i="2"/>
  <c r="D1383" i="2"/>
  <c r="C1382" i="2"/>
  <c r="D1381" i="2"/>
  <c r="H1381" i="2"/>
  <c r="E1381" i="2"/>
  <c r="M1381" i="2"/>
  <c r="J1249" i="2"/>
  <c r="C1249" i="2"/>
  <c r="M1249" i="2"/>
  <c r="D1089" i="2"/>
  <c r="J1087" i="2"/>
  <c r="E1087" i="2"/>
  <c r="M1087" i="2"/>
  <c r="K1075" i="2"/>
  <c r="D1077" i="2"/>
  <c r="C1009" i="2"/>
  <c r="D1009" i="2"/>
  <c r="K1009" i="2"/>
  <c r="I703" i="2"/>
  <c r="F705" i="2"/>
  <c r="C705" i="2"/>
  <c r="J703" i="2"/>
  <c r="G703" i="2"/>
  <c r="K703" i="2"/>
  <c r="C704" i="2"/>
  <c r="L703" i="2"/>
  <c r="C703" i="2"/>
  <c r="D704" i="2"/>
  <c r="F669" i="2"/>
  <c r="I667" i="2"/>
  <c r="C667" i="2"/>
  <c r="D668" i="2"/>
  <c r="C669" i="2"/>
  <c r="I616" i="2"/>
  <c r="C618" i="2"/>
  <c r="F1398" i="2"/>
  <c r="G1045" i="2"/>
  <c r="F1045" i="2"/>
  <c r="I1045" i="2"/>
  <c r="D1413" i="2"/>
  <c r="C1101" i="2"/>
  <c r="H1099" i="2"/>
  <c r="L1099" i="2"/>
  <c r="C1107" i="2"/>
  <c r="M1114" i="2"/>
  <c r="C1115" i="2"/>
  <c r="F126" i="2"/>
  <c r="C124" i="2"/>
  <c r="C15" i="2"/>
  <c r="E124" i="2"/>
  <c r="C1269" i="2"/>
  <c r="D93" i="2"/>
  <c r="L208" i="2"/>
  <c r="C811" i="2"/>
  <c r="K1267" i="2"/>
  <c r="F142" i="2"/>
  <c r="H859" i="2"/>
  <c r="F133" i="2"/>
  <c r="M805" i="2"/>
  <c r="D807" i="2"/>
  <c r="G838" i="2"/>
  <c r="C850" i="2"/>
  <c r="D1106" i="2"/>
  <c r="K838" i="2"/>
  <c r="J217" i="2"/>
  <c r="L1063" i="2"/>
  <c r="F850" i="2"/>
  <c r="C92" i="2"/>
  <c r="K1282" i="2"/>
  <c r="C1065" i="2"/>
  <c r="K1099" i="2"/>
  <c r="I91" i="2"/>
  <c r="J850" i="2"/>
  <c r="J1099" i="2"/>
  <c r="H988" i="2"/>
  <c r="C217" i="2"/>
  <c r="D1387" i="2"/>
  <c r="K1387" i="2"/>
  <c r="K1093" i="2"/>
  <c r="J1093" i="2"/>
  <c r="G1093" i="2"/>
  <c r="D1095" i="2"/>
  <c r="D1094" i="2"/>
  <c r="G1024" i="2"/>
  <c r="J1024" i="2"/>
  <c r="I1024" i="2"/>
  <c r="F1024" i="2"/>
  <c r="E1024" i="2"/>
  <c r="M1024" i="2"/>
  <c r="L1024" i="2"/>
  <c r="D1025" i="2"/>
  <c r="H790" i="2"/>
  <c r="C791" i="2"/>
  <c r="D791" i="2"/>
  <c r="F792" i="2"/>
  <c r="K541" i="2"/>
  <c r="D542" i="2"/>
  <c r="C541" i="2"/>
  <c r="I541" i="2"/>
  <c r="J541" i="2"/>
  <c r="G541" i="2"/>
  <c r="L541" i="2"/>
  <c r="F541" i="2"/>
  <c r="E475" i="2"/>
  <c r="G475" i="2"/>
  <c r="D475" i="2"/>
  <c r="F477" i="2"/>
  <c r="I475" i="2"/>
  <c r="C475" i="2"/>
  <c r="D477" i="2"/>
  <c r="L475" i="2"/>
  <c r="D476" i="2"/>
  <c r="C448" i="2"/>
  <c r="E448" i="2"/>
  <c r="D450" i="2"/>
  <c r="C450" i="2"/>
  <c r="M448" i="2"/>
  <c r="D449" i="2"/>
  <c r="L448" i="2"/>
  <c r="D448" i="2"/>
  <c r="C431" i="2"/>
  <c r="H430" i="2"/>
  <c r="K430" i="2"/>
  <c r="C430" i="2"/>
  <c r="D431" i="2"/>
  <c r="C432" i="2"/>
  <c r="F430" i="2"/>
  <c r="E430" i="2"/>
  <c r="L430" i="2"/>
  <c r="J337" i="2"/>
  <c r="M337" i="2"/>
  <c r="F337" i="2"/>
  <c r="H319" i="2"/>
  <c r="C321" i="2"/>
  <c r="C309" i="2"/>
  <c r="D308" i="2"/>
  <c r="C308" i="2"/>
  <c r="L307" i="2"/>
  <c r="G307" i="2"/>
  <c r="C307" i="2"/>
  <c r="D309" i="2"/>
  <c r="E307" i="2"/>
  <c r="F307" i="2"/>
  <c r="I280" i="2"/>
  <c r="L280" i="2"/>
  <c r="M280" i="2"/>
  <c r="G280" i="2"/>
  <c r="J280" i="2"/>
  <c r="H280" i="2"/>
  <c r="C282" i="2"/>
  <c r="F282" i="2"/>
  <c r="J868" i="2"/>
  <c r="F870" i="2"/>
  <c r="H709" i="2"/>
  <c r="C711" i="2"/>
  <c r="C569" i="2"/>
  <c r="I568" i="2"/>
  <c r="D569" i="2"/>
  <c r="L277" i="2"/>
  <c r="E277" i="2"/>
  <c r="F118" i="2"/>
  <c r="C120" i="2"/>
  <c r="C118" i="2"/>
  <c r="K88" i="2"/>
  <c r="J88" i="2"/>
  <c r="C88" i="2"/>
  <c r="L88" i="2"/>
  <c r="F90" i="2"/>
  <c r="J76" i="2"/>
  <c r="F76" i="2"/>
  <c r="C76" i="2"/>
  <c r="H76" i="2"/>
  <c r="F30" i="2"/>
  <c r="H28" i="2"/>
  <c r="C30" i="2"/>
  <c r="D29" i="2"/>
  <c r="C19" i="2"/>
  <c r="E19" i="2"/>
  <c r="C1489" i="2"/>
  <c r="J1489" i="2"/>
  <c r="L1432" i="2"/>
  <c r="D1434" i="2"/>
  <c r="I700" i="2"/>
  <c r="C701" i="2"/>
  <c r="D651" i="2"/>
  <c r="K649" i="2"/>
  <c r="E649" i="2"/>
  <c r="I649" i="2"/>
  <c r="C606" i="2"/>
  <c r="E604" i="2"/>
  <c r="F370" i="2"/>
  <c r="D372" i="2"/>
  <c r="D371" i="2"/>
  <c r="I370" i="2"/>
  <c r="I298" i="2"/>
  <c r="D300" i="2"/>
  <c r="C207" i="2"/>
  <c r="K205" i="2"/>
  <c r="M205" i="2"/>
  <c r="D205" i="2"/>
  <c r="C206" i="2"/>
  <c r="D207" i="2"/>
  <c r="H907" i="2"/>
  <c r="C909" i="2"/>
  <c r="C908" i="2"/>
  <c r="L697" i="2"/>
  <c r="M295" i="2"/>
  <c r="I295" i="2"/>
  <c r="K295" i="2"/>
  <c r="F162" i="2"/>
  <c r="J160" i="2"/>
  <c r="M160" i="2"/>
  <c r="L160" i="2"/>
  <c r="D160" i="2"/>
  <c r="C1346" i="2"/>
  <c r="D1347" i="2"/>
  <c r="H1246" i="2"/>
  <c r="L1246" i="2"/>
  <c r="I1246" i="2"/>
  <c r="G1246" i="2"/>
  <c r="D1247" i="2"/>
  <c r="C1007" i="2"/>
  <c r="C1008" i="2"/>
  <c r="D1008" i="2"/>
  <c r="D1007" i="2"/>
  <c r="I1006" i="2"/>
  <c r="D978" i="2"/>
  <c r="C978" i="2"/>
  <c r="F976" i="2"/>
  <c r="C952" i="2"/>
  <c r="D954" i="2"/>
  <c r="F952" i="2"/>
  <c r="G952" i="2"/>
  <c r="C954" i="2"/>
  <c r="G871" i="2"/>
  <c r="M871" i="2"/>
  <c r="I871" i="2"/>
  <c r="K871" i="2"/>
  <c r="K847" i="2"/>
  <c r="M847" i="2"/>
  <c r="F849" i="2"/>
  <c r="E832" i="2"/>
  <c r="C833" i="2"/>
  <c r="D834" i="2"/>
  <c r="C834" i="2"/>
  <c r="D803" i="2"/>
  <c r="H802" i="2"/>
  <c r="F804" i="2"/>
  <c r="E802" i="2"/>
  <c r="J802" i="2"/>
  <c r="G802" i="2"/>
  <c r="C804" i="2"/>
  <c r="K802" i="2"/>
  <c r="C744" i="2"/>
  <c r="E742" i="2"/>
  <c r="K742" i="2"/>
  <c r="M718" i="2"/>
  <c r="I718" i="2"/>
  <c r="C691" i="2"/>
  <c r="C692" i="2"/>
  <c r="F693" i="2"/>
  <c r="D692" i="2"/>
  <c r="I676" i="2"/>
  <c r="M676" i="2"/>
  <c r="C677" i="2"/>
  <c r="J676" i="2"/>
  <c r="D678" i="2"/>
  <c r="H676" i="2"/>
  <c r="E661" i="2"/>
  <c r="H661" i="2"/>
  <c r="D662" i="2"/>
  <c r="F663" i="2"/>
  <c r="K661" i="2"/>
  <c r="F661" i="2"/>
  <c r="C588" i="2"/>
  <c r="M586" i="2"/>
  <c r="C587" i="2"/>
  <c r="I586" i="2"/>
  <c r="D586" i="2"/>
  <c r="F588" i="2"/>
  <c r="D587" i="2"/>
  <c r="J586" i="2"/>
  <c r="H586" i="2"/>
  <c r="C586" i="2"/>
  <c r="C547" i="2"/>
  <c r="D548" i="2"/>
  <c r="G457" i="2"/>
  <c r="C459" i="2"/>
  <c r="F459" i="2"/>
  <c r="C458" i="2"/>
  <c r="L457" i="2"/>
  <c r="D457" i="2"/>
  <c r="D458" i="2"/>
  <c r="E457" i="2"/>
  <c r="C457" i="2"/>
  <c r="H457" i="2"/>
  <c r="K403" i="2"/>
  <c r="D403" i="2"/>
  <c r="C403" i="2"/>
  <c r="F405" i="2"/>
  <c r="D404" i="2"/>
  <c r="J403" i="2"/>
  <c r="E343" i="2"/>
  <c r="M343" i="2"/>
  <c r="I343" i="2"/>
  <c r="C344" i="2"/>
  <c r="G343" i="2"/>
  <c r="H289" i="2"/>
  <c r="M289" i="2"/>
  <c r="D291" i="2"/>
  <c r="L289" i="2"/>
  <c r="C290" i="2"/>
  <c r="I289" i="2"/>
  <c r="F291" i="2"/>
  <c r="E289" i="2"/>
  <c r="G289" i="2"/>
  <c r="D290" i="2"/>
  <c r="F289" i="2"/>
  <c r="D134" i="2"/>
  <c r="E133" i="2"/>
  <c r="M133" i="2"/>
  <c r="D110" i="2"/>
  <c r="C111" i="2"/>
  <c r="F109" i="2"/>
  <c r="H109" i="2"/>
  <c r="D111" i="2"/>
  <c r="L109" i="2"/>
  <c r="I109" i="2"/>
  <c r="G109" i="2"/>
  <c r="C109" i="2"/>
  <c r="K109" i="2"/>
  <c r="M109" i="2"/>
  <c r="C110" i="2"/>
  <c r="F4" i="2"/>
  <c r="D4" i="2"/>
  <c r="I4" i="2"/>
  <c r="F6" i="2"/>
  <c r="E4" i="2"/>
  <c r="C5" i="2"/>
  <c r="K4" i="2"/>
  <c r="L4" i="2"/>
  <c r="J4" i="2"/>
  <c r="H4" i="2"/>
  <c r="M4" i="2"/>
  <c r="C1176" i="2"/>
  <c r="H1174" i="2"/>
  <c r="G1174" i="2"/>
  <c r="C1248" i="2"/>
  <c r="D1246" i="2"/>
  <c r="K1174" i="2"/>
  <c r="F403" i="2"/>
  <c r="L661" i="2"/>
  <c r="G676" i="2"/>
  <c r="D743" i="2"/>
  <c r="D871" i="2"/>
  <c r="F1176" i="2"/>
  <c r="K1345" i="2"/>
  <c r="M691" i="2"/>
  <c r="D1090" i="2"/>
  <c r="L1036" i="2"/>
  <c r="F1174" i="2"/>
  <c r="J691" i="2"/>
  <c r="G847" i="2"/>
  <c r="I1036" i="2"/>
  <c r="C1092" i="2"/>
  <c r="C1347" i="2"/>
  <c r="I1345" i="2"/>
  <c r="L1345" i="2"/>
  <c r="K1090" i="2"/>
  <c r="E871" i="2"/>
  <c r="C1006" i="2"/>
  <c r="J832" i="2"/>
  <c r="E952" i="2"/>
  <c r="F1347" i="2"/>
  <c r="J133" i="2"/>
  <c r="L976" i="2"/>
  <c r="J343" i="2"/>
  <c r="I742" i="2"/>
  <c r="D802" i="2"/>
  <c r="C343" i="2"/>
  <c r="D677" i="2"/>
  <c r="D742" i="2"/>
  <c r="G691" i="2"/>
  <c r="F718" i="2"/>
  <c r="C289" i="2"/>
  <c r="J109" i="2"/>
  <c r="L802" i="2"/>
  <c r="C345" i="2"/>
  <c r="K1006" i="2"/>
  <c r="K457" i="2"/>
  <c r="F111" i="2"/>
  <c r="E109" i="2"/>
  <c r="C4" i="2"/>
  <c r="G1354" i="2"/>
  <c r="F1356" i="2"/>
  <c r="L1354" i="2"/>
  <c r="K1108" i="2"/>
  <c r="C1108" i="2"/>
  <c r="K952" i="2"/>
  <c r="M1036" i="2"/>
  <c r="C134" i="2"/>
  <c r="I133" i="2"/>
  <c r="G133" i="2"/>
  <c r="M802" i="2"/>
  <c r="F678" i="2"/>
  <c r="C678" i="2"/>
  <c r="F343" i="2"/>
  <c r="C405" i="2"/>
  <c r="C661" i="2"/>
  <c r="C873" i="2"/>
  <c r="L1174" i="2"/>
  <c r="E718" i="2"/>
  <c r="G403" i="2"/>
  <c r="E676" i="2"/>
  <c r="L1006" i="2"/>
  <c r="M457" i="2"/>
  <c r="G4" i="2"/>
  <c r="D1335" i="2"/>
  <c r="D1333" i="2"/>
  <c r="I1333" i="2"/>
  <c r="I1297" i="2"/>
  <c r="H1297" i="2"/>
  <c r="C1297" i="2"/>
  <c r="M1297" i="2"/>
  <c r="E1297" i="2"/>
  <c r="L1297" i="2"/>
  <c r="C977" i="2"/>
  <c r="M1246" i="2"/>
  <c r="M1174" i="2"/>
  <c r="L343" i="2"/>
  <c r="C404" i="2"/>
  <c r="D661" i="2"/>
  <c r="J718" i="2"/>
  <c r="H742" i="2"/>
  <c r="J1174" i="2"/>
  <c r="C1246" i="2"/>
  <c r="E1174" i="2"/>
  <c r="I691" i="2"/>
  <c r="D848" i="2"/>
  <c r="D1036" i="2"/>
  <c r="M1090" i="2"/>
  <c r="L832" i="2"/>
  <c r="F873" i="2"/>
  <c r="D832" i="2"/>
  <c r="D547" i="2"/>
  <c r="K547" i="2"/>
  <c r="M832" i="2"/>
  <c r="M928" i="2"/>
  <c r="F1345" i="2"/>
  <c r="F135" i="2"/>
  <c r="D133" i="2"/>
  <c r="L952" i="2"/>
  <c r="C719" i="2"/>
  <c r="C720" i="2"/>
  <c r="G661" i="2"/>
  <c r="D289" i="2"/>
  <c r="D343" i="2"/>
  <c r="E403" i="2"/>
  <c r="C663" i="2"/>
  <c r="D1006" i="2"/>
  <c r="C135" i="2"/>
  <c r="K343" i="2"/>
  <c r="D872" i="2"/>
  <c r="D459" i="2"/>
  <c r="D588" i="2"/>
  <c r="E586" i="2"/>
  <c r="D6" i="2"/>
  <c r="E1405" i="2"/>
  <c r="C1406" i="2"/>
  <c r="I1405" i="2"/>
  <c r="H1405" i="2"/>
  <c r="G1306" i="2"/>
  <c r="F1308" i="2"/>
  <c r="C1306" i="2"/>
  <c r="F1306" i="2"/>
  <c r="D1308" i="2"/>
  <c r="C1307" i="2"/>
  <c r="D1307" i="2"/>
  <c r="H1306" i="2"/>
  <c r="L1306" i="2"/>
  <c r="D1306" i="2"/>
  <c r="H1216" i="2"/>
  <c r="D1218" i="2"/>
  <c r="H1195" i="2"/>
  <c r="D1196" i="2"/>
  <c r="M1195" i="2"/>
  <c r="C1195" i="2"/>
  <c r="D1197" i="2"/>
  <c r="K1195" i="2"/>
  <c r="I1141" i="2"/>
  <c r="E1141" i="2"/>
  <c r="C1117" i="2"/>
  <c r="D1117" i="2"/>
  <c r="E1465" i="2"/>
  <c r="D1107" i="2"/>
  <c r="M1393" i="2"/>
  <c r="H1105" i="2"/>
  <c r="F684" i="2"/>
  <c r="C1322" i="2"/>
  <c r="L334" i="2"/>
  <c r="K568" i="2"/>
  <c r="G724" i="2"/>
  <c r="D1427" i="2"/>
  <c r="F502" i="2"/>
  <c r="H448" i="2"/>
  <c r="K502" i="2"/>
  <c r="G667" i="2"/>
  <c r="J682" i="2"/>
  <c r="L568" i="2"/>
  <c r="J1138" i="2"/>
  <c r="G1138" i="2"/>
  <c r="E1495" i="2"/>
  <c r="C570" i="2"/>
  <c r="C726" i="2"/>
  <c r="G1426" i="2"/>
  <c r="I448" i="2"/>
  <c r="E502" i="2"/>
</calcChain>
</file>

<file path=xl/sharedStrings.xml><?xml version="1.0" encoding="utf-8"?>
<sst xmlns="http://schemas.openxmlformats.org/spreadsheetml/2006/main" count="4606" uniqueCount="2586">
  <si>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</si>
  <si>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</si>
  <si>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</si>
  <si>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</si>
  <si>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</si>
  <si>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</si>
  <si>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</si>
  <si>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</si>
  <si>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</si>
  <si>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</si>
  <si>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</si>
  <si>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</si>
  <si>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</si>
  <si>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</si>
  <si>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</si>
  <si>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</si>
  <si>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</si>
  <si>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</si>
  <si>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</si>
  <si>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</si>
  <si>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</si>
  <si>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</si>
  <si>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</si>
  <si>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</si>
  <si>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</si>
  <si>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</si>
  <si>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</si>
  <si>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</si>
  <si>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</si>
  <si>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</si>
  <si>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</si>
  <si>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</si>
  <si>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</si>
  <si>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</si>
  <si>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</si>
  <si>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</si>
  <si>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</si>
  <si>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</si>
  <si>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</si>
  <si>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Spider Box Club Olomouc, z.s.</t>
  </si>
  <si>
    <t>Bořivojova 235/1</t>
  </si>
  <si>
    <t>Olomouc</t>
  </si>
  <si>
    <t>77900</t>
  </si>
  <si>
    <t>Spolek</t>
  </si>
  <si>
    <t>09854690</t>
  </si>
  <si>
    <t>6008403389/0800</t>
  </si>
  <si>
    <t>Spider Box Club Olomouc z.s. – celoroční činnost</t>
  </si>
  <si>
    <t>Zájmový spolek Spider Box Club Olomouc z.s. provozuje tělocvičnu pro box a další bojové sporty. Příprava sportovců na MČR, ME, MS, evropské a mezinárodní turnaje, extraligu ČR v boxu seniorů. Pořádání zájmových pohybových aktivit pro veřejnost.</t>
  </si>
  <si>
    <t>Dotace bude použita na provoz tělocvičny – zálohy na energie, nájem, propagaci, na cestovní náklady, náklady spojené s účastí na soutěžích (stravné, startovné, ubytování), mzdové náklady a náklady spojené s celoroční sportovní činností</t>
  </si>
  <si>
    <t>1/2022</t>
  </si>
  <si>
    <t>12/2022</t>
  </si>
  <si>
    <t>2</t>
  </si>
  <si>
    <t>Tělovýchovná jednota Zlaté Hory, z.s.</t>
  </si>
  <si>
    <t>Sokolská 291</t>
  </si>
  <si>
    <t>Zlaté Hory</t>
  </si>
  <si>
    <t>79376</t>
  </si>
  <si>
    <t>47656981</t>
  </si>
  <si>
    <t>1847975369/0800</t>
  </si>
  <si>
    <t>Podpora celoroční činnosti TJ Zlaté Hory z.s.</t>
  </si>
  <si>
    <t>Podpora sportovní činnosti TJ a účast na soutěžích okresního, krajského regionálního charakteru oddílů kopané, stolního tenisu, šachu, šipek, orientačního běhu, cyklistiky, tenisu volekbalu, basketbalu a silového trojboje.</t>
  </si>
  <si>
    <t>Dotace bude použita na pokytí nákladů dle uvedeného rozpisu náklady za pronájmy, dopravné, cestovné, mzdové náklady (srávce hřiště, účetní) služby, materiál, energie</t>
  </si>
  <si>
    <t>3</t>
  </si>
  <si>
    <t>Vodácký klub 109, Prostějov, pobočný spolek SVoČR</t>
  </si>
  <si>
    <t>Kravařova 123/1</t>
  </si>
  <si>
    <t>Prostějov</t>
  </si>
  <si>
    <t>79601</t>
  </si>
  <si>
    <t>Pobočný spolek</t>
  </si>
  <si>
    <t>65762274</t>
  </si>
  <si>
    <t>183041744/0300</t>
  </si>
  <si>
    <t>celoroční činnost Vodáckého klubu 109 Prostějov</t>
  </si>
  <si>
    <t>Činnost klubu, účast na závodech v CR, ME a MS, trenink mládeže a organizace závodů</t>
  </si>
  <si>
    <t>sportovní činnost -materiál, treninky,závody</t>
  </si>
  <si>
    <t>4</t>
  </si>
  <si>
    <t>FK Němčice nad Hanou, z.s.</t>
  </si>
  <si>
    <t>Sokolská 500</t>
  </si>
  <si>
    <t>Němčice nad Hanou</t>
  </si>
  <si>
    <t>79827</t>
  </si>
  <si>
    <t>47921862</t>
  </si>
  <si>
    <t>1500564309/0800</t>
  </si>
  <si>
    <t>Podpora sportovní činnosti 2022</t>
  </si>
  <si>
    <t>Provozování sportovní činnosti v rámci zapojení do sportovních a tělovýchovných aktivit, organizace této činnosti a vytváření
materiálních a tréninkových podmínek.</t>
  </si>
  <si>
    <t>Dotace bude použita na úhradu nákladů spojených s dopravou mužstev FK Němčice nad Hanou, z.s. na utkání a úhradu
energií FK Němčice nad Hanou, z.s .</t>
  </si>
  <si>
    <t>5</t>
  </si>
  <si>
    <t>FK Slavonín, z.s.</t>
  </si>
  <si>
    <t>Jižní 149/30</t>
  </si>
  <si>
    <t>78301</t>
  </si>
  <si>
    <t>48807389</t>
  </si>
  <si>
    <t>1804263329/0800</t>
  </si>
  <si>
    <t>Podpora celoroční sportovní činnosti - FK Slavonín</t>
  </si>
  <si>
    <t>Zajištění materiálu, služeb a odměn k činnosti FK Slavonín, zejména organizaci tréninků a soutěžních utkání ve FAČR a ostatních
soutěží pro 10 týmů FK Slavonín a dále pro sportovní činnost pro veřejnost.</t>
  </si>
  <si>
    <t>Zejména vybavení a služby spojené se sportovní činností spolku, účastni na soutěžích, zajištění provozu sportovního areálu, zajištění odměn správce areálu, kustoda, sekretáře, účetní a trenérů mládeže.</t>
  </si>
  <si>
    <t>6</t>
  </si>
  <si>
    <t>FC Tatran Supíkovice z.s.</t>
  </si>
  <si>
    <t>Supíkovice 130</t>
  </si>
  <si>
    <t>Supíkovice</t>
  </si>
  <si>
    <t>79051</t>
  </si>
  <si>
    <t>Jeseník</t>
  </si>
  <si>
    <t>64988368</t>
  </si>
  <si>
    <t>1901260349/0800</t>
  </si>
  <si>
    <t>Podpora celoroční sportovní činnosti v roce 2022 - FC Tatran Supíkovice, z.s.</t>
  </si>
  <si>
    <t>Prostředky budou použity k zajištění celoroční sportovní činnosti FC Tatran Supíkovice v roce 2022. Především na údržbu a provoz sportovního areálu.</t>
  </si>
  <si>
    <t>- údržbu a provoz sportovního areálu
- služby související se zajištěním sportovní činnosti
- nákup sportovního a tréninkového vybavení.</t>
  </si>
  <si>
    <t>7</t>
  </si>
  <si>
    <t>Tělovýchovná jednota Sokol Horka nad Moravou, z.s.</t>
  </si>
  <si>
    <t>Nádražní 283/2</t>
  </si>
  <si>
    <t>Horka nad Moravou</t>
  </si>
  <si>
    <t>783 35</t>
  </si>
  <si>
    <t>45237565</t>
  </si>
  <si>
    <t>265970766/0300</t>
  </si>
  <si>
    <t>Podpora celoroční sportovní činnosti 2022</t>
  </si>
  <si>
    <t>Realizování sportovní a kulturní činností oddílů TJ Sokol Horka nad Moravou, z.s. v roce 2022 nejen na území Olomouckého kraje, ale také celorepublikově a v zahraničí.</t>
  </si>
  <si>
    <t>cestovné, startovné, úhrada nákladů za rozhodčí a pořadatelskou službu, sportovní vybavení, pronájem sportovišť, strava, propagace.</t>
  </si>
  <si>
    <t>8</t>
  </si>
  <si>
    <t>Moravský veslařský klub Haná, z.s.</t>
  </si>
  <si>
    <t>Legionářská 1319/10</t>
  </si>
  <si>
    <t>04084608</t>
  </si>
  <si>
    <t>115-430600217/0100</t>
  </si>
  <si>
    <t>Celoroční sportovní činnost - veslování - v lokalitě mikroregionu "Království"</t>
  </si>
  <si>
    <t>Celoroční sportovní příprava ve veslování včetně účastí na veslařských soutěžích zaměřená na děti a mládež z mikroregionu Olomouckého kraje "Království".</t>
  </si>
  <si>
    <t>účast na sportovních soutěžích a výcvikových táborech - doprava osob a lodního materiálu, ubytování, stravování, startovné
nákup a opravy sportovních potřeb
pronájem prostor
mzdové náklady na trenéry a cvičitele</t>
  </si>
  <si>
    <t>9</t>
  </si>
  <si>
    <t>TJ Sokol Bělotín, z. s.</t>
  </si>
  <si>
    <t>Bělotín 323</t>
  </si>
  <si>
    <t>Bělotín</t>
  </si>
  <si>
    <t>75364</t>
  </si>
  <si>
    <t>Přerov</t>
  </si>
  <si>
    <t>49558030</t>
  </si>
  <si>
    <t>110686744/0300</t>
  </si>
  <si>
    <t>Údržba a provoz hrací plochy a šaten</t>
  </si>
  <si>
    <t>Údržba a provoz hrací plochy, drobné opravy, údržba a provoz budovy</t>
  </si>
  <si>
    <t>údržba a provoz hrací plochy 
drobné opravy a údržba budovy 
provoz budovy (plyn, elektřina, voda) 
cestovné na MU - 65.000 Kč</t>
  </si>
  <si>
    <t>10</t>
  </si>
  <si>
    <t>TJ Sigma Lutín z.s.</t>
  </si>
  <si>
    <t>Růžová 298</t>
  </si>
  <si>
    <t>Lutín</t>
  </si>
  <si>
    <t>78349</t>
  </si>
  <si>
    <t>14615070</t>
  </si>
  <si>
    <t>249250689/0300</t>
  </si>
  <si>
    <t>Celoroční sportovní činnost v TJ Sigma Lutín z.s. v roce 2022</t>
  </si>
  <si>
    <t>Účelem projektu je celoroční sportovní činnost TJ Sigma Lutín z.s. Cílem projektu je zabezpečení chodu jednoho dospělého a 3
mládežnických družstev kopané. Projekt vychází ze stanov TJ Sigma Lutín z.s. čl. II bod 1a, provozování sportu.</t>
  </si>
  <si>
    <t>Údržba a provoz sportovních zařízení v majetku TJ Sigma Lutín z.s. (energie, údržba hracích ploch) 70000,- Kč
Cestovné k venkovním utkáním 20000,- Kč
Nákup sportovních potřeb 30000,- Kč</t>
  </si>
  <si>
    <t>11</t>
  </si>
  <si>
    <t>Fotbalový klub Hlubočky z.s.</t>
  </si>
  <si>
    <t>Olomoucká 34</t>
  </si>
  <si>
    <t>Hlubočky</t>
  </si>
  <si>
    <t>78361</t>
  </si>
  <si>
    <t>45213313</t>
  </si>
  <si>
    <t>107116038/0300</t>
  </si>
  <si>
    <t>Podpora sportovní činnosti FK Hlubočky v roce 2022</t>
  </si>
  <si>
    <t>Základním posláním klubu je zabezpečení rozvoje kopané na soutěžní úrovni mužstev mládeže a dospělých v úrovni výkonnostní
kopané. Ke splnění svého základního poslání si klub stanovuje cíle a úkoly, vymezené ve Stanovách klubu.</t>
  </si>
  <si>
    <t>Finanční dotace bude využita na:
- náklady na soustředění mužstev fotbalového klubu
- náklady na dopravu k mistrovským utkáním
- náklady na údržbu hlavního i tréninkového hřiště
- náklady na údržbu fotbalového areálu</t>
  </si>
  <si>
    <t>12</t>
  </si>
  <si>
    <t>Tělovýchovná jednota Sokol Dub nad Moravou,z.s.</t>
  </si>
  <si>
    <t>Brodecká 41</t>
  </si>
  <si>
    <t>Dub nad Moravou</t>
  </si>
  <si>
    <t>78375</t>
  </si>
  <si>
    <t>45238766</t>
  </si>
  <si>
    <t>1801029369/0800</t>
  </si>
  <si>
    <t>Zajištění mistrovských i nemistrovských soutěží v kopané a zajištění oprav  provozu fotbalového areálu</t>
  </si>
  <si>
    <t>Zajištění mistrovských i nemistrovských utkání řízené OFS a KFS Olomouc.Zajištění oprav sportovního areálu- budovy ,šatny a hřiště.šaten,opravy fotbalových hřišť. Zajištění provozu areálu- energie ,voda .</t>
  </si>
  <si>
    <t>Náklady na provoz a údržbu travnatých hřišť a na opravy a provoz šaten a klubovny. Náklady na dopravu mužstev a náklady spojené na vybavení sportovní výstroje hráčů a tréninkových pomůcek.</t>
  </si>
  <si>
    <t>13</t>
  </si>
  <si>
    <t>Tělovýchovná jednota Fotbalový klub Ruda nad Moravou z.s.</t>
  </si>
  <si>
    <t>Sportovní 301</t>
  </si>
  <si>
    <t>Ruda nad Moravou</t>
  </si>
  <si>
    <t>78963</t>
  </si>
  <si>
    <t>22757201</t>
  </si>
  <si>
    <t>251922720/0300</t>
  </si>
  <si>
    <t>Podpora TJ FK Ruda nad Moravou z.s. 2022</t>
  </si>
  <si>
    <t>Provozování a udržování sportovního areálu, organizování sportovní činnosti dětí, mládeže a dospělých</t>
  </si>
  <si>
    <t>PHM, vodné+ stočné a energie</t>
  </si>
  <si>
    <t>14</t>
  </si>
  <si>
    <t>Asper Šumperk z. s.</t>
  </si>
  <si>
    <t>Šmeralova 766/4</t>
  </si>
  <si>
    <t>Šumperk</t>
  </si>
  <si>
    <t>78701</t>
  </si>
  <si>
    <t>Organizační složka státu</t>
  </si>
  <si>
    <t>26550881</t>
  </si>
  <si>
    <t>107-8483790217/0100</t>
  </si>
  <si>
    <t>Asper 2022</t>
  </si>
  <si>
    <t>Florbalový klub Asper Šumperk působí na šumpersku od roku 2001 a jeho hlavní činností dle stanov je sportovní výchova a organizace sportovní činnosti mládeže a dospělých se zaměřením na florbal.</t>
  </si>
  <si>
    <t>Vámi poskytnuté prostředky budou použity na úhradu nákladů na pronájem sportovišť a tělovýchovných zařízení, které klub využívá pro realizaci své činnosti.</t>
  </si>
  <si>
    <t>15</t>
  </si>
  <si>
    <t>SK HFP Prostějov z.s.</t>
  </si>
  <si>
    <t>Doktora Horáka 1286/2</t>
  </si>
  <si>
    <t>07522991</t>
  </si>
  <si>
    <t>115-8182330217/0100</t>
  </si>
  <si>
    <t>Sportovní činnost dětí SK HFP Prostějov v házené</t>
  </si>
  <si>
    <t>Klub SK HFP Prostějov je sportovním klubem dětí a mládeže ve sportovním odvětví házená. V současné době máme čtyři družstva dětí, které aktivně hrají pravidelné soutěže OLKSH Olomouc. Přípravných turnajů se účastníme celoročně v ČR i zahraničí.</t>
  </si>
  <si>
    <t>Nájemné, materiální vybavení hráčů, tréninkové pomůcky, dopravné, startovné na turnajích</t>
  </si>
  <si>
    <t>16</t>
  </si>
  <si>
    <t>Klub stolního tenisu Olomouc z.s.</t>
  </si>
  <si>
    <t>Jaromírova 277/4</t>
  </si>
  <si>
    <t>02119536</t>
  </si>
  <si>
    <t>2100523289/2010</t>
  </si>
  <si>
    <t>Činnost Klubu stolního tenisu Olomouc</t>
  </si>
  <si>
    <t>KST Olomouc je organizátorem mezinárodního kempu a turnaje Czech U11&amp;U13&amp;U15 Open. Cílem klubu je extraliga žen, aktuálně hrajeme divizi žen s vlastními hráčkami. Klub bude pořádat 10. Akademické mistrovství Evropy 2023.</t>
  </si>
  <si>
    <t>nájem haly, nákup sportovního materiálu, ubytování, cestovné, rozhodčí, organizace akcí, regenerace, propagace, vedení účetnictví</t>
  </si>
  <si>
    <t>17</t>
  </si>
  <si>
    <t>TJ Blatec, z.s.</t>
  </si>
  <si>
    <t>Blatec 81</t>
  </si>
  <si>
    <t>Blatec</t>
  </si>
  <si>
    <t>49592912</t>
  </si>
  <si>
    <t>1801726359/0800</t>
  </si>
  <si>
    <t>TJ Blatec - podpora celoroční činnosti na rok 2022</t>
  </si>
  <si>
    <t>Provozovat sport v rámci zapojení do sportovních, tělovýchovných aktivit, tyto činnosti organizovat a vytvářet pro ně materiální a trénikové podmínky. Vytvářet možnosti užívání svých sportovišť pro zájemce z řad veřejnosti, zejména mládeže.</t>
  </si>
  <si>
    <t>Údržba vypůjčeného majetku (budova šaten a fotbalového hřiště), údržba travnatého hřiště, zápisné do soutěží, pronájem hřiště s umělou trávou (zimní příprava), náklady na dopravu, nákup sportovních oděvů a pomůcek, školení trenérů a cvičitelů.</t>
  </si>
  <si>
    <t>18</t>
  </si>
  <si>
    <t>Šachový klub Šternberk, z.s.</t>
  </si>
  <si>
    <t>Hnojice 37</t>
  </si>
  <si>
    <t>Hnojice</t>
  </si>
  <si>
    <t>78501</t>
  </si>
  <si>
    <t>68918984</t>
  </si>
  <si>
    <t>1278541033/3030</t>
  </si>
  <si>
    <t>Celoroční sportovní činnost Šachového klubu Šternberk, z.s.</t>
  </si>
  <si>
    <t>Podpora ŠK Šternberk, z.s., který patří k vrcholovým šachovým klubům v Olomouckém kraji, hrající soutěže od okresního přeboru, přes přebor oblastní až po krajský přebor (divizi), který pořádá šachové turnaje a intenzívně tréninkově pracuje s mládeží.</t>
  </si>
  <si>
    <t>Výdaje na materiálně technické zázemí klubu (včetně nákupu sportovního materiálu), dále výdaje na nájemné a energie, úhrada cestovních příkazů, dále úhrada informačního vybavení klubu a úhrada nákupu odborné literatury nutné ke sportovní činnosti.</t>
  </si>
  <si>
    <t>19</t>
  </si>
  <si>
    <t>HOKEJ ŠUMPERK 2003, s.r.o.</t>
  </si>
  <si>
    <t>Žerotínova 2010/59</t>
  </si>
  <si>
    <t>Společnost s ručením omezeným</t>
  </si>
  <si>
    <t>26840219</t>
  </si>
  <si>
    <t>1815440319/0800</t>
  </si>
  <si>
    <t>Podpora celoroční sportovní činnosti "A" týmu ledního hokeje</t>
  </si>
  <si>
    <t>V celém regionu Šumperska, Jesenicka a Bruntálska se jedná o sport číslo jedna co se týče masovosti, návštěvnosti a výkonnosti.
Klub je výkladní skříní sportu v Šumperku a v roce 2021 účastníkem profesionální Chance ligy. Sestupuje až 5 mužstev.</t>
  </si>
  <si>
    <t>Nákup hokejových potřeb - výstroj, brusle, hokejky apod., hostování - práva hráčů, platy hráčů a realizačního týmu, nákup hodin ledové plochy k činnosti, ubytování přespolních hráčů, náklady na rozhodčí a pořadatelskou službu, doprava na zápasy apod.</t>
  </si>
  <si>
    <t>20</t>
  </si>
  <si>
    <t>TJ Sport Mikulovice z.s.</t>
  </si>
  <si>
    <t>Sokolská 493</t>
  </si>
  <si>
    <t>Mikulovice</t>
  </si>
  <si>
    <t>79084</t>
  </si>
  <si>
    <t>01308335</t>
  </si>
  <si>
    <t>257068641/0300</t>
  </si>
  <si>
    <t>Podpora mládežnických oddílů v TJ</t>
  </si>
  <si>
    <t>TJ má tyto oddíly - aerobik, aikido, volejbal, nohejbal, badminton, hokejbal, stolní tenis, tenis, hokej, cvičení rodičů s dětmi, jógu.
Pořádá akce pro širokou veřejnost. Vychovává nové sportovce a vede mládež ke sportu a zdravému životnímu stylu.</t>
  </si>
  <si>
    <t>Dotace bude použita na nákup sportovního materiálu (overbaly, gumy, míče, míčky, sítě, potahy na pálky stolního tenisu ...) a sportovních potřeb pro mládežnické oddíly (dresy, ...).</t>
  </si>
  <si>
    <t>21</t>
  </si>
  <si>
    <t>1.FC Olešnice u Bouzova, z.s.</t>
  </si>
  <si>
    <t>Bouzov 2</t>
  </si>
  <si>
    <t>Bouzov</t>
  </si>
  <si>
    <t>78325</t>
  </si>
  <si>
    <t>26573288</t>
  </si>
  <si>
    <t>227937770/0300</t>
  </si>
  <si>
    <t>Olešnický fotbal 2022</t>
  </si>
  <si>
    <t>1) Provoz a údržba sportovního areálu v obci Olešnice.
2) Pořádání sportovních a fotbalových tréninků pro děti a dospělé.
3) Účast v soutěžních utkání pořádaných orgány FAČR</t>
  </si>
  <si>
    <t>1) Údržba hřiště 
2) Strava, pitný režim 
3) Nákup sportovního vybavení ( dresy, míče) 
4) Startovné na turnajích 
5) Služby - pronájem umělky, tělocvičny 
6) Cestovné, doprava, odměny trenérům</t>
  </si>
  <si>
    <t>22</t>
  </si>
  <si>
    <t>TJ Hodolany, z.s.</t>
  </si>
  <si>
    <t>Farského 376/14</t>
  </si>
  <si>
    <t>42869595</t>
  </si>
  <si>
    <t>1800489339/0800</t>
  </si>
  <si>
    <t>Podpora celoroční sportovní činnosti</t>
  </si>
  <si>
    <t>Dětský den, Drakiáda, Výcvikové tábory, pořádání turnajů ve volejbale, tenise, nohejbale atd. Uspořádání zimního bruslení, zajištění tělocvičen pro trénink volejbalu, JUDO a cvičení  žen, účast odd. dálkového  a zimního plavání na  závodech.</t>
  </si>
  <si>
    <t>Výdaje spojené s odd.volejbalistů, judistů, cvičení žen a odd. dálkového a zimního plavání. Pronájem tělocvičen a výdaje na akce Drakiáda, Dětský den, výcvik. tábory JUDO a turnaje ve volejbale, tenise, nohejbalu, a Zimní bruslení.</t>
  </si>
  <si>
    <t>23</t>
  </si>
  <si>
    <t>Fotbalový klub Výšovice, z.s.</t>
  </si>
  <si>
    <t>Výšovice 184</t>
  </si>
  <si>
    <t>Výšovice</t>
  </si>
  <si>
    <t>79809</t>
  </si>
  <si>
    <t>44160500</t>
  </si>
  <si>
    <t>153234318/0300</t>
  </si>
  <si>
    <t>PODPORA SPORTOVNÍ ČINNOSTI V ROCE 2022</t>
  </si>
  <si>
    <t>Údržba travnaté plochy fotbalového hřiště a jeho provoz - sekání, verkutitace, válení , hnojení, propichávání, nákup PHM, nákup latexu na lajnování, nákup hnojiv</t>
  </si>
  <si>
    <t>Benzín Natural 95, sezonní hnojiva, postřiky na plevele, Latex</t>
  </si>
  <si>
    <t>24</t>
  </si>
  <si>
    <t>Vem Camará Capoeira - Olomouc z.s.</t>
  </si>
  <si>
    <t>17. listopadu 1139/3</t>
  </si>
  <si>
    <t>22822631</t>
  </si>
  <si>
    <t>107-9249960227/0100</t>
  </si>
  <si>
    <t>Capoeira je brazilské bojové umění kombinující prvky akrobacie, hudby, tance a bojového umění. Pro děti, mládež i dospělé
zajišťujeme pravidelné tréninky, semináře, soustředění, páskování a besídky. Účastníme se závodů v ČR i zahraničí.</t>
  </si>
  <si>
    <t>Rádi bychom požádali o finanční příspěvek na pronájem tělocvičny, který klub ročně stojí 160 000 Kč a je tak jedním z největších
nákladových položek.</t>
  </si>
  <si>
    <t>25</t>
  </si>
  <si>
    <t>FK Troubky, z.s.</t>
  </si>
  <si>
    <t>K Záložně 699/2</t>
  </si>
  <si>
    <t>Troubky</t>
  </si>
  <si>
    <t>75102</t>
  </si>
  <si>
    <t>22843019</t>
  </si>
  <si>
    <t>241751091/0300</t>
  </si>
  <si>
    <t>Podpora sportovní činnosti FK Troubky v roce 2022</t>
  </si>
  <si>
    <t>Podpora sportovní činnosti všech mužstev FK Troubky, zkvalitnění činnosti hlavně mládežnických mužstev.</t>
  </si>
  <si>
    <t>Účast klubů na sportovních akcích, dopravné, údržba a provoz sportovního areálu, nákup sportovního materiálu, zajištění služeb
související se sportovní činností klubu, mzda správce areálu a trenéra.</t>
  </si>
  <si>
    <t>26</t>
  </si>
  <si>
    <t>TJ Sokol Pňovice z.s.</t>
  </si>
  <si>
    <t>Pňovice 10</t>
  </si>
  <si>
    <t>Pňovice</t>
  </si>
  <si>
    <t>78401</t>
  </si>
  <si>
    <t>45238391</t>
  </si>
  <si>
    <t>225567980/0300</t>
  </si>
  <si>
    <t>Zlepšení podmínek pro trénovaní fotbalového oddílu.</t>
  </si>
  <si>
    <t>Zajišťujeme sportovní činnost v naší obci, kde se celoročně staráme o sportovní výchovu mládeže.</t>
  </si>
  <si>
    <t>Nákup velké fotbalové brány, míčů a tréninkových pomůcek.</t>
  </si>
  <si>
    <t>27</t>
  </si>
  <si>
    <t>SK Lions Majetín, z.s.</t>
  </si>
  <si>
    <t>Polní 381</t>
  </si>
  <si>
    <t>Majetín</t>
  </si>
  <si>
    <t>75103</t>
  </si>
  <si>
    <t>45238472</t>
  </si>
  <si>
    <t>162870535/0300</t>
  </si>
  <si>
    <t>Pohybová a fotbalová školička s cílem přilákat děti ke sportu</t>
  </si>
  <si>
    <t>Cílem našeho projektu pohybová a fotbalová školička je přilákat děti ke sportu a učit je základním pohybovým dovednostem,
spolupráci v kolektivu a pomoci nejrůznějších her a cvičení v nich probouzet pozitivní vztah ke sportu, a to zejména ke kopané.</t>
  </si>
  <si>
    <t>zakoupení ukazatele časomíry pro venkovní stadióny.</t>
  </si>
  <si>
    <t>28</t>
  </si>
  <si>
    <t>SK Kojetín 2016, z.s.</t>
  </si>
  <si>
    <t>Podvalí 629</t>
  </si>
  <si>
    <t>Kojetín</t>
  </si>
  <si>
    <t>75201</t>
  </si>
  <si>
    <t>05032211</t>
  </si>
  <si>
    <t>4308120349/0800</t>
  </si>
  <si>
    <t>Podpora celoroční činnosti SK Kojetín v roce 2022</t>
  </si>
  <si>
    <t>Volejbalový oddíl zaměřuje svou činnost na sportovní výchovu a rozvoj hráčů od přípravky po seniorské týmy. Cílem je umožnit hráčům účastnit se soutěží ČVS a co nejlépe reprezentovat město Kojetín.</t>
  </si>
  <si>
    <t>-doprava, ubytování a strava na utkání
-pronájem, nákup sportovního vybavení
-náklady na pořádání mistrovských soutěží, úhrady rozhodčí
-školení trenérů
-mzdové náklady, dohody
-regenerace</t>
  </si>
  <si>
    <t>29</t>
  </si>
  <si>
    <t>TK PRECHEZA Přerov z.s.</t>
  </si>
  <si>
    <t>Kosmákova 3364/55</t>
  </si>
  <si>
    <t>75002</t>
  </si>
  <si>
    <t>22826611</t>
  </si>
  <si>
    <t>43-6392040227/0100</t>
  </si>
  <si>
    <t>Celoroční sportovní činnost TK PRECHEZA PŘEROV</t>
  </si>
  <si>
    <t>TK PRECHEZA PŘEROV provozuje sportovní zařízení a zajišťuje sportovní činnost dětí, mládeže a dospělých. Tenisový klub TK
PRECHEZA PŘEROV je spolek, který zajišťuje rekreační, výkonnostní a vrcholový tenis ve všech věkových kategoriích.</t>
  </si>
  <si>
    <t>náklady spojené se sportovní činností hráčů(pronájmy,platy, DPP, sportovní vybavení, ubytování a stravování, cestovní náklady, náklady na turnaje, na rozhodčí), školení trenérů, náklady na údržbu a provoz sportovního areálu</t>
  </si>
  <si>
    <t>30</t>
  </si>
  <si>
    <t>TJ SPARTAK PŘEROV, spolek</t>
  </si>
  <si>
    <t>Bezručova 770/4</t>
  </si>
  <si>
    <t>00534935</t>
  </si>
  <si>
    <t>20839831/0100</t>
  </si>
  <si>
    <t>Celoroční činnost 22 TJ SPARTAK</t>
  </si>
  <si>
    <t>V rámci TJ vykonává svou činnost 13 oddílů. Vlastní několik TVZ - Loděnice, Kuželna, Nohejbalový areál, fotbalové hřiště, atletický ovál, hřiště s umělou trávou a Tribunu. Tímto se řadí mezi největší sportovní spolky v Přerově</t>
  </si>
  <si>
    <t>Sportovní činnost oddílů - odměny trenérů, rozhodčích, pořízení sportovního náčiní a vybavení, cestovné na závody, ubytování, stravné, organizační a materiální zajištění, náklady na provoz TVZ-elektřina, plyn, voda, opravy a revize</t>
  </si>
  <si>
    <t>31</t>
  </si>
  <si>
    <t>Table Tennis Club Šumperk, z.s.</t>
  </si>
  <si>
    <t>Erbenova 2326/14</t>
  </si>
  <si>
    <t>69601500</t>
  </si>
  <si>
    <t>158406262/0300</t>
  </si>
  <si>
    <t>Dotace na úhradu části nákladů na provoz herny</t>
  </si>
  <si>
    <t>provozování závodního stolního tenisu v Šumperku</t>
  </si>
  <si>
    <t>úhrada části nákladů na energetická media v r. 2022</t>
  </si>
  <si>
    <t>32</t>
  </si>
  <si>
    <t>Dámský házenkářský klub Zora Olomouc, z.s.</t>
  </si>
  <si>
    <t>U stadionu 1357/6a</t>
  </si>
  <si>
    <t>69601062</t>
  </si>
  <si>
    <t>377934313/0300</t>
  </si>
  <si>
    <t>Sportovní činnost družstva žen v házené DHK ZORA Olomouc v roce 2022</t>
  </si>
  <si>
    <t>Dámský házenkářský klub DHK ZORA Olomouc je zapsaným spolkem s právní subjektivitou. Klub provozuje sportovní činnost házené ženských složek na úrovní vrcholové házené , s návazností na státní reprezentaci České republiky.</t>
  </si>
  <si>
    <t>Dotace bude použita na dopravu, rozhodčí, mzdové náklady, cestovné, sportovní pomůcky, dresy a míče, testování  a testy na COVID-19.</t>
  </si>
  <si>
    <t>33</t>
  </si>
  <si>
    <t>ČSS, z.s. - sportovně střelecký klub ELÁN Olomouc</t>
  </si>
  <si>
    <t>Balbínova 373/3</t>
  </si>
  <si>
    <t>70642061</t>
  </si>
  <si>
    <t>4070005147/6800</t>
  </si>
  <si>
    <t>Podpora celoroční sportovní činnosti SSK</t>
  </si>
  <si>
    <t>Provádění tréninkové a závodní činnosti, účast v regionálních a celorepublikových soutěžích na MČR, Českém poháru mládeže, Českém poháru KZR a nákup střeleckého materiálu.</t>
  </si>
  <si>
    <t>Startovné, cestovné, ubytování a stravné na soutěžích, pronájem střelnice k tréninku a nákup sportovního materiálu.</t>
  </si>
  <si>
    <t>34</t>
  </si>
  <si>
    <t>TJ Sokol Kovalovice z.s.</t>
  </si>
  <si>
    <t>Kojetín 30</t>
  </si>
  <si>
    <t>45180296</t>
  </si>
  <si>
    <t>1880931309/0800</t>
  </si>
  <si>
    <t>Sokol Kovalovice jsou sportovní organizací se zaměřením na fotbal dospělých i mládeže, ale i na veškerý neorganizovaný sport a sportování akce v rámci celé obce.</t>
  </si>
  <si>
    <t>platba energie, ubytování, pronájem sportovišť, provoz a údržba, sportovní potřeby a pomůcky.
v případě vyšší dotace na materiál na opravu šaten pro mládež</t>
  </si>
  <si>
    <t>35</t>
  </si>
  <si>
    <t>KBC Přerov z.s.</t>
  </si>
  <si>
    <t>Rokytnice 206</t>
  </si>
  <si>
    <t>Rokytnice</t>
  </si>
  <si>
    <t>75104</t>
  </si>
  <si>
    <t>70868549</t>
  </si>
  <si>
    <t>123-4893510267/0100</t>
  </si>
  <si>
    <t>Podpora celoroční sportovní činnosti KBC Přerov</t>
  </si>
  <si>
    <t>náklady spojené s celoroční sportovní činností klubu, zejména na materiální a sportovní vybavení, úhradu provozních nákladů, cestovné, dopravné, ubytování, stravné, doplňky výživy, regeneraci, propagaci, mzdové náklady a startovné.</t>
  </si>
  <si>
    <t>36</t>
  </si>
  <si>
    <t>Hanácký kuželkářský klub Olomouc, spolek</t>
  </si>
  <si>
    <t>U stadionu 1221/4</t>
  </si>
  <si>
    <t>70238022</t>
  </si>
  <si>
    <t>175617969/0300</t>
  </si>
  <si>
    <t>Podpora kuželkářského sportu v Olomouci</t>
  </si>
  <si>
    <t>Žadatel je dlouholetým tradičním sportovním klubem provozujícím kuželkářská sport v Olomouci v aktivních soutěžích družstev i
jednotlivců. Žadatel je registrován v ČKA a ČKBF, je členem ČUS.</t>
  </si>
  <si>
    <t>Úhrada provozních komodit, tj. plyn, vodné a stočné a elektrická energie, svoz odpadu, krytí cestovních náhrad na soutěžní utkání družstev žadatele, výplata odměn správci kuželny a uklízečce.</t>
  </si>
  <si>
    <t>37</t>
  </si>
  <si>
    <t>SK Uničov, z.s.</t>
  </si>
  <si>
    <t>U Stadionu 619</t>
  </si>
  <si>
    <t>Uničov</t>
  </si>
  <si>
    <t>78391</t>
  </si>
  <si>
    <t>64631273</t>
  </si>
  <si>
    <t>229197999/0300</t>
  </si>
  <si>
    <t>Podpora celoroční činnosti SK Uničov</t>
  </si>
  <si>
    <t>Činností spolku SK Uničov, z.s. je celoroční sportovní činnost = kopaná, SK Uničov sestává z jednoho oddílu mužů hrajících MSFL,
dvou mužstev dorostu a z osmi žákovských družstev, hrající pravidelné žákovské soutěže.</t>
  </si>
  <si>
    <t>doprava na sportovní utkání, soustředění, sport.vybavení, náklady na rozhodčí, odměny trenérů a hráčů za 1.pol.2022, náklady na údržbu a provoz areálu vč.energií, nákupu sport.materiálu, služby související s činností členů klubu.</t>
  </si>
  <si>
    <t>38</t>
  </si>
  <si>
    <t>FOTBALOVÝ KLUB KOZLOVICE, z.s.</t>
  </si>
  <si>
    <t>Přerov IV-Kozlovice 215</t>
  </si>
  <si>
    <t>47999152</t>
  </si>
  <si>
    <t>27-1622130277/0100</t>
  </si>
  <si>
    <t>PODPORA CELOROČNÍ SPORTOVNÍ ČINNOSTI MUŽSTEV FOTBALOVÉHO KLUBU KOZLOVICE,z.s. A PODPORA PROVOZU A ÚDRŽBY SPORTOVNÍHO AREÁLU KLUBU V ROCE 2022</t>
  </si>
  <si>
    <t>Cílem projektu prostřednictvím tohoto dotačního titulu je podpora sportovní činnosti mužstev FK Kozlovice a zabezpečení jejich potřeb pro působení v organizovaných soutěžích v rámci FAČR. A zabezpečení kvalitních podmínek pro tréninkovou činnost .</t>
  </si>
  <si>
    <t>dopravu, pořízení sportovního vybavení , oblečení a sportovní obuvi , mzdy a odměny trenéru, nájemné sportovních zařízení, náklady na provoz a údržbu sportovního zařízení , náklady tréninkových kempů mužstev, startovné , internetové  služeby</t>
  </si>
  <si>
    <t>39</t>
  </si>
  <si>
    <t>Ski klub Hranice, spolek</t>
  </si>
  <si>
    <t>Palackého 1906</t>
  </si>
  <si>
    <t>Hranice</t>
  </si>
  <si>
    <t>75301</t>
  </si>
  <si>
    <t>28553241</t>
  </si>
  <si>
    <t>184917760/0600</t>
  </si>
  <si>
    <t>Oddíl závodního a sportovního sjezdového lyžování</t>
  </si>
  <si>
    <t>Sportovní příprava a účast na závodech členů družstva oddílu závodního a sportovního alpského lyžování.
Reprezentace kraje na závodech přípravek, předžáků a žáků v zimní sezóně 2022.</t>
  </si>
  <si>
    <t>Úhrada startovného, dopravy a ubytování na závodech a soustředěních náklady spojené s tréninkem a závodní činností, nákup
materiálu potřebného pro trénink sjezdového lyžování, výzbroj a výstroj závodníků, plat trenéra.</t>
  </si>
  <si>
    <t>40</t>
  </si>
  <si>
    <t>Skydive Czech Republic, z.s.</t>
  </si>
  <si>
    <t>Přerovská 485/35</t>
  </si>
  <si>
    <t>22817930</t>
  </si>
  <si>
    <t>2900088641/2010</t>
  </si>
  <si>
    <t>Podpora celoroční sportovní činnosti, obnova a oprava parašutistického materiálu, údržba doskokových ploch, sportovního zázemí, provozní budovy a hangáru, personální zabezpečení.</t>
  </si>
  <si>
    <t>Účelem spolku je sdružovat kluby a jednotlivce, kteří se věnují parašutistickému sportu, práce s mládeží do 26 let, propagace a podpora sportovní parašutistické činnosti.</t>
  </si>
  <si>
    <t>opravy a údržba padáků, provozní budovy, areálu, doskokových a provozních ploch
sportovní seskoky
nákup parašutistického, elektronického a jiného vybavení pro tréninkové účely a provoz 
kancelářské potřeby
mzdy trenérů a provozní směny</t>
  </si>
  <si>
    <t>41</t>
  </si>
  <si>
    <t>TJ FC Hněvotín,z.s.</t>
  </si>
  <si>
    <t>Hněvotín 180</t>
  </si>
  <si>
    <t>Hněvotín</t>
  </si>
  <si>
    <t>78347</t>
  </si>
  <si>
    <t>60338971</t>
  </si>
  <si>
    <t>27-4178240237/0100</t>
  </si>
  <si>
    <t>Celoroční sportovní činnosti TJ FC Hněvotín,z.s.</t>
  </si>
  <si>
    <t>Celoročně trénujeme 89 dětí a mládeže do 18 let ,kteří nás reprezentují v Okresním i Krajských soutěží v kopané.</t>
  </si>
  <si>
    <t>- Poplatky Fotbalové asociaci ČR - ( FAČR )
- Doprava hráčů na fotbalové zápas
- Pronájmy hal pro sportovní zápasy v zimních měsících
- Sportovní vybavení družstev a sportovišť</t>
  </si>
  <si>
    <t>42</t>
  </si>
  <si>
    <t>FK Brodek u Přerova, z.s.</t>
  </si>
  <si>
    <t>Tyršova 564</t>
  </si>
  <si>
    <t>Brodek u Přerova</t>
  </si>
  <si>
    <t>19014074</t>
  </si>
  <si>
    <t>157194587/0300</t>
  </si>
  <si>
    <t>Celoroční podpora činnosti fotbalového klubu FK Brodek u Přerova v r. 2022</t>
  </si>
  <si>
    <t>Úhrada nákladů souvisejících s provozně-technickým zabezpečením zázemí pro jednotlivá družstva, náklady na zajištění
kvalifikovaných trenérů a dovybavení družstev sportovním vybavením a pomůckami.</t>
  </si>
  <si>
    <t>nákup sportovního vybavení a pomůcek
úhrada cestovních výdajů na dopravu
nákup hnojiva
částečná úhrada nákladů na energie
úhrada nájemného za pronájem sportoviště a ostatní náklady</t>
  </si>
  <si>
    <t>43</t>
  </si>
  <si>
    <t>DRAGON FORCE PŘEROV z.s.</t>
  </si>
  <si>
    <t>Horní náměstí 26/26</t>
  </si>
  <si>
    <t>26577984</t>
  </si>
  <si>
    <t>225812181/0300</t>
  </si>
  <si>
    <t>Podpora sportovního klubu Dragon Force Přerov v sezóně 2022</t>
  </si>
  <si>
    <t>Dotace na sezónu 2022 klubu dračích lodí Dragon Force, jehož členové patří mezi špičkám ve světě v tomto sportu. Cílem sezóny je opět nominace na MS 2022 a vrcholová umístění v soutěžích v rámci ČR. Chceme nadále rozšiřovat naši členskou základnu.</t>
  </si>
  <si>
    <t>administrační náklady, oprava a údržba majetku, nájemné prostor k přípravě, startovné, dopravné, ubytování, stravné na závodech a přípravných akcích</t>
  </si>
  <si>
    <t>44</t>
  </si>
  <si>
    <t>OSK OLOMOUC z.s.</t>
  </si>
  <si>
    <t>Stiborova 632/2</t>
  </si>
  <si>
    <t>66932084</t>
  </si>
  <si>
    <t>4070002229/6800</t>
  </si>
  <si>
    <t>Celoroční činnost klubu OSK Olomouc v roce 2022</t>
  </si>
  <si>
    <t>OSK Olomouc je již dvacet čtyři let tradičním klubem dívčí basketbalové mládeže s pevnou základnou a ukotveným postavením ve strukturách ČBF. Klub je rovněž hlavní složkou týmu Olomouckého kraje na Olympiádě mládeže</t>
  </si>
  <si>
    <t>pronájem prostor pro činnost, sportovní vybavení, zajištění pobytových sportovních soustředění</t>
  </si>
  <si>
    <t>45</t>
  </si>
  <si>
    <t>TJ Sokol Hrabenov, z.s.</t>
  </si>
  <si>
    <t>Hrabenov 83</t>
  </si>
  <si>
    <t>42766761</t>
  </si>
  <si>
    <t>195879464/0300</t>
  </si>
  <si>
    <t>Podpora celoroční sportovní činnosti dětí a mládeže</t>
  </si>
  <si>
    <t>Náklady na provoz tělocvičny. Podpora činnosti cvičitelů dětí, materiální zajištění činnosti  dětí a mládeže.</t>
  </si>
  <si>
    <t>Drobné opravy v budově tělocvičny, školení a semináře cvičitelů,  náklady na zajištění soustřed+ění dětí a účast dětí v soutěžích, nákup drobného sportovního vybavení.</t>
  </si>
  <si>
    <t>46</t>
  </si>
  <si>
    <t>FK Stomix Žulová z.s.</t>
  </si>
  <si>
    <t>Sokolská 130</t>
  </si>
  <si>
    <t>Žulová</t>
  </si>
  <si>
    <t>79065</t>
  </si>
  <si>
    <t>68911955</t>
  </si>
  <si>
    <t>1904294309/0800</t>
  </si>
  <si>
    <t>Sportovní činnost v obci - fotbal. Údržba sportoviště, pořádání turnajů, kulturních akcí.</t>
  </si>
  <si>
    <t>Provoz sportoviště - budova, energie, údržba hrací plochy (hnojivo, zavlažování). Doprava týmů na utkání, materiální vybavení týmů, klubu (např. dresy, míče, tréninkové pomůcky).</t>
  </si>
  <si>
    <t>47</t>
  </si>
  <si>
    <t>Tělocvičná jednota Sokol Střelice</t>
  </si>
  <si>
    <t>Střelice 131</t>
  </si>
  <si>
    <t>60800968</t>
  </si>
  <si>
    <t>1802325389/0800</t>
  </si>
  <si>
    <t>Podpora celoroční sportovní činnosti.</t>
  </si>
  <si>
    <t>POdpora celoroční sportovní činnosti.</t>
  </si>
  <si>
    <t>Úhrada cestovného, energie.</t>
  </si>
  <si>
    <t>48</t>
  </si>
  <si>
    <t>Klub orientačního běhu Železárny Prostějov, z.s.,</t>
  </si>
  <si>
    <t>Slovenská 2550/15</t>
  </si>
  <si>
    <t>44160186</t>
  </si>
  <si>
    <t>2601874933/2010</t>
  </si>
  <si>
    <t>KOB ZPV - celoroční činnost 2022</t>
  </si>
  <si>
    <t>Celoroční sportovní činnost členů klubu, včetně dětí a mládeže v dlouhodobých soutěžích v orientačním běhu. V průběhu zimní
sezony, účast na závodech v klasickém lyžování - dlouhé tratě (maratony). Termín - celý rok 2022</t>
  </si>
  <si>
    <t>Startovné, doprava, cestovné a ubytování členů klubu na sportovních akcích. Materiálové vybavení členů klubu při činnostech v
klasickém lyžování.</t>
  </si>
  <si>
    <t>49</t>
  </si>
  <si>
    <t>Cyklistický oddíl MIKO CYCLES Přerov, z.s.</t>
  </si>
  <si>
    <t>Zakladatelů 26/40</t>
  </si>
  <si>
    <t>65914163</t>
  </si>
  <si>
    <t>1883196389/5500</t>
  </si>
  <si>
    <t>Cyklistika dětem
Motto: „Pojď ven, pojď jezdit na kole!“</t>
  </si>
  <si>
    <t>Projekt cyklistického oddílu MiKo Cycles je zaměřen především na práci s mládeží proto název: Cyklistika dětem
Motto: „Pojď ven, pojď jezdit na kole!“</t>
  </si>
  <si>
    <t>pořízení a údržba vybavení, pořízení a údržba sportovního náčiní, nářadí, sportovního oblečení, obuvi
soutěžní příspěvky, startovné,
doprava, jízdné na závody
pronájem dopravních prostředků
ceny pro účastníky sportovní akce
nájemné sportovišť</t>
  </si>
  <si>
    <t>50</t>
  </si>
  <si>
    <t>Fotbalový klub FC Dolany, z.s.</t>
  </si>
  <si>
    <t>Dolany 448</t>
  </si>
  <si>
    <t>Dolany</t>
  </si>
  <si>
    <t>78316</t>
  </si>
  <si>
    <t>44936419</t>
  </si>
  <si>
    <t>226748185/0300</t>
  </si>
  <si>
    <t>Podpora celoroční sportovní činnosti Fotbalového klubu FC Dolany, z.s. v roce 2022</t>
  </si>
  <si>
    <t>Fotbalový klub FC Dolany, z.s. působí v Dolanech u Olomouce. V současné době máme v klubu  jedno mužstvo můžů a tři mužstva mládežnická. Jedná se o mužstvo dorostu, starších žáků a mužstvo benjamínků.</t>
  </si>
  <si>
    <t>Dosažené finanční prostředky budou použity na financování celoroční sportovní činnosti Fotbalového klubu FC Dolany, z.s. v roce 2022 ( např. financování dopravy na zápasy, pořízení sportovních prostředků, platbu energií, vody, atd. )</t>
  </si>
  <si>
    <t>51</t>
  </si>
  <si>
    <t>PŘEROV MAMMOTHS z.s.</t>
  </si>
  <si>
    <t>Fügnerova 2413/5</t>
  </si>
  <si>
    <t>01207687</t>
  </si>
  <si>
    <t>1028901294/6100</t>
  </si>
  <si>
    <t>Podpora celoroční sportovní činnosti PŘEROV MAMMOTHS z.s. na rok 2022</t>
  </si>
  <si>
    <t>Hra Amerického fotbalu, rozvoj a propagace této hry. Družstvo mužů hraje nejvyšší soutěž v ČR, spolek má i mládež, na sezónu 2022 přihlásí i družstva v kategorii U21 a U12. Klub se účastní soutěží od roku 2013.</t>
  </si>
  <si>
    <t>Zajištění chodu klubu, nákup sportovního vybavení, startovné v soutěži, cestovní náklady na zápasy, pronájem sportoviště, zajištění soustředění, náklady na trenéra.</t>
  </si>
  <si>
    <t>52</t>
  </si>
  <si>
    <t>SK Lipová-lázně, z.s.</t>
  </si>
  <si>
    <t>Lipová-lázně 743</t>
  </si>
  <si>
    <t>Lipová-lázně</t>
  </si>
  <si>
    <t>79061</t>
  </si>
  <si>
    <t>44940181</t>
  </si>
  <si>
    <t>234623358/0300</t>
  </si>
  <si>
    <t>Celoroční sportovní činnost SK Lipová-lázně, z.s.</t>
  </si>
  <si>
    <t>Provozování činnosti ve fotbale i v tenisu. Fotbalový oddíl mám aktuálně 4 soutěžní kategorie (mladší přípravka, starší přípravka,
žáci,muži) a jednu nesoutěžní (předpřípravka), oddíl tenisu, který má jednu kategorii (muži)</t>
  </si>
  <si>
    <t>Úhrada provozních nákladů spojených s kabinami fotbalového oddílu (plyn, elektřina, voda), nákladů souvisejících s přípravou
travnatých ploch na tréninky a zápasy (pohonné hmoty, travní semeno, hnojivo)</t>
  </si>
  <si>
    <t>53</t>
  </si>
  <si>
    <t>TK Gymnázium Uničov z.s.</t>
  </si>
  <si>
    <t>Na Nivách 1365</t>
  </si>
  <si>
    <t>64990923</t>
  </si>
  <si>
    <t>203060791/0300</t>
  </si>
  <si>
    <t>Podpora sportovní činnosti v Olomouckém kraji na rok 20222</t>
  </si>
  <si>
    <t>Sportovní činnost o oblasti sportu tenis</t>
  </si>
  <si>
    <t>Sportoví činnosti a podpoře sportování v regionu Uničov</t>
  </si>
  <si>
    <t>54</t>
  </si>
  <si>
    <t>AVZO TSČ ČR ZLATÉ HORY</t>
  </si>
  <si>
    <t>Podlesí 504</t>
  </si>
  <si>
    <t>68911467</t>
  </si>
  <si>
    <t>190654792/0300</t>
  </si>
  <si>
    <t>Podpora celoroční sportovní činnosti pro AVZO TSČ ČR ZLATÉ HORY</t>
  </si>
  <si>
    <t>Organizování střeleckých a motokrosových soutěží ve Zlatých Horách pro členy spolku a pro další zájemce z Olomouckého a Moravskoslezského  kraje včetně neorganizované mládeže.</t>
  </si>
  <si>
    <t>nákup terčů, diabolek, materiálu na údržbu a opravy objektů střelnice, ceny a poháry do pořádaných soutěží</t>
  </si>
  <si>
    <t>55</t>
  </si>
  <si>
    <t>Prostějov - C 1885, spol. s r.o.</t>
  </si>
  <si>
    <t>Kostelecká 4468/49</t>
  </si>
  <si>
    <t>63468191</t>
  </si>
  <si>
    <t>457009494/0600</t>
  </si>
  <si>
    <t>Podpora celoroční sportovní činnosti mužů a žen Elite</t>
  </si>
  <si>
    <t>Podpora celoroční sportovní činnosti profesionálního cyklistického družstva mužů, jezdícího pod názvem TUFO PARDUS
PROSTĚJOV.</t>
  </si>
  <si>
    <t>poplatek za zápis UCI, poj. týmu
startovné, strava, ubytování, doprava při závod.,soustř. a trénin.
nákl. na trenéry, mechaniky, maséry, administrativu, účetní sl.,
cyklo materiál, sportovní oblečení, dresy, nákl.na povinné covid testování při závod.</t>
  </si>
  <si>
    <t>56</t>
  </si>
  <si>
    <t>LHK Jestřábi Prostějov A - team s.r.o.</t>
  </si>
  <si>
    <t>U Stadionu 4452</t>
  </si>
  <si>
    <t>28931181</t>
  </si>
  <si>
    <t>2400839867/2010</t>
  </si>
  <si>
    <t>Celoroční činnost Klubu LHK Jestřábi Prostějov A - team s.r.o.</t>
  </si>
  <si>
    <t>Klub LHK Jestřábi Prostějov a -team s.r.o. hraje hokej na profesionální úrovni, je již několik let účastníkem první hokejové ligy - CHANCE ligy. Jedná se o druhou nejvyšší soutěž na území České Republiky.</t>
  </si>
  <si>
    <t>Dotace bude použita na částečnou úhradu nákladů spojených a souvisejících s celoroční činností  A- teamu . Konkrétně budou tyto finanční prostředky použity na částečnou úhradu  za odměny hráčů a realizačního týmu, na výstroj a výzbroj hráčů.</t>
  </si>
  <si>
    <t>57</t>
  </si>
  <si>
    <t>Klub rychlostní kanoistiky Slovan Hranice, z.s.</t>
  </si>
  <si>
    <t>Valcha 189</t>
  </si>
  <si>
    <t>75361</t>
  </si>
  <si>
    <t>04726316</t>
  </si>
  <si>
    <t>219005842/0600</t>
  </si>
  <si>
    <t>Celoroční sportovní činnost Klubu rychlostní kanoistiky Slovan Hranice, sportovní příprava a účast na závodech v roce 2022</t>
  </si>
  <si>
    <t>Celoroční sportovní činnost KRK Slovan Hranice, sportovní příprava a účast na Českém poháru v rychlostní kanoistice a
Velkomoravské lize a soutěžích pořádaných Českým svazem kanoistů. Účast na mezinárodních soutěžích v rámci klubu a reprezentace ČR.</t>
  </si>
  <si>
    <t>- Nákup sportovního vybavení
- Nájmy sportovišť
- Dopravné při sportovní přípravě a na závody
- Startovné na závodech
- Ubytování a stravné na závodech a při sportovní přípravě
- Náborové akce nových členů …</t>
  </si>
  <si>
    <t>58</t>
  </si>
  <si>
    <t>Volejbalový klub Univerzity Palackého v Olomouci, z. s.</t>
  </si>
  <si>
    <t>U sportovní haly 38/2</t>
  </si>
  <si>
    <t>04100794</t>
  </si>
  <si>
    <t>8752091001/5500</t>
  </si>
  <si>
    <t>My jsme Olomouc!</t>
  </si>
  <si>
    <t>Podpora činnosti extraligového družstva žen VK UP Olomouc.</t>
  </si>
  <si>
    <t>Náklady na provoz družstva, trenéry, cestovné, ubytování,služby a mzdy.</t>
  </si>
  <si>
    <t>59</t>
  </si>
  <si>
    <t>Tenisový klub Přerov, spolek</t>
  </si>
  <si>
    <t>U Tenisu 3250/16</t>
  </si>
  <si>
    <t>14617200</t>
  </si>
  <si>
    <t>25939831/0100</t>
  </si>
  <si>
    <t>Celoroční sportovní činnost TK Přerov v r. 2022</t>
  </si>
  <si>
    <t>Činnost TK je zaměřena na provozování a rozvoj amatérského , rekreačního tenisu pro členskou základnu TK a veřejnost.</t>
  </si>
  <si>
    <t>Dotace bude použita na provoz a údržbu areálu, spotřebu energií, recepční službu na rezervaci kurtů,  nájemné za šatny, úhradu výdajů na spotřební a sportovní materiál, drobný majetek, mzdové náklady a nepeněžité ceny.</t>
  </si>
  <si>
    <t>60</t>
  </si>
  <si>
    <t>Atletický klub Olomouc z.s.</t>
  </si>
  <si>
    <t>41031369</t>
  </si>
  <si>
    <t>2101887455/2010</t>
  </si>
  <si>
    <t>Celoroční sportovní činnost Atletického klubu Olomouc, z.s.</t>
  </si>
  <si>
    <t>AK Olomouc je jeden z nejúspěšnějších klubů v ČR, který svou činností vytváří podmínky pro vrcholovou a výkonnostní atletiku dětí, mládeže i dospělých a ve všech kategoriích jsou členové AK základem výběrů Olomouckého kraje např. pro LODM 2022.</t>
  </si>
  <si>
    <t>Pronájmy sportovišť. Doprava, strava a ubytování při závodech a soustředěních. Mzdy a odměny trenérů a realizačního týmu.
Sportovní materiál, oblečení sportovců a realizačního týmu. Administrativní služby, provoz kancelářské techniky a infor.systému.</t>
  </si>
  <si>
    <t>61</t>
  </si>
  <si>
    <t>Tělocvičná jednota Sokol Olomouc-Neředín</t>
  </si>
  <si>
    <t>Neředínská 9/58</t>
  </si>
  <si>
    <t>60781165</t>
  </si>
  <si>
    <t>2300713693/2010</t>
  </si>
  <si>
    <t>Podpora celoroční sportovní činnosti 2022 T.J. Sokol Olomouc-Neředín</t>
  </si>
  <si>
    <t>T.J. Sokol Olomouc-Neředín se zabývá sportovní činností spojenou se stolním tenisem. Oddíl má 57 členů, kteří tvoří družstva seniorů, mužů, dorostenců a žactva. Členové se účastní soutěží pořádaných českou asociací stolního tenisu.</t>
  </si>
  <si>
    <t>1. Provozní náklady - energie
2. Sportovní potřeby - tréninkové míčky, potahy, dřeva, sportovní pomůcky 
3. Účastí družstev v soutěžích - poplatky za soutěže, cestovné
4. Odměny za mzdy - trenéři mládeže, úklid
5.Opravy + drobný neinvestiční majetek</t>
  </si>
  <si>
    <t>62</t>
  </si>
  <si>
    <t>Rebelky Prostějov z.s.</t>
  </si>
  <si>
    <t>Nerudova 557/6</t>
  </si>
  <si>
    <t>05976944</t>
  </si>
  <si>
    <t>2801213064/2010</t>
  </si>
  <si>
    <t>Rozvíjení sportovních aktivit v daném regionu</t>
  </si>
  <si>
    <t>Organizace sportovní činnosti v rámci zapojení do volnočasových, kulturních a sportovních aktivit se záměrem reprezentovat nejen okres Prostějov ale i Olomoucký kraj v dračích lodích na závodech v České republice.</t>
  </si>
  <si>
    <t>Dotace bude použita na provoz spolku zejména na zaplacení startovného na jednotlivých závodech, úhradu nájemného za prostor pro uskladnění dračí lodi a úhradu členských příspěvků.</t>
  </si>
  <si>
    <t>3/2022</t>
  </si>
  <si>
    <t>11/2022</t>
  </si>
  <si>
    <t>63</t>
  </si>
  <si>
    <t>Veslařský klub Přerov, z. s.</t>
  </si>
  <si>
    <t>64601749</t>
  </si>
  <si>
    <t>27-1616910277/0100</t>
  </si>
  <si>
    <t>Činnost Veslařského klubu Přerov, z.s . 2022</t>
  </si>
  <si>
    <t>Sportovní činnost Veslařského klubu Přerov, z. s. se zaměřuje výhradně na mládež. Veslařský sport který ve velké míře probíhá venku, podporuje zvyšování fyzické zdatnosti a odolnosti.</t>
  </si>
  <si>
    <t>Pořízení sportovních potřeb, vybavení sportovců, cestovní náklady, odměny trenérům, údražba sportoviště</t>
  </si>
  <si>
    <t>64</t>
  </si>
  <si>
    <t>TJ Sokol Lesnice, z. s.</t>
  </si>
  <si>
    <t>Lesnice 183</t>
  </si>
  <si>
    <t>Lesnice</t>
  </si>
  <si>
    <t>78901</t>
  </si>
  <si>
    <t>43961282</t>
  </si>
  <si>
    <t>216119975/0600</t>
  </si>
  <si>
    <t>Podpora celoroční sportovní činnosti fotbalového oddílu</t>
  </si>
  <si>
    <t>V naší TJ je nejaktivnější fotbalový oddíl. Náš projekt je cílen na zabezpečení činnosti tohoto oddílu. Cílen je hlavně na mládež. Zajistit jim podmínky pro kvalitní a hlavně přitažlivé využití volného času.</t>
  </si>
  <si>
    <t>Dotace bude použita na aktivity v zimním období. Platby za nájmy sportovišť a přípravné zápasy našich mužstev. Startovné na turnaje, soustředění a stravování na nich. Nákup nutných tréninkových pomůcek. Na údržbu majetku ve vlastnictví.</t>
  </si>
  <si>
    <t>65</t>
  </si>
  <si>
    <t>SK  Červenka</t>
  </si>
  <si>
    <t>Jižní 24</t>
  </si>
  <si>
    <t>Červenka</t>
  </si>
  <si>
    <t>45213046</t>
  </si>
  <si>
    <t>1802317389/0800</t>
  </si>
  <si>
    <t>Úhrada nákladů souvisejících s celoroční činnosti příjemce v roce 2022</t>
  </si>
  <si>
    <t>SK Červenka zabezpečuje sportovní a kulturní činnost v obci Cervenka. Je nedílnou součástí pro pořádání společenských a sportovní činnosti pořádané Olomouckým krajem a obcí Červenka</t>
  </si>
  <si>
    <t>Opravu laveček, oprava střídaček, oprava přístupové cesty a sportovní vybavení. Úhrada energií oprava oplocení.</t>
  </si>
  <si>
    <t>66</t>
  </si>
  <si>
    <t>TJ Sokol Příkazy, z.s.</t>
  </si>
  <si>
    <t>Příkazy 125</t>
  </si>
  <si>
    <t>Příkazy</t>
  </si>
  <si>
    <t>78333</t>
  </si>
  <si>
    <t>48769860</t>
  </si>
  <si>
    <t>242311311/0300</t>
  </si>
  <si>
    <t>Cílem TJ Sokol Příkazy je provozovat sport a obdobnou činnost v rámci zapojení do sportovních a tělovýchovných aktivit, tuto činnost organizovat a vytvářet pro ni materiální a tréninkové podmínky, budovat, provozovat a udržovat sportovní zařízení.</t>
  </si>
  <si>
    <t>Dotace bude použita k cestovním výdajům, údržbu travnaté hrací plochy a plochy s umělým povrchem, údržbu areálu a tělocvičny TJ, na materiální vybavení, tréninkové a cvičební pomůcky.</t>
  </si>
  <si>
    <t>67</t>
  </si>
  <si>
    <t>Beach Volley Club Olomouc</t>
  </si>
  <si>
    <t>Jarmily Glazarové 341/5</t>
  </si>
  <si>
    <t>22758771</t>
  </si>
  <si>
    <t>253731645/0300</t>
  </si>
  <si>
    <t>Beach Volley Club Olomouc - podpora celoroční sportovní činnosti</t>
  </si>
  <si>
    <t>BVC Olomouc je sportovní oddíl, který se zabývá trénováním plážového volejbalu se zaměřením na děti. V roce 2022 chceme pokrýt všechny věkové kategorie.  Jde o jediný oddíl v Olomouckém kraji, který se této činnosti v daném měřítku věnuje.</t>
  </si>
  <si>
    <t>Zabezpečení trenérů, materiální vybavení (míče, sítě, oblečení, sportovní pomůcky,...), nájem prostor pro mládežnickou složku</t>
  </si>
  <si>
    <t>4/2022</t>
  </si>
  <si>
    <t>68</t>
  </si>
  <si>
    <t>SK Haňovice, z.s.</t>
  </si>
  <si>
    <t>Kluzov 30</t>
  </si>
  <si>
    <t>Haňovice</t>
  </si>
  <si>
    <t>78321</t>
  </si>
  <si>
    <t>45237590</t>
  </si>
  <si>
    <t>263934438/0300</t>
  </si>
  <si>
    <t>Dotační titul 1 - Podpora celoroční sportovní činnosti 2022</t>
  </si>
  <si>
    <t>Zabezpečit a podpořit 3 družstva, hlavně podpora 2 mládežnických družstev - starší žáci a dorost.
V tak malé obci - Haňovice (400 obyvatel), díky nadšencům a dobrovolníkům registrujeme 2 mládežnické oddíly.</t>
  </si>
  <si>
    <t>Finanční podpora určená na rozvoj činností v oblasti sportu, zaměřená především na činnost mládeže a dospělých, provoz a údržba sportovišť a zařízení SK, jejich vybavení sportovními potřebami a zabezpečení služeb souvisejících se sportovní činností.</t>
  </si>
  <si>
    <t>69</t>
  </si>
  <si>
    <t>FK Jeseník, z. s.</t>
  </si>
  <si>
    <t>Dukelská 498/19</t>
  </si>
  <si>
    <t>79001</t>
  </si>
  <si>
    <t>26570831</t>
  </si>
  <si>
    <t>212712755/0600</t>
  </si>
  <si>
    <t>Celoroční sportovní činnost fotbalového klubu FK Jeseník 2022</t>
  </si>
  <si>
    <t>Sportovní výchova dětí a mládeže - pravidelné tréninky a soutěžní utkání v oficiálních soutěžích Fotbalové asociace ČR.</t>
  </si>
  <si>
    <t>Náklady na odměny trenérům a administrativního pracovníka, náklady na dopravu k mistrovským utkáním, náklady na pořadatelskou
službu.</t>
  </si>
  <si>
    <t>70</t>
  </si>
  <si>
    <t>Sportovní klub Droždín, z.s.</t>
  </si>
  <si>
    <t>Dolní Úlehla 291/27</t>
  </si>
  <si>
    <t>45238219</t>
  </si>
  <si>
    <t>107-9275100247/0100</t>
  </si>
  <si>
    <t>Dovybavení hřiště a krytí části nákladů na sportovní činnost klubu.</t>
  </si>
  <si>
    <t>Sportovní činnost družstev klubu v rámci Českého svazu házené resp. Olomouckého krajského svazu házené.</t>
  </si>
  <si>
    <t>Dovybavení hřiště s umělým povrchem a krytí části výdajů spojených se sportovní činností klubu. Sportovní materiál a vybavení - míče, sítě, dresy, obuv; cestovné, nájmy hal, ceny do turnajů - poháry; energie k zajištění provozu sportovního zařízení.</t>
  </si>
  <si>
    <t>71</t>
  </si>
  <si>
    <t>Haná Prostějov z.s.</t>
  </si>
  <si>
    <t>Olomoucká 4101/104</t>
  </si>
  <si>
    <t>06059538</t>
  </si>
  <si>
    <t>2201240958/2010</t>
  </si>
  <si>
    <t>Sportovní činnost mládeže v klubu Haná Prostějov v roce 2022</t>
  </si>
  <si>
    <t>Činnost mládeže ve fotbalovém klubu Haná Prostějov v roce 2022</t>
  </si>
  <si>
    <t>nákup sportovního vybavení, pronájem sportovišť a sportovního vybavení, cestovné, trenérské odměny, pořádání fotbalových utkání a turnajů</t>
  </si>
  <si>
    <t>72</t>
  </si>
  <si>
    <t>NIGHT BIRDS - INLINE HOCKEY CLUB PŘEROV z.s.</t>
  </si>
  <si>
    <t>Jateční 2177/5</t>
  </si>
  <si>
    <t>22866396</t>
  </si>
  <si>
    <t>2800546043/2010</t>
  </si>
  <si>
    <t>SPORTOVNÍ ČINNOST IHC NIGHT BIRDS PŘEROV 2022</t>
  </si>
  <si>
    <t>IHC Night Birds Přerov se podílí na rozvoji inline hokeje v Přerově a České republice. Díky své členské základně patří mezi hlavní
propagátory inline hokeje v Olomouckém kraji.</t>
  </si>
  <si>
    <t>Převážná část dotace bude použita na pronájem zimního stadionu v Přerově, pořízení dresů, inline kalhot, výstroje, mobilního hřiště
a náklady na rozhodčí. Projekt na týmové oblečení byl rozložen do let 2016 až 2022.</t>
  </si>
  <si>
    <t>73</t>
  </si>
  <si>
    <t>Czech Lawn Tennis Club Olomouc, z.s.</t>
  </si>
  <si>
    <t>Masarykova třída 821/46</t>
  </si>
  <si>
    <t>07780885</t>
  </si>
  <si>
    <t>5592370349/0800</t>
  </si>
  <si>
    <t>Czech Lawn Tennis Club Olomouc z.s. - celoroční sportovní činnost 2022</t>
  </si>
  <si>
    <t>Předmětem projektu je žádost o dotaci na sportovní činnost klubu-tenis. Jedná se o 84 členů, kteří se schází denně na trénincích. Dotaci bychom rádi čerpali na nejdůležitější položky: pronájem kurtů, spotřebu materiálu (míče).</t>
  </si>
  <si>
    <t>Dotaci, o kterou žádáme, plánujeme využít na pokrytí nákladů pro nás nejdůležitějších položek: 
- celoroční pronájem tenisových kurtů ,a to ve výši 100 000 Kč
- spotřebu materiálu (míče) ve výši 10 000 Kč</t>
  </si>
  <si>
    <t>74</t>
  </si>
  <si>
    <t>Kanoistika Přerov, z.s.</t>
  </si>
  <si>
    <t>Hranická 47/5</t>
  </si>
  <si>
    <t>75124</t>
  </si>
  <si>
    <t>06341853</t>
  </si>
  <si>
    <t>4978845349/0800</t>
  </si>
  <si>
    <t>Podpora klubu rychlostní kanoistiky oddílu Kanoistika Přerov z.s. v sezóně 2022</t>
  </si>
  <si>
    <t>Podpora úspěšného klubu rychlostní kanoistiky Kanoistika Přerov z.s. v sezóně 2022, která sdružuje více než 70 sportovců a trenérů. Klub mimo jiné čítá členy z řad mládeže, které nosí pravidelně medaile z vrcholových závodů jako je MEJ a MSJ.</t>
  </si>
  <si>
    <t>Úhradu nákladů spojených s naší činností a to cestovních nákladů za účast na závodech, soustředění a nákup/údržba vybavení pro celoroční činnost, nájemné.</t>
  </si>
  <si>
    <t>75</t>
  </si>
  <si>
    <t>Sportovní fotbalový klub Nedvězí, zapsaný spolek</t>
  </si>
  <si>
    <t>Jilemnického 8/2</t>
  </si>
  <si>
    <t>60800577</t>
  </si>
  <si>
    <t>250356050/0300</t>
  </si>
  <si>
    <t>Podpora celoroční sportovní činnosti SFK Nedvězí</t>
  </si>
  <si>
    <t>SFK organizuje tréninky hráčů, přípravky, dorostu a mužů, přípravu a údržbu areálu, výjezdy na sportovní utkání a soustředění a kulturní akce v obci.</t>
  </si>
  <si>
    <t>nákup dresů a sportovního vybavení, zajištění materiálů a údržby hřiště, obnova povrchu hřiště, kartáčování,  vertikutace, odvoz seče, opravy a údržba budovy  a technologií hřiště, úhrada doprav, občerstvení, nákup PHM. Zajištění soustředění hráčů.</t>
  </si>
  <si>
    <t>77</t>
  </si>
  <si>
    <t>SK KARATE OLOMOUC z.s.</t>
  </si>
  <si>
    <t>Kmochova 986/2</t>
  </si>
  <si>
    <t>01492497</t>
  </si>
  <si>
    <t>2401127407/2010</t>
  </si>
  <si>
    <t>Činnost SK KARATE OLOMOUC 2022</t>
  </si>
  <si>
    <t>Celoroční výuka karate, závodní činnost na nejvyšší úrovni (MS, ME, MČR, GP) s výbornými výsledky, propagace regionu. Trenéři děti a mládež seznamují s posláním a uměním karate, zaměřují se na jejich všestranný rozvoj, principy sportovního chování.</t>
  </si>
  <si>
    <t>Úhrada výdajů za:
nájemné, 
dopravu, ubytování a startovné na mezinárodních, celorepublikových i regionálních, oblastních soutěžích, 
vzdělávání členů klubu a trenérů, 
odměny trenérů,
nákup sportovního materiálu a vybavení.</t>
  </si>
  <si>
    <t>78</t>
  </si>
  <si>
    <t>1. FC Viktorie Přerov z.s.</t>
  </si>
  <si>
    <t>Sokolská 734/28</t>
  </si>
  <si>
    <t>66743338</t>
  </si>
  <si>
    <t>135892536/0300</t>
  </si>
  <si>
    <t>Sportovní činnost fotbalového klubu 1. FC Viktorie Přerov z.s</t>
  </si>
  <si>
    <t>Cílem je podpořit sportovní činnost fotbalového klubu. Umožňujeme sportovat a vzdělavát se dětem v okolí přerovska. Modernizaci jeho zázemí, vybavení a vzdělávání svých pracovníků, aby odpovídal současným trendům ve fotbale</t>
  </si>
  <si>
    <t>Náklady spojené s užíváním sportovních zařízení, mzdy, platy, odměny, cestovné, údržba pronajatého a vypujčeného
sportovního zařízení, sportovního vybavení, soutěžní příspěvky, doprava, spotřeba energii, pronájem,.</t>
  </si>
  <si>
    <t>79</t>
  </si>
  <si>
    <t>SK Loštice 1923, z.s</t>
  </si>
  <si>
    <t>Loštice 46</t>
  </si>
  <si>
    <t>Loštice</t>
  </si>
  <si>
    <t>78983</t>
  </si>
  <si>
    <t>49561219</t>
  </si>
  <si>
    <t>1903651319/0800</t>
  </si>
  <si>
    <t>celoroční provoz spolku</t>
  </si>
  <si>
    <t>celoroční provoz SK Loštice 1923 z.s., což je 7oddílů kopané</t>
  </si>
  <si>
    <t>celoroční sportovní činnost</t>
  </si>
  <si>
    <t>80</t>
  </si>
  <si>
    <t>Mažoretky Ruda nad Moravou z.s.</t>
  </si>
  <si>
    <t>9. května 131</t>
  </si>
  <si>
    <t>05712408</t>
  </si>
  <si>
    <t>9859907001/5500</t>
  </si>
  <si>
    <t>Celoroční sportovní činnost Mažoretek Ruda nad Moravou z.s.</t>
  </si>
  <si>
    <t>Pracujeme s dětmi od 3 let do 20let. Učíme základy gymnastiky, akrobacie, baletu, tance, práce s hůlkou, práce s pompony. Naším cílem je se účastnit  s dětmi soutěží postupových a také nepostupových na území ČR a také v EU.</t>
  </si>
  <si>
    <t>švédská bedna, odrazový můstek, gymnastický koberec, doskočiště - (vybavení není součástí pronájmu tělocvičen)
Pom-pom 
kostýmy
flag
hůlky
Pronájem tělocvičen</t>
  </si>
  <si>
    <t>81</t>
  </si>
  <si>
    <t>Tělocvičná jednota Sokol Štěpánov</t>
  </si>
  <si>
    <t>Dolní 270/17</t>
  </si>
  <si>
    <t>Štěpánov</t>
  </si>
  <si>
    <t>78313</t>
  </si>
  <si>
    <t>68919191</t>
  </si>
  <si>
    <t>153729839/0300</t>
  </si>
  <si>
    <t>Celoroční podpora oddílu rychlostní kanoistiky T.J. Sokol Štěpánov</t>
  </si>
  <si>
    <t>Podpora celoroční činnosti oddílu rychlostní kanoistiky při T.J. Sokol Štěpánov. Zajištění financování přepravy závodníků, trenérů, lodí a zázemí na regionální i celostátní závody ČP a MČR. Případně zajištění pořízení drobného sportovního vybavení.</t>
  </si>
  <si>
    <t>Úhrada cestovních nákladů za přepravu a ubytování závodníků a trenérů včetně přepravy sportovního vybavení na závody v rychlostní rychlostní kanoistice a na jednotlivá soustředění. Dále pak úhrada za drobný sportovní materiál.</t>
  </si>
  <si>
    <t>82</t>
  </si>
  <si>
    <t>Orel jednota Velká Bystřice</t>
  </si>
  <si>
    <t>8. května 429</t>
  </si>
  <si>
    <t>Velká Bystřice</t>
  </si>
  <si>
    <t>78353</t>
  </si>
  <si>
    <t>70259381</t>
  </si>
  <si>
    <t>2501573025/2010</t>
  </si>
  <si>
    <t>Orel Velká Bystřice - podpora celoroční sportovní činnosti 2022</t>
  </si>
  <si>
    <t>Orel jednota Velká Bystřice je organizace zaměřující se na více odvětví sportu. Jedná se především o cvičení nejmenších dětí, stolní tenis, florbal, badminton a cvičení pro ženy.</t>
  </si>
  <si>
    <t>- provozní náklady (energie, plyn, voda)
- údržbu sportoviště
- nákup sportovního materiálu (florbalové a badmintonové míče, dresy) - cestovní výdaje spojené s navštěvovanými sportovními turnaji</t>
  </si>
  <si>
    <t>83</t>
  </si>
  <si>
    <t>FC Bizoni Hraničné Petrovice z.s.</t>
  </si>
  <si>
    <t>Hraničné Petrovice 75</t>
  </si>
  <si>
    <t>Hraničné Petrovice</t>
  </si>
  <si>
    <t>78306</t>
  </si>
  <si>
    <t>60338831</t>
  </si>
  <si>
    <t>1802755389/5500</t>
  </si>
  <si>
    <t>Podpora celoroční sportovní činnosti 2022 - FC Bizoni Hraničné Petrovice</t>
  </si>
  <si>
    <t>FC Bizoni Hraničné Petrovice zajišťuje pořádání fotbalových zápasů, turnajů, provoz a údržbu sportovního areálu. V areálu sportoviště je fotbalové hřiště se zázemím a víceúčelové hriště s UP.</t>
  </si>
  <si>
    <t>Z dotace na rok 2022 plánujeme financovat:
-nájemné na hřiště s UT a tělocvičnu, nákup sportovního materiálu a vybavení, nákup tréninkových pomůcek 
- materiál na provoz a údržbu hřiště a areálu( PHM, barvy, hygienické a úklidové prostředky apod.)</t>
  </si>
  <si>
    <t>84</t>
  </si>
  <si>
    <t>Ski klub Olomouc, z.s.</t>
  </si>
  <si>
    <t>Požárníků 408/9</t>
  </si>
  <si>
    <t>05537436</t>
  </si>
  <si>
    <t>1022282779/6100</t>
  </si>
  <si>
    <t>Zabezpečení vrcholové sportovní úrovně v juniorské kategorii při reprezentaci klubu, města, kraje a ČR v alpských disciplínách.</t>
  </si>
  <si>
    <t>Hlavní činnost bude zaměřena na závodní lyžování v alpských disciplínách s cílem dosažení předního umístění na mezinárodních FIS závodech v juniorské kategorii.</t>
  </si>
  <si>
    <t>Dotace bude použita na činnosti spojené s tréninkovou přípravou, účasti na mezinárodních a národních závodech a materiálním vybavení sportovní výstrojí. Dále na cestovní výdaje včetně stravného, ubytování, skipasy, startovné a jízdné.</t>
  </si>
  <si>
    <t>85</t>
  </si>
  <si>
    <t>SK BADMINTON Přerov, z.s.</t>
  </si>
  <si>
    <t>Nerudova 2106/20</t>
  </si>
  <si>
    <t>62350391</t>
  </si>
  <si>
    <t>2001304750/2010</t>
  </si>
  <si>
    <t>Celoroční sportovní činnost SK BADMINTON Přerov, z.s.</t>
  </si>
  <si>
    <t>Podpora sportovní činnosti dětí v badmintonovém klubu od prvních sportovních kroků k výkonnostnímu a u nejlepších až k vrcholovému sportu. Od komplexní pohybové přípravy dětí (od 5 let) až do věku dospělosti. Vytváření lásky ke sportu a pohybu.</t>
  </si>
  <si>
    <t>Nákup sportovního materiálu (péřových badmintonových míčů), cestovné a startovné na turnajích, pronájmy haly a tělocvičny, odměny trenérům.</t>
  </si>
  <si>
    <t>86</t>
  </si>
  <si>
    <t>Sportovní klub Bludov, z.s.</t>
  </si>
  <si>
    <t>Jana Žižky 195</t>
  </si>
  <si>
    <t>Bludov</t>
  </si>
  <si>
    <t>78961</t>
  </si>
  <si>
    <t>22740112</t>
  </si>
  <si>
    <t>253749319/0300</t>
  </si>
  <si>
    <t>Podpora celoroční sportovní činnosti mládeže SK Bludov pro rok 2022</t>
  </si>
  <si>
    <t>Organizování mistrovských zápasů
Organizování tréninkových jednotek
Náborové tréninkové jednotky v rámci tělesné výchovy na ZŠ a MŠ
Podpora při činnosti mládeže a všech fotbalistů v našem klubu
Získávání finančních prostředků pro chod klubu</t>
  </si>
  <si>
    <t>Nájem za tělocvičnu, sokolovnu během zimní přípravy
Nákup sportovního vybavení - míče, dresy, rozlišovací dresy, kužely, spreje, tréninkové vybavení, tréninkové minibranky
Dopravné k mistrovským zápasům</t>
  </si>
  <si>
    <t>87</t>
  </si>
  <si>
    <t>Sportovní klub Lipová, z. s.</t>
  </si>
  <si>
    <t>Lipová 58</t>
  </si>
  <si>
    <t>Lipová</t>
  </si>
  <si>
    <t>79845</t>
  </si>
  <si>
    <t>47918616</t>
  </si>
  <si>
    <t>2401423302/2010</t>
  </si>
  <si>
    <t>Celoroční sportovní činnost Sportovního klubu Lipová, z.s.</t>
  </si>
  <si>
    <t>Podpora celoroční sportovní činnosti fotbalových mužstev a střeleckého oddílu Sportovního klubu Lipová, z.s.</t>
  </si>
  <si>
    <t>Zabezpečení účasti členů klubu na sportovních akcích, údržba a provoz sportovního materiálu, nákup sportovního materiálu.</t>
  </si>
  <si>
    <t>88</t>
  </si>
  <si>
    <t>SKI Řetězárna, pobočný spolek</t>
  </si>
  <si>
    <t>Na Stráni 253/2</t>
  </si>
  <si>
    <t>72073187</t>
  </si>
  <si>
    <t>238797670/0300</t>
  </si>
  <si>
    <t>Závodní a sportovní příprava dětí a mládeže SKI Řetězárna pobočný spolek</t>
  </si>
  <si>
    <t>SKI Řetězárna se věnuje sportov. přípravě dětí a mládeže se zaměřením na alpské disciplíny. Dotace bude použita na zajištění účasti na regionálních a republikových závodech a na zajištění údržby a provozu lyž. areálu, na úhradu skipasů při tréninku.</t>
  </si>
  <si>
    <t>Úhradu startovného a skipasů při závodech dětí a mládeže, na úhradu skipasů a noclehů při tréninku. Na úhradu energií v areálu SKI Řetězárna v Ostružné a nájmu sjezdovky a úpravu sjezdovky rolbou.</t>
  </si>
  <si>
    <t>89</t>
  </si>
  <si>
    <t>SK Radslavice, z.s.</t>
  </si>
  <si>
    <t>Na Návsi 187</t>
  </si>
  <si>
    <t>Radslavice</t>
  </si>
  <si>
    <t>75111</t>
  </si>
  <si>
    <t>44940572</t>
  </si>
  <si>
    <t>213649487/0300</t>
  </si>
  <si>
    <t>Podpora celoroční sportovní činnosti (fotbal) členů spolku S. K. Radslavice, z. s. v roce 2022</t>
  </si>
  <si>
    <t>Podpora celoroční sportovní činnosti SK Radslavice v roce 2022, která zahrnuje zejména zabezpečení účasti členů SK Radslavice ve sportovních mistrovských utkáních, dále oprava a provozní údržba areálu SK Radslavice, jehož je spolek vlastníkem.</t>
  </si>
  <si>
    <t>20.000,- Kč neinvestiční opravy a údržba sportovního areálu
7.000,- Kč spotřeba materiálu
3.000,- Kč startovné na turnajích</t>
  </si>
  <si>
    <t>90</t>
  </si>
  <si>
    <t>TJ Sokol Horní Moštěnice, z.s.</t>
  </si>
  <si>
    <t>Revoluční 42/21</t>
  </si>
  <si>
    <t>Horní Moštěnice</t>
  </si>
  <si>
    <t>75117</t>
  </si>
  <si>
    <t>49559125</t>
  </si>
  <si>
    <t>43-4946880297/0100</t>
  </si>
  <si>
    <t>Podpora celoroční sportovní činnosti oddílu TJ Sokol Horní Moštěnice</t>
  </si>
  <si>
    <t>Účelem TJ Sokol H. Moštěnice je organizovat sport. činnost. Jedná se především o fotbal, který má přibližně 100 členů, hrající krajské a okresní soutěže. Oddíl má 3 mládežnická družstva. Mládežníci se během roku účastní i mnoha zajímavých turnajů.</t>
  </si>
  <si>
    <t>Z dotace budou uhrazeny náklady na materiální vybavení (dresy, míče), rozhodčí, poháry a medaile,
odměny trenérů, ubytování a stravování na turnajích a soustředění a cestovné.</t>
  </si>
  <si>
    <t>91</t>
  </si>
  <si>
    <t>Karate Club MABU-DO Olomouc, z.s.</t>
  </si>
  <si>
    <t>V hlinkách 806/19</t>
  </si>
  <si>
    <t>49588362</t>
  </si>
  <si>
    <t>189213439/0300</t>
  </si>
  <si>
    <t>Reprezentujeme Olomoucký kraj</t>
  </si>
  <si>
    <t>Klub ve své činnosti se plně věnuje výchově a výuce karate všech členů s hlavním zaměřením na žákovské kategorie. Dále se aktivně zapojuje do sport.soutěží a vycvik.akcí pořádaných JKA karate ČR. Vyspělí členové klubu se zúčastňují akcí v zahraničí.</t>
  </si>
  <si>
    <t>Dotace se použije k zabezpečení účasti členů karate klubu při seminářích, soustředěních a soutěžích JKA v roce 2022 v těchto nákladech: doprava, ubytování, stravné, nákup sportovního materiálu, úhrada pronájmu tělocvičných prostor.</t>
  </si>
  <si>
    <t>92</t>
  </si>
  <si>
    <t>TJ Sokol Nový Malín, z.s.</t>
  </si>
  <si>
    <t>Nový Malín 157</t>
  </si>
  <si>
    <t>Nový Malín</t>
  </si>
  <si>
    <t>78803</t>
  </si>
  <si>
    <t>44940009</t>
  </si>
  <si>
    <t>1900444349/0800</t>
  </si>
  <si>
    <t>Sportovní činnost TJ Sokol Nový Malín 2022</t>
  </si>
  <si>
    <t>1) Provoz a údržba sportovního areálu v obci Nový Malín.
2) Pořádání sportovních, fotbalových a stolního tenisu tréninků pro děti a dospělé.
3) Účast v soutěžních utkání pořádaných orgány FAČR a regionálním sdružením stolního tenisu</t>
  </si>
  <si>
    <t>1) Údržba hřiště 
2) Spotřeba energie 
3) Nákup sportovního vybavení ( dresy, míče) 
4) Startovné na turnajích 
5) Služby - pronájem umělky, tělocvičny 
6) Cestovné, doprava, odměny správce areálu</t>
  </si>
  <si>
    <t>93</t>
  </si>
  <si>
    <t>FC ROVENSKO z.s.</t>
  </si>
  <si>
    <t>Rovensko 266</t>
  </si>
  <si>
    <t>Rovensko</t>
  </si>
  <si>
    <t>47999403</t>
  </si>
  <si>
    <t>184157781/0300</t>
  </si>
  <si>
    <t>Činnost fotbalového klubu FC Rovensko</t>
  </si>
  <si>
    <t>Hlavní činností klubu jsou sportovní fotbalové aktivity a soutěže dětí i dospělých organizované OFS Šumperk
Další činností klubu je pořádání sportovních a kulturních akcí pro širokou veřejnost.
Provoz a údržba sportovního areálu v obci Rovensko</t>
  </si>
  <si>
    <t>1. Údržba hřiště
2. Spotřeba energie
3.Nákup sportovního vybavení ( tréninkové pomůcky, míče )
4. Služby - pronájem umělé trávy, tělocvičny
5. Startovné na turnajích</t>
  </si>
  <si>
    <t>94</t>
  </si>
  <si>
    <t>HC Univerzita Palackého v Olomouci, z.s.</t>
  </si>
  <si>
    <t>Šlechtitelů 813/21</t>
  </si>
  <si>
    <t>01857738</t>
  </si>
  <si>
    <t>4467423339/0800</t>
  </si>
  <si>
    <t>HC Univerzita Palackého v Univerzitní lize ledního hokeje</t>
  </si>
  <si>
    <t>Hokejový klub Univerzity Palackého reprezentující Olomoucký kraj v Tipsport Univerzitní lize ledního hokeje. Liga vznikla ve spolupráci s Českým svazem ledního hokeje za účelem kvalitativního rozvoje duální kariéry.</t>
  </si>
  <si>
    <t>Doprava, pronájem sportovišť, nákup sportovního a technického materiálu, odměny rozhodčím, trenérům, zdravotnické službě, PR a další náklady se zajištěním organizace utkání jako audiovizuální služby (streamy) a jiné související činnosti.</t>
  </si>
  <si>
    <t>95</t>
  </si>
  <si>
    <t>Tělovýchovná jednota Sokol Tovačov, z.s.</t>
  </si>
  <si>
    <t>Nádražní 658</t>
  </si>
  <si>
    <t>Tovačov</t>
  </si>
  <si>
    <t>75101</t>
  </si>
  <si>
    <t>43541356</t>
  </si>
  <si>
    <t>264293126/0300</t>
  </si>
  <si>
    <t>Zajištění celoroční sportovní činnosti TJ Sokol Tovačov 2022</t>
  </si>
  <si>
    <t>Zajištění podmínek pro sportovní činnost členů TJ Sokol Tovačov, pro které využívá hřiště kopané, loděnici a sokolskou zahradu.
V pronájmu má sportovní halu. Činností oddílů je účast v soutěžích organizovaných sportovními svazy a rekreační sport.</t>
  </si>
  <si>
    <t>krytí nákladú na: energie, údržbu sportovních zařízení, organizování sportovních soutěží a rekreačního sportu, dopravu k soutěžím, sportovní vybavení</t>
  </si>
  <si>
    <t>96</t>
  </si>
  <si>
    <t>Karate Přerov, z.s.</t>
  </si>
  <si>
    <t>Neumannova 2620/5</t>
  </si>
  <si>
    <t>64989089</t>
  </si>
  <si>
    <t>220663308/0300</t>
  </si>
  <si>
    <t>Podpora sportovní činnosti pro klub Karate Přerov</t>
  </si>
  <si>
    <t>V souladu s našimi stanovami se výhradně zabýváme organizováním sportovní činnosti. Pro své členy uspořádáváme soutěže, semináře a soustředění a každoročně nábor.Učastníme se i mezinárodních akcí a Mistrovství světa.</t>
  </si>
  <si>
    <t>Použití dotace:
-platby za nájmy prostor ke sportovní činnosti
-platby za dopravu na soutěže a semináře
-platby za vybavení a náčiní
-platby za ubytování</t>
  </si>
  <si>
    <t>97</t>
  </si>
  <si>
    <t>TJ TATRAN LITOVEL, z.s.</t>
  </si>
  <si>
    <t>Nám. Př. Otakara 770/4</t>
  </si>
  <si>
    <t>Litovel</t>
  </si>
  <si>
    <t>14615371</t>
  </si>
  <si>
    <t>246225779/0300</t>
  </si>
  <si>
    <t>Podpora celoroční sportovní činnosti v roce 2022</t>
  </si>
  <si>
    <t>TJ TATRAN LITOVEL, z.s. se systematicky a dlouhodobě věnuje sportovní výchově mládeže a sportovní činnosti dospělých ve městě Litovli a nejbližším okolí. TJ TATRAN LITOVEL, z.s. sdružuje celkem 12 sportovních oddílů.</t>
  </si>
  <si>
    <t>Z dotace budou hrazeny výdaje na nájemné, dopravné a cestovné, soustředění, přípravné turnaje a zápasy, tréninkové pomůcky, odměny hráčů a pod..
1.1.liga (Extraliga) házené mužů  - 1.200.000,-Kč
2.Ostatní oddíly - 200.000,-Kč</t>
  </si>
  <si>
    <t>98</t>
  </si>
  <si>
    <t>JUDO WARRIORS Olomouc, z.s.</t>
  </si>
  <si>
    <t>Foerstrova 1134/61</t>
  </si>
  <si>
    <t>06245081</t>
  </si>
  <si>
    <t>223531968/0600</t>
  </si>
  <si>
    <t>Celoroční činnost klub Judo Warriors Olomouc z.s.</t>
  </si>
  <si>
    <t>Jsme sportovní klub, který se stará o rozvoj mladých judistů již od 3 let. Organizuje pravidelnou pohybovou aktivitu v Olomouci a blízkém okolí a naše členská základna sčítá okolo 600 aktivních členů, kde děti vedeme k prvním závodním krůčkům.</t>
  </si>
  <si>
    <t>Dotace by byla použita na pronájem sportovišť a tělocvičen.</t>
  </si>
  <si>
    <t>99</t>
  </si>
  <si>
    <t>Volejbalová akademie mládeže Olomouc, z.s.</t>
  </si>
  <si>
    <t>Jungmannova 1036/18</t>
  </si>
  <si>
    <t>01781952</t>
  </si>
  <si>
    <t>260142865/0300</t>
  </si>
  <si>
    <t>Organizace sportu ve Volejbalové akademii mládeže Olomouc, z.s.</t>
  </si>
  <si>
    <t>Od roku 2015 se soustavně věnujeme práci s mládeží zaměřenou na chlapecký volejbal. Impulsem k zahájení naší práce byl absolutní nedostatek nabídek pro chlapecký volejbal na území města Olomouce. Od roku 2017 se zaměřujeme i na dívčí volejbal.</t>
  </si>
  <si>
    <t>Prostředky z dotace využije na finanční ohodnocení trenérů, cestovné, startovné na utkání a na pronájem tělocvičen.</t>
  </si>
  <si>
    <t>100</t>
  </si>
  <si>
    <t>KLUB KOLOBĚHU LIPNÍK NAD BEČVOU lipenští dráčci a draci 2010, z.s.</t>
  </si>
  <si>
    <t>B. Němcové 1048/21</t>
  </si>
  <si>
    <t>Lipník nad Bečvou</t>
  </si>
  <si>
    <t>75131</t>
  </si>
  <si>
    <t>22873724</t>
  </si>
  <si>
    <t>2639388359/0800</t>
  </si>
  <si>
    <t>Sportovní koloběh 2022 - Mistrovství světa + Evropský pohár IKSA 2020 + Rollo liga ČSK</t>
  </si>
  <si>
    <t>Klub koloběhu Lipník n.B. = celoroční sportovní příprava mládeže, účast na soutěžích Českého svazu koloběhu - Rollo liga + účast na mezinárodních soutěžích IKSA, klub patří mezi velmi úspěšné mládežnické družstvo v ĆR  (2.místo Mládežnický pohár).</t>
  </si>
  <si>
    <t>Činnost = startovné, ubytování, jízdné na soutěže, regenerace, dresy
Trénink = činnost trenéra, nájem sportovišt´
Materiál = náhradní díly, údržba, seřízení,
Organizace  klubu = poštovné, tiskárna, kancelářské potřeby</t>
  </si>
  <si>
    <t>101</t>
  </si>
  <si>
    <t>SK PROSTĚJOV 1913, spolek</t>
  </si>
  <si>
    <t>Okružní 3339/181</t>
  </si>
  <si>
    <t>05320038</t>
  </si>
  <si>
    <t>276325391/0300</t>
  </si>
  <si>
    <t>Celoroční provoz mládežnického hokejového klubu SK PROSTĚJOV 1913</t>
  </si>
  <si>
    <t>Celoroční provoz mládežnického hokejového klubu SK PROSTĚJOV 1913. Sportovní přípravě dětí a mládeže od přípravky (cca 3 let věku) až po juniory.</t>
  </si>
  <si>
    <t>Platy trenérů a osob zajišťujících chod klubu (OSVČ, DPP), odměny rozhodčím, doprava na utkání a turnaje, startovné do soutěží a na turnaje, nákup pomůcek a vybavení, nákup hokejové výstroje a výzbroje, nákup trofejí pro turnaje, pronájem sportovišť.</t>
  </si>
  <si>
    <t>102</t>
  </si>
  <si>
    <t>Tělovýchovná jednota Sokol Kladky, z. s.</t>
  </si>
  <si>
    <t>Kladky 92</t>
  </si>
  <si>
    <t>Kladky</t>
  </si>
  <si>
    <t>79854</t>
  </si>
  <si>
    <t>44160429</t>
  </si>
  <si>
    <t>1500422319/0800</t>
  </si>
  <si>
    <t>Podpora celoroční sportovní činnosti Tělovýchovné jednoty Sokol Kladky</t>
  </si>
  <si>
    <t>Jsme spolkem s dlouholetou tradicí, který zahrnuje oddíly fotbalu, lyžování, turistiky a juda. Stará se především o děti a mládež, ale také o sportovní vyžití a společenský život v Kladkách. Provozuje a vlastní lyžařský a fotbalový areál.</t>
  </si>
  <si>
    <t>Údržba a provoz (elektřina, voda, plyn) a nutné opravy
Nájem sportovišť, odměna rozhodčím, školení vlekařů, instruktorů
Revize strojních zařízení (vleků)
Ochranné sítě
Slalomové sítě
Jiná výzbroj a výstroj</t>
  </si>
  <si>
    <t>103</t>
  </si>
  <si>
    <t>Fotbal Šumperk s.r.o.</t>
  </si>
  <si>
    <t>Žerotínova 1691/55</t>
  </si>
  <si>
    <t>27847861</t>
  </si>
  <si>
    <t>43-2088130297/0100</t>
  </si>
  <si>
    <t>Celoroční sportovní činnost Fotbal Šumperk s.r.o.</t>
  </si>
  <si>
    <t>Hlavní náplní činnosti společnosti Fotbal Šumperk s.r.o. je zajištění sportovního a ekonomického chodu mužského fotbalu v Šumperku</t>
  </si>
  <si>
    <t>Doprava k utkáním.
OSVČ - faktury trenéři a hráči.
Sportovní materiál.
DPP
Nájem sportovišť.</t>
  </si>
  <si>
    <t>104</t>
  </si>
  <si>
    <t>Fotbalový klub Šumperk z.s.</t>
  </si>
  <si>
    <t>26999501</t>
  </si>
  <si>
    <t>35-5728820207/0100</t>
  </si>
  <si>
    <t>Celoroční sportovní činnost Fotbalový klub Šumperk z.s.</t>
  </si>
  <si>
    <t>Poskytnutá dotace bude využita na financování tréninkové přípravy a účasti na mistrovských a přátelských utkáních mládežnických mužstev FK Šumperk z.s.</t>
  </si>
  <si>
    <t>Doprava k utkáním.
Nájem sportovišť.
OSVČ - faktury trenérská činnost.</t>
  </si>
  <si>
    <t>105</t>
  </si>
  <si>
    <t>Tělovýchovná jednota Sokol Olomouc - Chomoutov, z.s.</t>
  </si>
  <si>
    <t>Baarova 666/46</t>
  </si>
  <si>
    <t>78335</t>
  </si>
  <si>
    <t>45213119</t>
  </si>
  <si>
    <t>1804097359/0800</t>
  </si>
  <si>
    <t>Opravy a údržby sportovního zařízení TJ Sokol Chomoutov 2022 (Datová schránka uer9vm)</t>
  </si>
  <si>
    <t>Použití finančních prostředků bude použito na nutnou a kutní opravu popřípadě údržbu. (Zřejmě oprava a údržba trávníku)</t>
  </si>
  <si>
    <t>Oprava a údržba</t>
  </si>
  <si>
    <t>106</t>
  </si>
  <si>
    <t>GOLF CLUB Radíkov, z.s.</t>
  </si>
  <si>
    <t>Radíkov 48</t>
  </si>
  <si>
    <t>Radíkov</t>
  </si>
  <si>
    <t>753 01</t>
  </si>
  <si>
    <t>70642117</t>
  </si>
  <si>
    <t>167899011/0300</t>
  </si>
  <si>
    <t>Podpora sportovní činnosti na rok 2022</t>
  </si>
  <si>
    <t>Prostředky využijeme na účast našich týmů dětí, mládeže, žen a mužů v celostátních soutěžích. Tým žen v extralize, mužů v 1. lize a děti a mládež soutěží v Morava Cup. Dotaci využijeme na dětské tréninky, údržbu  travnatých ploch a servis strojů.</t>
  </si>
  <si>
    <t>úhradu nákladů v týmových soutěžích žen v celostátní extralize, mužů v 1. lize a mládežnických týmů v Moravské lize. Prostředky použijeme na startovné, ubytování a cestovné.</t>
  </si>
  <si>
    <t>107</t>
  </si>
  <si>
    <t>Gymnastický klub mládeže Olomouc, z.s.</t>
  </si>
  <si>
    <t>17. listopadu 1044/5</t>
  </si>
  <si>
    <t>13642278</t>
  </si>
  <si>
    <t>1805027379/0800</t>
  </si>
  <si>
    <t>Celoroční všestranné gymnastické aktivity dětí, mládeže a dospělých</t>
  </si>
  <si>
    <t>Celoroční všestranné tělovýchovné aktivity dětí,mládeže i dospělých vycházející z principů obecné gymnastiky.</t>
  </si>
  <si>
    <t>Částečná úhrada nákladů spojených s celoročním provozem a činností sportovního klubu,  drobná údržba tělovýchovného nářadí a dalšího vybavení.</t>
  </si>
  <si>
    <t>108</t>
  </si>
  <si>
    <t>Malý fotbal Olomouc zapsaný spolek</t>
  </si>
  <si>
    <t>Střední novosadská 202/48</t>
  </si>
  <si>
    <t>69210926</t>
  </si>
  <si>
    <t>107-4274020277/0100</t>
  </si>
  <si>
    <t>Zajištění sportovní činnosti a reprezentace kraje v rámci ČR</t>
  </si>
  <si>
    <t>Malý fotbal Olomouc z.s. je tradiční sportovní organizací v rámci Olomouckého kraje. Sezóna 2022 bude již 51. v jeho historii. Aktuálně sdružuje přes 100 mužstev v kategorii dospělých.</t>
  </si>
  <si>
    <t>Zajištění sportovní činnosti a reprezentace kraje v rámci ČR:
- náklady na reprezentaci kraje (cestovné, stravné), pronájem hřiště pro účely sportovní činnosti spolku a na nákup sportovního vybavení pro účely dalšího rozvoje malého fotbalu</t>
  </si>
  <si>
    <t>109</t>
  </si>
  <si>
    <t>Tělovýchovná jednota Pavlovice u Kojetína, z. s.</t>
  </si>
  <si>
    <t>Pavlovice u Kojetína 111</t>
  </si>
  <si>
    <t>Pavlovice u Kojetína</t>
  </si>
  <si>
    <t>79830</t>
  </si>
  <si>
    <t>16367782</t>
  </si>
  <si>
    <t>154118191/0300</t>
  </si>
  <si>
    <t>Činnost TJ Pavlovice u Kojetína v roce 2022</t>
  </si>
  <si>
    <t>Zajištění účasti v soutěži, údržba areálu TJ Pavlovice u Kojetína, z. s. v roce 2022</t>
  </si>
  <si>
    <t>Elektřina, voda, plyn, benzín, startovné, pronájem hřiště, odměna rozhodčích, doprava, údržba hřiště, údržba areálu a sokolovny, technické a servisní zabezpečení, registrace hráčů.</t>
  </si>
  <si>
    <t>110</t>
  </si>
  <si>
    <t>Tělocvičná jednota Sokol Mohelnice</t>
  </si>
  <si>
    <t>nám. Tyrše a Fügnera 194/1</t>
  </si>
  <si>
    <t>Mohelnice</t>
  </si>
  <si>
    <t>78985</t>
  </si>
  <si>
    <t>45212341</t>
  </si>
  <si>
    <t>35-5916640297/0100</t>
  </si>
  <si>
    <t>Podpora celoroční sportovní činnosti T. J. Sokol Mohelnice se zaměřením na prvoligový oddíl judo</t>
  </si>
  <si>
    <t>Vytvoření podmínek pro sportovní přípravu členů T. J. Sokol Mohelnice, finanční zabezpečení dlouhodobé prvoligové soutěže mužů judo, zkvalitnění tréninkového procesu mládeže pro rok 2022, zlepšení materiálně technické základny.</t>
  </si>
  <si>
    <t>cestovné, stravné a nocležné závodníků a trenérů, nájemné tréninkových prostor, nákup sportovního vybavení, náklady na soustředění, náklady spojené s pořádáním soutěží - medaile, ceny, odměny rozhodčí a technické zabezpečení</t>
  </si>
  <si>
    <t>111</t>
  </si>
  <si>
    <t>Tělovýchovná jednota Želeč, z.s.</t>
  </si>
  <si>
    <t>Želeč 62</t>
  </si>
  <si>
    <t>Brodek u PV</t>
  </si>
  <si>
    <t>79807</t>
  </si>
  <si>
    <t>47921277</t>
  </si>
  <si>
    <t>153271688/0300</t>
  </si>
  <si>
    <t>Podpora celoroční sportovní činnosti Tělovýchovné jednoty Želeč z.s.</t>
  </si>
  <si>
    <t>Jsme sportovní klub s oddílem kopané. Nejen ve spolupráci s obcí pořádáme různé sportovní a kulturní akce. 
Na okrese Prostějov hrajeme mistrovské zápasy ve III.A třídě. Vlastníme zázemí sportovního areálu, který také provozujeme.</t>
  </si>
  <si>
    <t>Vybudování ochranné sítě za fotbal. bránou; Úhrada energií; Odměny rozhodčím, dopravu na zápasy, nájem sportovišť, nákup
sportovních a tréninkových potřeb; Zapůjčení strojů, nebo koupi materiálu a prostředků pro provoz a údržbu sportovního areálu.</t>
  </si>
  <si>
    <t>112</t>
  </si>
  <si>
    <t>FBC Mohelnice z.s.</t>
  </si>
  <si>
    <t>Mlýnská 758/1</t>
  </si>
  <si>
    <t>22890785</t>
  </si>
  <si>
    <t>2500140367/2010</t>
  </si>
  <si>
    <t>Rozvoj klíčových kompetencí florbalové mládeže</t>
  </si>
  <si>
    <t>Projekt umožní, aby děti a mládež se mohli v rámci letního sportovního soustředění zúčastnit neligových turnajů, kterých se
náš klub pravidelně účastní a snaží se tak i mimo jiné reprezentovat jméno našeho klubu Olomouckého regionu.</t>
  </si>
  <si>
    <t>Úhradu startovného, náramky-čipy pro vstup do sportovních zařízen, cestovní výdaje popř.  i zajištění stravy.</t>
  </si>
  <si>
    <t>113</t>
  </si>
  <si>
    <t>Klub biatlonu Prostějov p. s.</t>
  </si>
  <si>
    <t>Čehovice 23</t>
  </si>
  <si>
    <t>Čehovice</t>
  </si>
  <si>
    <t>79821</t>
  </si>
  <si>
    <t>44053436</t>
  </si>
  <si>
    <t>176057334/0300</t>
  </si>
  <si>
    <t>Podpora celoroční sportovní činnosti Klubu biatlonu Prostějov p. s.</t>
  </si>
  <si>
    <t>Celoroční sportovní činnost dětí, dorostu a dospělých v letním a zimním biatlonu (olympijský sport). Účast na celorepublikových i
mezinárodních závodech.  Pořádání krajských závodů. Údržba a provoz sportovního areálu a střelnice.</t>
  </si>
  <si>
    <t>Podpora sportovní činnosti klubu - cestovné, startovné, stravné, ubytování, sportovní a spotřební materiál (náboje, výstroj, oprava zbraní), příprava na závody, provoz, údržba a opravy střelnice a sportovního areálu, nábor nových závodníků.</t>
  </si>
  <si>
    <t>114</t>
  </si>
  <si>
    <t>FBC Přerov, z.s.</t>
  </si>
  <si>
    <t>Na Hrázi 781/15</t>
  </si>
  <si>
    <t>Přerov I - Město</t>
  </si>
  <si>
    <t>05207916</t>
  </si>
  <si>
    <t>2901028659/2010</t>
  </si>
  <si>
    <t>Podpora celoroční sportovní činnosti FBC Přerov, z.s.</t>
  </si>
  <si>
    <t>Hlavním cílem je zajistit celoroční činnost florbalového klubu s 214 hráči. Zejména kvalifikované trenéry pro tréninky dospělých a
především mládeže, úhradu sportovišť(nájmy hal, tělocvičen)a dalších nákladů týkajících se organizace zápasů a turnajů.</t>
  </si>
  <si>
    <t>Dotace bude použita na pokrytí části následujících nákladů: nájmy sportovních zařízení, startovné do soutěží, odměny trenérů,
odměny rozhodčích, materiální vybavení, vedení účetnictví, cestovné, výdaje na pořádání oficiálních akcí a další.</t>
  </si>
  <si>
    <t>115</t>
  </si>
  <si>
    <t>Policejní sportovní klub Přerov z.s.</t>
  </si>
  <si>
    <t>U Výstaviště 3183/18</t>
  </si>
  <si>
    <t>64989127</t>
  </si>
  <si>
    <t>19-4217150227/0100</t>
  </si>
  <si>
    <t>Sportovní činnost PSK Přerov z.s.</t>
  </si>
  <si>
    <t>PSK Přerov z.s. má již několik let přes 200 členů, z nichž většina jsou policisté nebo zaměstnanci Policie ČR. Klub velkou měrou
ovlivňuje a motivuje své členy a ostatní policisty ke sportovním aktivitám (turnaje, individuální podpora atd.)</t>
  </si>
  <si>
    <t>Výdaje na organizaci všech sportovních akcí (pronájem sportovních prostor, služby, pronájem sportovních vybavení, nákup
sportovního vybavení a potřeb). Startovné, ubytování, cestovné pro reprezentující sportovce na veřejných akcích v ČR či zahraničí.</t>
  </si>
  <si>
    <t>116</t>
  </si>
  <si>
    <t>Tělovýchovná jednota Sokol Dolní Studénky, z. s.</t>
  </si>
  <si>
    <t>Dolní Studénky 122</t>
  </si>
  <si>
    <t>Dolní Studénky</t>
  </si>
  <si>
    <t>78820</t>
  </si>
  <si>
    <t>44939957</t>
  </si>
  <si>
    <t>1900503329/0800</t>
  </si>
  <si>
    <t>Podpora sportovní činnosti TJ Sokol Dolní Studénky</t>
  </si>
  <si>
    <t>TJ Sokol Dolní Studénky je sportovní spolek se stoletou tradicí v obci. Sdružuje 250 členů všeho věku. Kromě rekreačních sportů se účastníme krajského přeboru ve volejbale mužů a okresních soutěží stolního tenisu. Pořádáme také několik turnajů.</t>
  </si>
  <si>
    <t>organizační a technické zajištění turnajů (ceny, kancelářské potřeby, zajištění občerstvení pro účastníky, úklid, úprava a zapískování hřiště), personální zajištění chodu sportovních akcí (DPP pro trenéry, pořadatele).</t>
  </si>
  <si>
    <t>117</t>
  </si>
  <si>
    <t>Tělovýchovná jednota SOKOL Drahanovice z.s.</t>
  </si>
  <si>
    <t>Drahanovice 36</t>
  </si>
  <si>
    <t>Drahanovice</t>
  </si>
  <si>
    <t>78344</t>
  </si>
  <si>
    <t>45238278</t>
  </si>
  <si>
    <t>112075867/0300</t>
  </si>
  <si>
    <t>Podpora celoroční činnosti 2022</t>
  </si>
  <si>
    <t>Areál TJ Sokol Drahanovice slouží ke sportovní činnosti oddílu kopané, základní škole k výuce tělesné výchovy i mimoškolní činnosti (družina) i široké veřejnosti k rekreačnímu sportu.</t>
  </si>
  <si>
    <t>-energie
- vodné,stočné
- PHM
- údržba zeleně
- drobné úpravy v areálu</t>
  </si>
  <si>
    <t>118</t>
  </si>
  <si>
    <t>KMK Zubr Přerov, z.s.</t>
  </si>
  <si>
    <t>Hranická 157/23</t>
  </si>
  <si>
    <t>22886303</t>
  </si>
  <si>
    <t>2636307349/0800</t>
  </si>
  <si>
    <t>Podpora celoroční sportovní činnosti oddílu KMK Zubr Přerov, z.s.</t>
  </si>
  <si>
    <t>KMK Zubr Přerov má cca 80 členů, kteří se zaměřují na sportovní činnosti především fotbal. Mládežníci (dorost, starší a mladší žáci) hrají krajské soutěže a přípravky hrají okresní soutěže. Oddíl pořádá v letních měsících soustředění a turnaje.</t>
  </si>
  <si>
    <t>Dotace bude použita na dopravu (cestovné), startovné na turnajích, rozhodčí na utkání a turnaje, sportovní oblečení a sportovní pomůcky.</t>
  </si>
  <si>
    <t>119</t>
  </si>
  <si>
    <t>TJ Spartak Loučná nad Desnou z.s.</t>
  </si>
  <si>
    <t>Loučná nad Desnou 92</t>
  </si>
  <si>
    <t>Loučná nad Desnou</t>
  </si>
  <si>
    <t>78811</t>
  </si>
  <si>
    <t>43961363</t>
  </si>
  <si>
    <t>185255121/0300</t>
  </si>
  <si>
    <t>Podpora celoroční  sportovní činnosti</t>
  </si>
  <si>
    <t>Naše TJ sdružuje tři  oddíly a to tenisový ,nohejbalový a fotbalový .Fotbalový oddíl hraje soutěže na okresní a krajské  úrovni a to v kategorii starší žáci a muži . Tenisový  a nohejbalový oddíl pořádá během roku turnaje</t>
  </si>
  <si>
    <t>1. Dopravné 15 000Kč
2. Údržba areálu 10 000Kč</t>
  </si>
  <si>
    <t>120</t>
  </si>
  <si>
    <t>Tělovýchovná jednota DUKLA Olomouc, z.s.</t>
  </si>
  <si>
    <t>U podjezdu 41/8</t>
  </si>
  <si>
    <t>45238481</t>
  </si>
  <si>
    <t>1811310349/0800</t>
  </si>
  <si>
    <t>Podpora sportovní činnosti dětí a mládeže sportovního oddílu TJ DUKLA Olomouc - šerm</t>
  </si>
  <si>
    <t>Podpora sportovní činnosti dětí a mládeže sportovního oddílu TJ DUKLA Olomouc s cílem zkvalitnění sportovní přípravy šermířů a šermířek v roce 2021</t>
  </si>
  <si>
    <t>úhradu nákladů spojených s účastí dětí a mládeže na domácích a zahraničních soutěžích a účastí na soustředěních a výcvikových táborech – jízdné, ubytování, startovné; na nákup sportovního materiálu a šermířské výstroje; na pronájem sportovní haly.</t>
  </si>
  <si>
    <t>121</t>
  </si>
  <si>
    <t>Klub sportovních potápěčů Olomouc, pobočný spolek SPMS</t>
  </si>
  <si>
    <t>Politických vězňů 568/7</t>
  </si>
  <si>
    <t>67339832</t>
  </si>
  <si>
    <t>2202000067/2010</t>
  </si>
  <si>
    <t>Celoroční činnost klubu sportovních potápěčů KSP Olomouc</t>
  </si>
  <si>
    <t>Základ činnosti tvoří pravidelná práce s dětmi a mládeží v oblasti plaveckých a potápěčských dovedností. Dětem nabízíme účast na trénincích plavání s ploutvemi a dospělým pak poskytujeme prostor pro udržování své sportovní a zdravotní kondice.</t>
  </si>
  <si>
    <t>Úhradu sportovních akcí klubu (startovné, doprava, ubytování a strava) na závodech a soustředěních dále na nákup sportovního materiálu a zajištění služeb souvisejících se sportovní činností členů klubu.</t>
  </si>
  <si>
    <t>122</t>
  </si>
  <si>
    <t>Volejbal Přerov, z.s.</t>
  </si>
  <si>
    <t>Petřivalského 584/1</t>
  </si>
  <si>
    <t>03660575</t>
  </si>
  <si>
    <t>268503071/0300</t>
  </si>
  <si>
    <t>Celoroční sportovní činnost extraligového družstva žen klubu Volejbal Přerov</t>
  </si>
  <si>
    <t>Vytvoření ekonomických podmínek pro celoroční činnost žen ve volejbalové extralize. Extraliga volejbalu je jediný vrcholový sport žen v Přerově. Jde nám o vrcholovou profesionální úroveň, která přitáhne jak diváky, tak další mládež ke sportu.</t>
  </si>
  <si>
    <t>nájem sportovišť
doprava na tréninky,  utkání a turnaje
ubytování hráček
pořízení sportovního vybavení
mzdy, platy a odměny trenérů a hráček
soutěžní příspěvky a poplatky
náklady na rozhodčí</t>
  </si>
  <si>
    <t>124</t>
  </si>
  <si>
    <t>TJ OP Prostějov</t>
  </si>
  <si>
    <t>Kostelecká 3113/47</t>
  </si>
  <si>
    <t>00547409</t>
  </si>
  <si>
    <t>183042712/0300</t>
  </si>
  <si>
    <t>Celoroční podpora sportovní činnosti TJ OP Prostějov v roce 2022</t>
  </si>
  <si>
    <t>Celoroční činnost oddílů kanoistiky, volejbalu, basketbalu, stolního tenisu, sportu pro všechny, lyžování a turistiky.</t>
  </si>
  <si>
    <t>Dotace bude použita na úhradu nákladů za pronájem sportovního zařízení, tělocvičen, hal pro tréningy i soutěže. Na úhradu nákladů za dopravu, ubytování, nákup sportovního materiálu, odměny rozhodčím, startovné a služby v rámci sportovní činnosti.</t>
  </si>
  <si>
    <t>125</t>
  </si>
  <si>
    <t>TK Mohelnice z.s.</t>
  </si>
  <si>
    <t>1. máje 787/14</t>
  </si>
  <si>
    <t>05656672</t>
  </si>
  <si>
    <t>222108156/0600</t>
  </si>
  <si>
    <t>Podpora sportovní činnosti a tréninkového procesu TK Mohelnice, z. s.</t>
  </si>
  <si>
    <t>údržba sportoviště (nákup antuky), úhrada spotřeby energií, nákup sportovního materiálu (míče, sítě), zabezpečení sportovních, výcvikových a náborových akcí.</t>
  </si>
  <si>
    <t>126</t>
  </si>
  <si>
    <t>Lukostřelba Prostějov, z.s.</t>
  </si>
  <si>
    <t>U Stadionu 4669</t>
  </si>
  <si>
    <t>22712615</t>
  </si>
  <si>
    <t>254888951/0300</t>
  </si>
  <si>
    <t>Podpora celoroční sportovní činnosti Lukostřelby Prostějov</t>
  </si>
  <si>
    <t>Jsme spolkem s dlouholetou tradicí, který zahrnuje pouze oddíl lukostřelby. Spolek se stará o děti a mládež, ale také o dospělé a seniory. Lukostřelba Prostějov vlastní a provozuje lukostřelecký areál.</t>
  </si>
  <si>
    <t>nákup sportovního vybavení, výstroj a výzbroj, startovné a ubytování na závodech, platba za registrace a licence, odměna trenérům (DPP, DPČ....) údržba a provoz sportovního zařízení</t>
  </si>
  <si>
    <t>127</t>
  </si>
  <si>
    <t>Tělocvičná jednota Sokol Šternberk</t>
  </si>
  <si>
    <t>Zahradní 1418/23</t>
  </si>
  <si>
    <t>Šternberk</t>
  </si>
  <si>
    <t>62335421</t>
  </si>
  <si>
    <t>1802845309/0800</t>
  </si>
  <si>
    <t>My jsme Šternberk</t>
  </si>
  <si>
    <t>Podpora činnosti extraligového družstva žen T.J. Sokol Šternberk</t>
  </si>
  <si>
    <t>Dotace bude využita na úhrady mzdy hráčkám a trenérům, ubytování, stravování, pronájmy tréninkových prostor jako jsou haly a tělocvičny. Dále na regeneraci, sportovní vybavení, náklady na cestovné, soutěže a turnaje.</t>
  </si>
  <si>
    <t>128</t>
  </si>
  <si>
    <t>Zapro team z.s.</t>
  </si>
  <si>
    <t>Osek nad Bečvou 350</t>
  </si>
  <si>
    <t>Osek nad Bečvou</t>
  </si>
  <si>
    <t>75122</t>
  </si>
  <si>
    <t>22901418</t>
  </si>
  <si>
    <t>2400521293/2010</t>
  </si>
  <si>
    <t>Podpora celoroční sportovní činnosti sportovní klubu Zapro team z.s.</t>
  </si>
  <si>
    <t>Zajištění maximální možné podpory členů v přípravě a tréninku, obzvláště pro dětskou základnu, která pro nás
představuje kvalitní závodníky do budoucna. Dále pak zajištění při pořádání běžeckého závodu Osecká 10.</t>
  </si>
  <si>
    <t>Z dotace bude hrazen přednostně pronájem plavecké dráhy v zimním období, která je nutná pro plavecký trénink. Zbyde-li nějaká část financí, tak je použijeme úhradu nákladů na soustředění dětí v jarních měsících popř. jejich startovné na závodech.</t>
  </si>
  <si>
    <t>130</t>
  </si>
  <si>
    <t>Golf club Rapotín z.s.</t>
  </si>
  <si>
    <t>Krátká 3297/2a</t>
  </si>
  <si>
    <t>05557887</t>
  </si>
  <si>
    <t>2701515161/2010</t>
  </si>
  <si>
    <t>Údržba a provoz cvičných golfových ploch Rapotín.</t>
  </si>
  <si>
    <t>131</t>
  </si>
  <si>
    <t>Tělovýchovná jednota Sokol Troubky z.s.</t>
  </si>
  <si>
    <t>Sportovní 744/3</t>
  </si>
  <si>
    <t>43541224</t>
  </si>
  <si>
    <t>107-5030570277/0100</t>
  </si>
  <si>
    <t>Sportovní činnost TJ Sokol Troubky z.s. 2022</t>
  </si>
  <si>
    <t>TJ Sokol Troubky z.s. se zaměřuje na sportovní činnost v oddílech ASPV, Volejbalu, Florbalu, Jezdectví, Ledního
hokeje, malé kopané a tenisu kde řídí a organizuje svoji činnost převážně ve svých areálech ale i v pronajatých prostorách.</t>
  </si>
  <si>
    <t>Náklady spojené s provozem Sportovní haly tj. Elektrická energie, Plyn, Vodné a Stočné, náklady na úklid, náklady na opravy a údržbu sportovišť, hnojivo, nákup cvičebních pomůcek, nákup drobného materiálu.</t>
  </si>
  <si>
    <t>132</t>
  </si>
  <si>
    <t>BK DUKLA Olomouc, zapsaný spolek</t>
  </si>
  <si>
    <t>Veleslavínova 116/24</t>
  </si>
  <si>
    <t>60338652</t>
  </si>
  <si>
    <t>2201217379/2010</t>
  </si>
  <si>
    <t>Středomoravská basketbalová liga</t>
  </si>
  <si>
    <t>celoroční sportovní činnost v basketbale mužů</t>
  </si>
  <si>
    <t>nákup materiálu, pronájem sportovní haly s úhradou energií, vyplácení náhrad rozhodčím, ubytování a stravování na soustředění</t>
  </si>
  <si>
    <t>133</t>
  </si>
  <si>
    <t>Tělovýchovná jednota Sokol Bernartice z.s.</t>
  </si>
  <si>
    <t>Bernartice 365</t>
  </si>
  <si>
    <t>Bernartice</t>
  </si>
  <si>
    <t>79057</t>
  </si>
  <si>
    <t>45212805</t>
  </si>
  <si>
    <t>169555095/0300</t>
  </si>
  <si>
    <t>Podpora celoroční sportovní činnosti na rok 2022 při Tělovýchovné jednotě Sokol Bernartice z.s.</t>
  </si>
  <si>
    <t>Tělovýchovná jednota Sokol Bernartice z.s. se zaměřuje na rozvoj sportu u dospělých a dětí převážně ve fotbale
(výkonnostní sport), tenis a zumba dětí (rekreační sport) a podílí se na sportovních akcích pro děti během kalendářního roku v obci.</t>
  </si>
  <si>
    <t>Nájmy sportovních prostor pro trénink a zápasy, uhrazení energií, údržbu sportovních hřišť. Nákup sportovního materiálu a náklady na dopravu pro tým dospělých, který hraje krajskou přebor I.B třídu.</t>
  </si>
  <si>
    <t>134</t>
  </si>
  <si>
    <t>Oddíl šachů Sportovního klubu Prostějov</t>
  </si>
  <si>
    <t>Sportovní 3924/1</t>
  </si>
  <si>
    <t>22897496</t>
  </si>
  <si>
    <t>249002626/0300</t>
  </si>
  <si>
    <t>Celoroční sportovní činnost Oddílu šachů SK Prostějov</t>
  </si>
  <si>
    <t>Zabezpečení potřeb členů oddílu k jejich sportovní činnosti ve hře šachy, kteří dosahují dobrých výsledků.</t>
  </si>
  <si>
    <t>startovné, cestovné, ubytování, stravování, nájemné, odměny pro rozhodčí, šachový materiál - šachy, partiáře, hodiny)</t>
  </si>
  <si>
    <t>135</t>
  </si>
  <si>
    <t>SK PASEKA, z.s.</t>
  </si>
  <si>
    <t>Paseka 273</t>
  </si>
  <si>
    <t>Paseka</t>
  </si>
  <si>
    <t>78397</t>
  </si>
  <si>
    <t>60780657</t>
  </si>
  <si>
    <t>199145759/0300</t>
  </si>
  <si>
    <t>Podpora celoroční činnosti SK Paseka</t>
  </si>
  <si>
    <t>Činností spolku SK Paseka, z.s. je celoroční sportovní činnost = fotbal (a ostatní sport), SK Paseka se skládá z jednoho oddílu mužů hrajících krajský přebor, jednoho žákovského družstva, benjamínků a přípravky pro nejmenší děti (sportovce).</t>
  </si>
  <si>
    <t>doprava na sportovní utkání, soustředění, sportovní vybavení, náklady na rozhodčí, odměny trenérů, náklady na údržbu a provoz areálu včetně energií, nákup sportovního materiálu, služby související s činností klubu</t>
  </si>
  <si>
    <t>136</t>
  </si>
  <si>
    <t>TJ Stavební stroje Němčice nad Hanou, z. s.</t>
  </si>
  <si>
    <t>Sokolská 421</t>
  </si>
  <si>
    <t>44053827</t>
  </si>
  <si>
    <t>273431690/0300</t>
  </si>
  <si>
    <t>Krasojízda Němčice 2021</t>
  </si>
  <si>
    <t>Žádost je zaměřena hlavně na činnost oddílu krasojízdy, který reprezentuje náš kraj na MČR, Mistrovství Evropy i světa. Dvě člensky z řad juniorů jsou reprezentanty ČR. O činnosti oddíl informuje v tisku (např. Prostějovský večerník) i na webu.</t>
  </si>
  <si>
    <t>Servis kol, náhradní díly na kola, ceny do soutěží, úhradu rozhodčích, cestovného a startovného na soutěže, poplatků za soustředění, dofinancování nájemného tréninkových prostor pro oddíly TJ, pořízení sportovního vybavení, dresů, mzdy trenérů.</t>
  </si>
  <si>
    <t>137</t>
  </si>
  <si>
    <t>BASKETBAL OLOMOUC s.r.o.</t>
  </si>
  <si>
    <t>Na vršku 819/10</t>
  </si>
  <si>
    <t>25861654</t>
  </si>
  <si>
    <t>27-4236500237/0100</t>
  </si>
  <si>
    <t>Basketbal v Olomouci</t>
  </si>
  <si>
    <t>Jde o dlouhodobý projekt, který má v Olomouckém kraji svoji tradici, hrajeme 1. ligu mužů již osmou sezonu, jde o celorepublikovou soutěž, kde dáváme prostor mladým talentovaným hráčům, kteří mají šanci hrát  nejvyšší soutěž Kooperativa NBL.</t>
  </si>
  <si>
    <t>prostředky budou použity na platy trenéru, na zajištění  utkání, turnaje, organizaci sportovních akcí, na pronájem haly,  masérské služby, doprava  zápasy, na tech. stolek a rozhodčí, na ubytování hráčů, na materiální zajištění, sportovní vybavení</t>
  </si>
  <si>
    <t>138</t>
  </si>
  <si>
    <t>Tělocvičná jednota Sokol Náklo</t>
  </si>
  <si>
    <t>Náklo 90</t>
  </si>
  <si>
    <t>Náklo</t>
  </si>
  <si>
    <t>78332</t>
  </si>
  <si>
    <t>61989576</t>
  </si>
  <si>
    <t>248859994/0300</t>
  </si>
  <si>
    <t>Sport pro děti a mládež</t>
  </si>
  <si>
    <t>T.J. Sokol Náklo se snaží vést děti a mládež ke sportu v oddílech všestrannosti, fotbalu a stolního tenisu. Je nutné zajistit provoz a údržbu celého sportovního areálu.</t>
  </si>
  <si>
    <t>Dotaci bychom chtěli použít na nákup sportovních pomůcek, plynová topidla (vafky), opravu a údržbu celého našeho areálu</t>
  </si>
  <si>
    <t>139</t>
  </si>
  <si>
    <t>Sportovní klub sebeobrana a kickboxing Přerov, z. s.</t>
  </si>
  <si>
    <t>Budovatelů 240/3</t>
  </si>
  <si>
    <t>05060966</t>
  </si>
  <si>
    <t>2401006963/2010</t>
  </si>
  <si>
    <t>Sebeobrana a kickboxing</t>
  </si>
  <si>
    <t>Sebeobrana a kickboxing, turistika, tělovýchovné a sportovní aktivity.</t>
  </si>
  <si>
    <t>Zakoupení nových žíněnek TATAMI, cvičných bloků, lap, chráničů a cvičných zbraní. Sportovního a reklamního oblečení s logem
klubu a cestovné.</t>
  </si>
  <si>
    <t>140</t>
  </si>
  <si>
    <t>TJ Sokol Horní Újezd, z.s.</t>
  </si>
  <si>
    <t>Horní Újezd 83</t>
  </si>
  <si>
    <t>Horní Újezd</t>
  </si>
  <si>
    <t>75353</t>
  </si>
  <si>
    <t>60782072</t>
  </si>
  <si>
    <t>253281090/0300</t>
  </si>
  <si>
    <t>Celoroční činnost TJ Sokol Horní Újezd 2022</t>
  </si>
  <si>
    <t>Cílem projektu je podpora celoroční činnosti TJ Sokol Horní Újezd, z.s. Činnost je zaměřena převážně na fotbal.</t>
  </si>
  <si>
    <t>Cestovné, přepravné, mzdové náklady na trenéry, startovné, stravné, údržba a provoz sportoviště, nákup sportovního materiálu.</t>
  </si>
  <si>
    <t>141</t>
  </si>
  <si>
    <t>Hokejbal Přerov z.s.</t>
  </si>
  <si>
    <t>Želatovská 2583/8</t>
  </si>
  <si>
    <t>07991339</t>
  </si>
  <si>
    <t>1200890006/2700</t>
  </si>
  <si>
    <t>Podpora sportovní činnosti dětí a mládeže v hokejbale</t>
  </si>
  <si>
    <t>Hokejbalový klub Hokejbal Přerov z.s. se věnuje práci s dětmi a mládeží, a to od kategorie přípravka (6 – 11 let), žáci (11 až 15 let) a dorost (16 až 18 let) – tato se již účastní ligy mužů v krajské kategorii.</t>
  </si>
  <si>
    <t>Náklady na pronájem sportovišť, výstroj a výzbroj, dopravu, rozhodčí, zdravotní službu, osobní náklady na trenérskou činnost a další výdaje bezprostředně související se sportovní činností v hokejbale.</t>
  </si>
  <si>
    <t>142</t>
  </si>
  <si>
    <t>FK Medlov,z.s.</t>
  </si>
  <si>
    <t>Medlov 294</t>
  </si>
  <si>
    <t>Medlov</t>
  </si>
  <si>
    <t>45238464</t>
  </si>
  <si>
    <t>1801227349/0800</t>
  </si>
  <si>
    <t>Podpora celoroční sportovní činnosti FK Medlov, z. s. pro rok 2022</t>
  </si>
  <si>
    <t>Celoroční podpora sportovní činnosti oddílu kopané, 3 družstva. 
1.Krajský přebor - muži
2. Okresní soutěž - mladší žáci
3. Okresní soutěž - přípravka</t>
  </si>
  <si>
    <t>Údržba a provoz areálu, nákup sportovního materiálu, doprava na soutěžní utkání, pronájem sportovních areálů v zimním období</t>
  </si>
  <si>
    <t>143</t>
  </si>
  <si>
    <t>Tělovýchovná jednota Invaclub Loštice, z.s.</t>
  </si>
  <si>
    <t>Vlčice 519/58</t>
  </si>
  <si>
    <t>45211884</t>
  </si>
  <si>
    <t>155107902/0300</t>
  </si>
  <si>
    <t>Podpora celoroční sportovní činnosti TJ Invaclub Loštice z.s.</t>
  </si>
  <si>
    <t>TJ Invaclub Loštice z.s. má činnost vymezenou svými stanovami. V roce 2020 byla veškerá činnost organizace z důvodu nákazy Covid19 omezena, ale v soutěžní a náborové činnosti s vytvářením materiálních podmínek pro stolní tenis vozíčkářů pokračovala.</t>
  </si>
  <si>
    <t>Nákup vybavení: dresy, pálky potahy, míčky apod. Úhrada stravného, ubytování, startovného a cestovného na
Českém poháru vozíčkářů ve stolním tenisu (cca 10 turnajů), M-ČR jednotlivců a družstev ve stolním tenisu a různých tréninkových soustředěních.</t>
  </si>
  <si>
    <t>144</t>
  </si>
  <si>
    <t>FK Spartak Lipník nad Bečvou, z.s.</t>
  </si>
  <si>
    <t>B. Němcové 1043/3</t>
  </si>
  <si>
    <t>44940289</t>
  </si>
  <si>
    <t>1881252359/0800</t>
  </si>
  <si>
    <t>Účelová dotace kraje bude použita  na zajištění volnočasových aktivit občanů, zejména mládeže, které přispívají k posílení celkového zdraví občanů a k rozvoji pozitivních charakterových vlastností a návyků společenského jednání.</t>
  </si>
  <si>
    <t>Pronájem sportovišť, náklady na ubytování při turnajích a soustředěních, zajištění nákladů na provoz pronajatých prostor (energie), nákup sportovního materiálu, poskytnutí náhrad trenérům oddílu.</t>
  </si>
  <si>
    <t>145</t>
  </si>
  <si>
    <t>HÁZENÁ VELKÁ BYSTŘICE z.s.</t>
  </si>
  <si>
    <t>Na Letné 766</t>
  </si>
  <si>
    <t>05803896</t>
  </si>
  <si>
    <t>2401190019/2010</t>
  </si>
  <si>
    <t>HÁZENÁ Velká Bystřice z.s. má 219 členů, zabývá vedením mládeže k aktivnímu trávení volného času prostřednictvím sportu. Jedná se o organizování sportovní činnosti, vytváření a rozšiřování materiálních a tréninkových podmínek pro sportovní činnost.</t>
  </si>
  <si>
    <t>Dotace je žádána na celoroční činnost spolku, na zajištění údržby sportovní haly a to zejména na energie a materiální výdaje, na
výdaje spojené s účastí v regionálních a celorepublikových soutěžích a turnajích.</t>
  </si>
  <si>
    <t>146</t>
  </si>
  <si>
    <t>Tělovýchovná jednota Slovan Černovír, z.s.</t>
  </si>
  <si>
    <t>Tvrdíkova 578/10</t>
  </si>
  <si>
    <t>49593340</t>
  </si>
  <si>
    <t>45433811/0100</t>
  </si>
  <si>
    <t>Podpora celoroční sportovní činnosti
Tělovýchovné jednoty Slovan Černovír, z.s. na rok 2022</t>
  </si>
  <si>
    <t>Hlavní náplní projektu je systematický rozvoj, příprava a tréninky dětí a mládeže v rámci fotbalového klubu TJ Slovan Černovír,
především v mládežnických kategoriích na výkonnostní úrovni krajského přeboru Olomouckého kraje.</t>
  </si>
  <si>
    <t>Prostředky budou použity na dopravné k mistr. utkáním, na pronájmy sportovních zařízení, na nákup tréninkových pomůcek a sportovního vybavení, zajištění soustředění vybraných celků a nezbytné opravy v areálu hřiště a údržbu šaten a sociálního zázemí.</t>
  </si>
  <si>
    <t>147</t>
  </si>
  <si>
    <t>TJ Střeň, z.s.</t>
  </si>
  <si>
    <t>Střeň 115</t>
  </si>
  <si>
    <t>Střeň</t>
  </si>
  <si>
    <t>783 32</t>
  </si>
  <si>
    <t>45238341</t>
  </si>
  <si>
    <t>19-918240227/0100</t>
  </si>
  <si>
    <t>Zajištění celoroční činnosti fotbalového klubu v roce 2022</t>
  </si>
  <si>
    <t>Účast v soutěžích pořádaných Okresním fotbalovým svazem Olomouc (v současné době IV. třída). Pořádání turnajů v nohejbale
(květen), stolním tenise pro mládež do 18 let a dospělé (prosinec). Příprava hráčů na fotbalová utkání.</t>
  </si>
  <si>
    <t>úhradu výdajů spojených s náklady na celoroční sportovní činnost příjemce dotace v roce 2022 (cestovné náhrady, startovné, nákup sportovního materiálu, odměny a cestovní náhrady rozhodčím).</t>
  </si>
  <si>
    <t>148</t>
  </si>
  <si>
    <t>Klub stolního tenisu Hlinsko, z.s.</t>
  </si>
  <si>
    <t>Radotín 57</t>
  </si>
  <si>
    <t>Radotín</t>
  </si>
  <si>
    <t>75354</t>
  </si>
  <si>
    <t>09200053</t>
  </si>
  <si>
    <t>2401819315/2010</t>
  </si>
  <si>
    <t>Sportovní činnost se zaměřením na stolní tenis</t>
  </si>
  <si>
    <t>Provozování sportovní činnosti v obci Hlinsko se zaměřením na stolní tenis v rámci zapojení do soutěží organizovaných Českou
asociací stolního tenisu a jeho krajskými nebo regionálními svazy.</t>
  </si>
  <si>
    <t>Nákup sportovního materiálu a zabezpečení účasti členů klubu na sportovních akcích (cestovné, stravné).</t>
  </si>
  <si>
    <t>149</t>
  </si>
  <si>
    <t>Klub vodních sportů Hranice, z.s.</t>
  </si>
  <si>
    <t>Trávnická 508</t>
  </si>
  <si>
    <t>Hranice, Hranice I-Město</t>
  </si>
  <si>
    <t>61985660</t>
  </si>
  <si>
    <t>19-4286300217/0100</t>
  </si>
  <si>
    <t>Celoroční sportovní příprava KVS Hranice, z.s.</t>
  </si>
  <si>
    <t>,Jedná se o finanční podporu celoroční sportovní činnosti oddílu Klub vodních sportů Hranice, z.s., v Olomouckém kraji, a to rychlostní kanoistika. Finanční prostředky jsou určeny pro sportující děti a mládež.</t>
  </si>
  <si>
    <t>Doprava, cestovné, jízdné, ubytování, startovné, stravování + pitný režim + výživové doplňky
Zajištění služeb  - plovárna, služby maséra, fyzioterapeuta
Pronájem tělocvičen nebo sportovních hal, vstupy do finess centra
Nákup sportovního materiálu</t>
  </si>
  <si>
    <t>151</t>
  </si>
  <si>
    <t>TJ Liga stovkařů Olomouc, z.s.</t>
  </si>
  <si>
    <t>Dolní náměstí 27/38</t>
  </si>
  <si>
    <t>45237484</t>
  </si>
  <si>
    <t>241299357/0300</t>
  </si>
  <si>
    <t>Rozvoj a navýšení kvality celoročního běžeckého poháru - Velké ceny vytrvalců Olomouckého kraje 2022</t>
  </si>
  <si>
    <t>Cílem projektu je navýšení kvality celoročního běžeckého poháru pořádaného TJ Liga stovkařů Olomouc - 42. ročníku Velké ceny vytrvalců Olomouckého kraje (VCV) pro rok 2022 s předpokladem zvýšení zájmu veřejnosti o kondiční a výkonnostní běh.</t>
  </si>
  <si>
    <t>Poskytnutá dotace bude výhradně použita na organizační zajištění jednotlivých závodů - tj. propagaci, občerstvení, technickou pomoc při zpracování výsledků, vytyčování tras, věcné ceny pro vítěze kategorií, nákup drobného majetku.</t>
  </si>
  <si>
    <t>152</t>
  </si>
  <si>
    <t>FC HVOZD, z.s.</t>
  </si>
  <si>
    <t>Hvozd 145</t>
  </si>
  <si>
    <t>Hvozd</t>
  </si>
  <si>
    <t>79855</t>
  </si>
  <si>
    <t>44159901</t>
  </si>
  <si>
    <t>1500426379/0800</t>
  </si>
  <si>
    <t>Zabezpečení a zajištění celoroční sportovní činnosti klubu FC HVOZD,z.s.</t>
  </si>
  <si>
    <t>Účelem projektu je dlouhodobá,systémová podpora,rozvoj a zkvalitnění sportovní přípravy fotbalistů FC Hvozd.z,s, a zabezpečení
jejich sportovní činnosti.</t>
  </si>
  <si>
    <t>Zajištění účasti oddílů mládeže a dospělých v dlouhodobých soutěžích FAČR a s tím souvisejících nákladů a pomůcek</t>
  </si>
  <si>
    <t>153</t>
  </si>
  <si>
    <t>HC ZUBR Přerov s.r.o.</t>
  </si>
  <si>
    <t>Petřivalského 2885/5</t>
  </si>
  <si>
    <t>28593006</t>
  </si>
  <si>
    <t>43-4600340277/0100</t>
  </si>
  <si>
    <t>Zajištění účasti hokejového týmu HC ZUBR Přerov v 1.lize ledního hokeje</t>
  </si>
  <si>
    <t>HC ZUBR Přerov, s.r.o. zajišťuje sportovní činnost profesionálního týmu ledního hokeje v Přerově</t>
  </si>
  <si>
    <t>- startovné v soutěži, platba za rozhodčí
- pronájem ledu a dalších sportovišť pro přípravu A-mužstva
- pořadatelská služba
- doprava k zápasům
- marketingová činnost</t>
  </si>
  <si>
    <t>154</t>
  </si>
  <si>
    <t>HC Beerboys Prostějov z. s.</t>
  </si>
  <si>
    <t>Brněnská 1437/51</t>
  </si>
  <si>
    <t>09272861</t>
  </si>
  <si>
    <t>2801835779/2010</t>
  </si>
  <si>
    <t>Amatérský hokejový klub HC Beerboys Prostějov</t>
  </si>
  <si>
    <t>Finanční příspěvek od Olomouckého kraje bychom využili na úhradu pronájmu ledové plochy, kde budeme jednou týdně trénovat pod vedením profesionálního hráče a nyní trenéra.</t>
  </si>
  <si>
    <t>Pronájem ledové plochy</t>
  </si>
  <si>
    <t>155</t>
  </si>
  <si>
    <t>Sportovní klub Bělkovice-Lašťany, z.s.</t>
  </si>
  <si>
    <t>Bělkovice-Lašťany 303</t>
  </si>
  <si>
    <t>Bělkovice-Lašťany</t>
  </si>
  <si>
    <t>69600970</t>
  </si>
  <si>
    <t>1801005359/0800</t>
  </si>
  <si>
    <t>SK Bělkovice-Lašťany 2022</t>
  </si>
  <si>
    <t>SK Bělkovice-Lašťany, z.s. je oddílem kopané. V OFS Olomouc hraje mladší přípravka, starší přípravka a starší žáci. Dorost působí v Krajské soutěži.  Muži “A” hrají 1.A třídu sk. A KFS Olomouc. Členská základna klubu je tvořena 80 aktivními hráči</t>
  </si>
  <si>
    <t>Zakoupení tréninkových pomůcek, dresů, pronájem haly v zimě, doprava, realizace soustředění, praní dresů, údržba fotbalového areálu, pohonné hmoty, zajištění úklidu, správce hřiště.</t>
  </si>
  <si>
    <t>156</t>
  </si>
  <si>
    <t>Gymnastický klub Šumperk, z.s.</t>
  </si>
  <si>
    <t>Sluneční 2692/38</t>
  </si>
  <si>
    <t>70239886</t>
  </si>
  <si>
    <t>1905830329/0800</t>
  </si>
  <si>
    <t>Podpora sportovní činnosti 2022 - sportovní gymnastika</t>
  </si>
  <si>
    <t>Sportovní gymnastika - mužská i ženská část. Zabýváme se jak výkonnostní gymnastikou, tak zájmovou gymnastikou a přípravkou dětí.</t>
  </si>
  <si>
    <t>Na cestovné a startovné na závody, na nájemné za tělocvičnu, na nákup dresů a oblečení pro trenéry i závodnice, žíněnky pod mužské kruhy a doskokové žíněnky ke kladině, pomocné nářadí, odměny pro děti.</t>
  </si>
  <si>
    <t>157</t>
  </si>
  <si>
    <t>HC REBELS 2017 Prostějov, z.s.</t>
  </si>
  <si>
    <t>Česká 813/15</t>
  </si>
  <si>
    <t>06495591</t>
  </si>
  <si>
    <t>2301319698/2010</t>
  </si>
  <si>
    <t>Podpora celoroční sportovní činnosti HC Rebels 2017 z.s.</t>
  </si>
  <si>
    <t>Poskytnutí kvalitní celoroční sportovní přípravy v ženském hokeji, která zahrnuje soutěžní a přípravná utkání. Od sezóny 2020/2021 jsme součástí první ligy žen.</t>
  </si>
  <si>
    <t>Pronájem, odměna rozhodčích, doprava,odměna zdravotníka, odměna trenérům, startovné, aktivace a registrace hráček, sportovní pomůcky výstroj, výzbroj, občerstvení hráček,ubytování, soustředění,kempy.</t>
  </si>
  <si>
    <t>158</t>
  </si>
  <si>
    <t>TJ MILO Olomouc, z.s.</t>
  </si>
  <si>
    <t>14615126</t>
  </si>
  <si>
    <t>39738811/0100</t>
  </si>
  <si>
    <t>TJ MILO Olomouc, z. s. - podpora celoroční sportovní činnosti 2022</t>
  </si>
  <si>
    <t>TJ MILO Olomouc je spolkem aktivních sportovců, příznivců a přátel sportu a turistiky s právní subjektivitou a hospodářskou činností. TJ realizuje činnost v oblasti sportovních aktivit mezi které patří tenis, turistika, fotbal, kolová a lední hokej.</t>
  </si>
  <si>
    <t>Dotační příspěvek bude použit na úhradu nákladů souvisejících se zabezpečením sportovní, pohybové a tělovýchovné činnosti.</t>
  </si>
  <si>
    <t>159</t>
  </si>
  <si>
    <t>TJ Sokol Stará Červená Voda, z.s.</t>
  </si>
  <si>
    <t>Stará Červená Voda 112</t>
  </si>
  <si>
    <t>Stará Červená Voda</t>
  </si>
  <si>
    <t>79053</t>
  </si>
  <si>
    <t>48808199</t>
  </si>
  <si>
    <t>4005475329/0800</t>
  </si>
  <si>
    <t>Podpora celoroční sportovní činnosti TJ Sokol Stará Červená Voda pro rok 2022</t>
  </si>
  <si>
    <t>Našim cílem je zajišťovat kvalitní a pravidelnou sportovní přípravu, účast v soutěžích a nabídnout všem sportovní zábavu. Věříme, že soustavná kolektivní sportovní příprava a sdílení zážitků je cestou jak posílit vztah k obci a místní komunitě.</t>
  </si>
  <si>
    <t>Údržba trávníku (regenerace, hnojení, sekání), účast ve fotbalových soutěžích (cestovné, rozhodčí), nákup sportovního vybavení, zpracování účetní evidence a dokladování dotací.</t>
  </si>
  <si>
    <t>160</t>
  </si>
  <si>
    <t>Klub juda Hranice z.s.</t>
  </si>
  <si>
    <t>Jiřího z Poděbrad 1136</t>
  </si>
  <si>
    <t>47184281</t>
  </si>
  <si>
    <t>232955922/0300</t>
  </si>
  <si>
    <t>Celoroční sportovní činnost Klubu juda Hranice z.s. - 2022</t>
  </si>
  <si>
    <t>Klub juda Hranice se komplexně zabývá především volnočasovými aktivitami mládeže a dospělých. Klub zajišťuje sportovní přípravu, účast na soutěžích, účast na soustředěních, letní tábor.</t>
  </si>
  <si>
    <t>startovné, ubytování, stravné, cestovné na soutěže, soustředění, drobné ceny pro závodníky, tréninkové pomůcky, sportovní vybavení, rehabilitace-masáže, sauna, vstup bazén; potravinové doplňky, posilovna, diplomy, medaile, dresy, zdravot. materiál</t>
  </si>
  <si>
    <t>161</t>
  </si>
  <si>
    <t>Rugby Club Olomouc z.s.</t>
  </si>
  <si>
    <t>68346816</t>
  </si>
  <si>
    <t>2201776007/2010</t>
  </si>
  <si>
    <t>Podpora celorocˇni´ sportovni´ cˇinnosti Rugby Clubu Olomouc</t>
  </si>
  <si>
    <t>Ci´lem projektu je zabezpecˇit celorocˇni´ sportovni´ cˇinnost Rugby Clubu Olomouc z.s</t>
  </si>
  <si>
    <t>dopravu, cestovné, stravné, trenéry, externí spesialisty a pod.</t>
  </si>
  <si>
    <t>162</t>
  </si>
  <si>
    <t>TJ Sokol Vikýřovice, z.s.</t>
  </si>
  <si>
    <t>Sokolská 391</t>
  </si>
  <si>
    <t>Vikýřovice</t>
  </si>
  <si>
    <t>78813</t>
  </si>
  <si>
    <t>47999462</t>
  </si>
  <si>
    <t>1900497379/0800</t>
  </si>
  <si>
    <t>Podpora sportovní činnosti TJ Sokol Vikýřovice 2022</t>
  </si>
  <si>
    <t>Celoroční podpora sportovní činnosti fotbalového oddílu TJ Sokol Vikýřovice. V rámci TJ Sokol Vikýřovice v současné době působí
pět družstev zařazených v soutěžích Okresního přeboru 4 družstva dětí a mládeže. Družstvo mužů v krajské soutěži 1. B,</t>
  </si>
  <si>
    <t>- nákup tréninkových pomůcek, úhradu nájemného, úhradu cestovného</t>
  </si>
  <si>
    <t>163</t>
  </si>
  <si>
    <t>HANÁCKÝ DVŮR, z.s.</t>
  </si>
  <si>
    <t>Polkovice 198</t>
  </si>
  <si>
    <t>Polkovice</t>
  </si>
  <si>
    <t>75144</t>
  </si>
  <si>
    <t>26994178</t>
  </si>
  <si>
    <t>43-2308390227/0100</t>
  </si>
  <si>
    <t>Podpora jezdeckého sportu mládeže HANÁCKÉHO DVORA, z.s. v roce 2022</t>
  </si>
  <si>
    <t>Projekt podpoří dostupnost jezdeckého sportu mladým lidem, budou moci trénovat pod kvalitním vedením zkušeného trenéra s licencí a zvyšovat tak svou konkurenceschopnost a výkonnost. Budou také podpořeni při účasti na soutěžích.</t>
  </si>
  <si>
    <t>Dotace bude použita na mzdové náklady trenéra, který se bude věnovat jezdeckému výcviku mládeže během tréninků a při účasti na parkurových závodech. Dále bude hrazeno startovné jezdců.</t>
  </si>
  <si>
    <t>164</t>
  </si>
  <si>
    <t>ÚAMK - AMK MXA PŘEROV</t>
  </si>
  <si>
    <t>Grymovská 147/22</t>
  </si>
  <si>
    <t>70259518</t>
  </si>
  <si>
    <t>2701815252/2010</t>
  </si>
  <si>
    <t>Podpora celoroční sportovní činnosti mladých motokrosových jezdců v roce 2022</t>
  </si>
  <si>
    <t>Provozování veřejně prospěšné činnosti směřující k podpoře a dosažení udržitelného a společensky odpovědného rozvoje motokrosového sportu a k podpoře a ochraně zájmů motokrosových jezdců a přípravě mladých jezdců pro vstup na motokrosové tratě.</t>
  </si>
  <si>
    <t>pořízení a údržbu sportovního vybavení (nářadí, oblečení, obuvi, chráničů atd.), sportovního zařízení, příslušenství, pohonných hmot a náhradních dílů na motorky, soutěžní příspěvky (vklady a ceny do závodů, startovné, licenční poplatky)</t>
  </si>
  <si>
    <t>165</t>
  </si>
  <si>
    <t>TJ Cement Hranice, z.s.</t>
  </si>
  <si>
    <t>Žáčkova 1988</t>
  </si>
  <si>
    <t>49558722</t>
  </si>
  <si>
    <t>1880365319/0800</t>
  </si>
  <si>
    <t>Podpora mládežnické a extraligové házené TJ Cement Hranice, z.s.</t>
  </si>
  <si>
    <t>EXTRALIGA MUŽŮ ČR: cíl mladého týmu do 10. místa, ST. DOROST 2. liga: cíl postoupit do 1. ligy, ST. ŽÁCI Liga OLK: cíl 1. pětka, ST. ŽAČKY Liga OLK-ZLK: cíl do 8. místa, ML. ŽÁCI Liga OLK: cíl hrát, sbírat zkušenosti, MINIŽÁCI: cíl hrát si s házenou.</t>
  </si>
  <si>
    <t>Nájem sportoviště, spotřeba materiálu, spotřeba energií, rozhodčí, doprava, dohody mimo prac. poměr, pořadatelé, ubytování, stravné, startovné, trenérské služby, sportovní vybavení hráčů, služby realizačního týmu, náklady na správce a manažera klubu.</t>
  </si>
  <si>
    <t>166</t>
  </si>
  <si>
    <t>Tělocvičná jednota Sokol Němčice nad Hanou</t>
  </si>
  <si>
    <t>44160542</t>
  </si>
  <si>
    <t>1500552359/0800</t>
  </si>
  <si>
    <t>Činnost TJ Sokol Němčice nad Hanou v roce 2021</t>
  </si>
  <si>
    <t>Žádost bude zaměřena na oddíl stolního tenisu, který se dlouhodobě zúčastňuje v krajské soutěži, v regionálním přeboru a v regionálních soutěžích. O činnosti oddílu je infomováno v Prostějovském večerníku a zpravodaji Lupa v Němčicích nad Hanou.</t>
  </si>
  <si>
    <t>Nákup sportovního vybavení pro oddílu stolního tenisu, cestovné a startovné na soutěže.</t>
  </si>
  <si>
    <t>167</t>
  </si>
  <si>
    <t>FC Kralice na Hané, z. s.</t>
  </si>
  <si>
    <t>Masarykovo nám. 41</t>
  </si>
  <si>
    <t>Kralice na Hané</t>
  </si>
  <si>
    <t>79812</t>
  </si>
  <si>
    <t>44053894</t>
  </si>
  <si>
    <t>243929412/0300</t>
  </si>
  <si>
    <t>Podpora celoroční sportovní činnosti FC Kralice na Hané,z.s.</t>
  </si>
  <si>
    <t>Jsme spolkem s dlouholetou tradicí, který zahrnuje pouze oddíl fotbalu. Spolek se stará především o děti a mládež, ale
také o sportovní vyžití a společenský život v Kralicích na Hané. Spolek provozuje fotbalový areál.</t>
  </si>
  <si>
    <t>Údržba a provoz (například údržba hřiště, údržba šaten a okolí spotřeba energií...), odměna rozhodčím, doprava na utkání, nákup sportovního vybavení, výstroj a výzbroj.</t>
  </si>
  <si>
    <t>168</t>
  </si>
  <si>
    <t>Spolek PLAVÁNÍ PŘEROV</t>
  </si>
  <si>
    <t>Č. Drahlovského 2316/18</t>
  </si>
  <si>
    <t>09551395</t>
  </si>
  <si>
    <t>5706261002/5500</t>
  </si>
  <si>
    <t>PLAVÁNÍ PŘEROV - sportovní aktivity dětí, mládeže a dospělých</t>
  </si>
  <si>
    <t>Plavecká výuka dětí a mládeže, pohyb ve vodě s cílem naučit zvládnutí všech plaveckých stylů.</t>
  </si>
  <si>
    <t>Úhrada pronájmů za prostory v plaveckém bazénu, nákup a údržba plaveckých pomůcek, organizace chodu oddílu - administrace, sociální sítě, web, odměny trenérům, úhrada startovného, soustředění těch nejlepších, regenerace - služby fyzioterapeuta.</t>
  </si>
  <si>
    <t>169</t>
  </si>
  <si>
    <t>MGC Olomouc, z.s.</t>
  </si>
  <si>
    <t>60800496</t>
  </si>
  <si>
    <t>153391006/0100</t>
  </si>
  <si>
    <t>Podpora celoroční sportovní činnosti MGC Olomouc 2022</t>
  </si>
  <si>
    <t>MGC Olomouc, z. s. zajišťuje účast svých sportovců na národních a mezinárodních soutěžích pod záštitou ČMGS, EMF, WMF a také provoz dvou minigolfových hřišť v jednom areálu ve městě Olomouc.</t>
  </si>
  <si>
    <t>Z dotace budou hrazeny výdaje na sportovní činnost (ubytování, cestovné, stravné, startovné na turnajích, vložné do soutěží a nákup dresů), dále potom výdaje na provoz minigolfových hřišť (oprava a údržba, materiál, mzdy obsluhy a energie).</t>
  </si>
  <si>
    <t>170</t>
  </si>
  <si>
    <t>GOLF CLUB OLOMOUC, z. s.</t>
  </si>
  <si>
    <t>Véska 89</t>
  </si>
  <si>
    <t>48807079</t>
  </si>
  <si>
    <t>27-4230510207/0100</t>
  </si>
  <si>
    <t>Podpora celoroční sportovní činnosti Golf Clubu Olomouc 2022</t>
  </si>
  <si>
    <t>Golf Club Olomouc sdružuje 717 členů, z toho 123 dětí do 18 let. Jedná se o jediný golfový klub v Olomouckém kraji. Družstva dospělých,se účastní nejvyšší republikové soutěže-extraligy. Cílem tohoto projektu je zajistit spolufinancování chodu klubu.</t>
  </si>
  <si>
    <t>úhradu startovného,dopravy,ubytování,vstupů na hřiště,cvič.míčů,pronájem vozíků a auta,odměn rozhodčím a startérům, mzdu sekretářky a předsedy STK, školení,nákup cen,účetnictví, nákup hracích míčů, dresů, rukavic a dalšího sportovního vybavení</t>
  </si>
  <si>
    <t>171</t>
  </si>
  <si>
    <t>JUDO ŽELEZO HRANICE, z.s.</t>
  </si>
  <si>
    <t>Hromůvka 1896</t>
  </si>
  <si>
    <t>70866040</t>
  </si>
  <si>
    <t>1884328339/0800</t>
  </si>
  <si>
    <t>Celoroční činnost oddílu JUDO ŽELEZO Hranice</t>
  </si>
  <si>
    <t>Podpora celoroční činnosti klubu dětí, mládeže a dospělých, kteří se účastní soutěží družstev a jednotlivců. Například dorostenecká liga, I.liga muži, družstva žen, družstvo starších žáků.</t>
  </si>
  <si>
    <t>Dotace bude použita na úhradu startovného, ubytování, cestovného a stravného v rámci závodů a výcvikových kempů v ČR a zahraničí.Pro nákup sport.vybavení mládeže(kimona, chrániče, sport.oblečení, speciální výživové doplňky) a na pokrytí části nájmů.</t>
  </si>
  <si>
    <t>172</t>
  </si>
  <si>
    <t>Sportovní klub SULKO Zábřeh, z.s.</t>
  </si>
  <si>
    <t>Postřelmovská 2265/4</t>
  </si>
  <si>
    <t>Zábřeh</t>
  </si>
  <si>
    <t>60339403</t>
  </si>
  <si>
    <t>215238892/0600</t>
  </si>
  <si>
    <t>Zabezpečení celoroční činnosti fotbalového Sportovního klubu SULKO Zábřeh v roce 2022</t>
  </si>
  <si>
    <t>Zabezpečení celoroční činnosti fotbalového Sportovního klubu Sulko Zábřeh , který pracuje hlavně s mládeží a od toho si slibuje
začlenění odchovanců do kádru mužů, kteří momentálně hrají krajský přebor.</t>
  </si>
  <si>
    <t>Doprava k zápasům ,platy trenérů , soutěžní poplatky , mat. a tech. vybavení, výdaje za rozhodčí,
pronájem sportovišť ,turnaje a soustředění,praní dresů, odměna sekretáře klubu a účetní, , cestovné hráči, energia a služby, občerstvení.</t>
  </si>
  <si>
    <t>173</t>
  </si>
  <si>
    <t>Mapei Merida Kaňkovský, z.s.</t>
  </si>
  <si>
    <t>Bělkovice-Lašťany 581</t>
  </si>
  <si>
    <t>26528550</t>
  </si>
  <si>
    <t>268638742/0300</t>
  </si>
  <si>
    <t>Podpora mládežnického cyklistického oddílu Mapei Merida Kaňkovský 2022</t>
  </si>
  <si>
    <t>Již 20let se specializuje na výchovu dětí a mládeže. Výchova mladých cyklistů a sportovců. Již několik let jsme nejúspěšnějším
mládežnickým klubem v ČR. Chtěli bychom navázat na další úspěšnou sezonu a reprezentovat náš Olomoucký Kraj.</t>
  </si>
  <si>
    <t>Zajištění chodu oddílu. Zajištění závodů-startovné ,ubytování ,popř. strava .Doplňky stravy .Zajištění materiálu-jízdní kola, součástky na ně. Zajištění doprovodu na závodech a trénincích. Zajištění soustředění .</t>
  </si>
  <si>
    <t>174</t>
  </si>
  <si>
    <t>BIKE TEAM UNIČOV z.s.</t>
  </si>
  <si>
    <t>Masarykovo nám. 33</t>
  </si>
  <si>
    <t>06621759</t>
  </si>
  <si>
    <t>115-5735700297/0100</t>
  </si>
  <si>
    <t>Podpora sportu - BIKE TEAM Uničov z.s. v roce 2022</t>
  </si>
  <si>
    <t>Činnost oddílu BMX , účast na závodech republikových, evropských a světových pohárů a na Mistrovství Evropy a světa. Nákup výstroje a vybavení pro jezdce. Využití volného času dětí a mládeže a reprezentace Olomouckého kraje v ČR i v zahraničí.</t>
  </si>
  <si>
    <t>Náklady na závody (ubytování, doprava, startovné..) 60.000,-Kč
Soustředění - 50.000,-Kč
Dresy a vybavení jezdců  - 40.000,-Kč
Celkem náklady:  150.000,-Kč</t>
  </si>
  <si>
    <t>175</t>
  </si>
  <si>
    <t>TJ Horní Štěpánov, z. s.</t>
  </si>
  <si>
    <t>Horní Štěpánov 370</t>
  </si>
  <si>
    <t>Horní Štěpánov</t>
  </si>
  <si>
    <t>79847</t>
  </si>
  <si>
    <t>62859552</t>
  </si>
  <si>
    <t>153779350/0300</t>
  </si>
  <si>
    <t>Zabezpečení mužů a žáků v soutěžích OFS Prostějov.</t>
  </si>
  <si>
    <t>Náklady na cestovné v soutěžích mužů a žáků.
Materiální zabezpečení.</t>
  </si>
  <si>
    <t>176</t>
  </si>
  <si>
    <t>Oddíl horolezecký Sportovního klubu Prostějov</t>
  </si>
  <si>
    <t>22897518</t>
  </si>
  <si>
    <t>249111371/0300</t>
  </si>
  <si>
    <t>Sportovní činnost a bezpečnostní výcvik členů oddílu</t>
  </si>
  <si>
    <t>Důvodem žádosti je zajištění činnosti a rozvoje Kroužku mládeže a Horolezeckého oddílu SK.
Účast na závodech Evropského a Českého poháru ve sportovním lezení.
Nácvik bezpečnostních technik .
Horolezecké výstupy v nejvýznamnějších alpských stěnách.</t>
  </si>
  <si>
    <t>Startovné, cestovné, materiální vybavení, oprava lezecké obuvi, ubytování. 
.</t>
  </si>
  <si>
    <t>177</t>
  </si>
  <si>
    <t>Spolek ST Šumvald - Břevenec</t>
  </si>
  <si>
    <t>Šumvald 143</t>
  </si>
  <si>
    <t>Šumvald</t>
  </si>
  <si>
    <t>78385</t>
  </si>
  <si>
    <t>01698265</t>
  </si>
  <si>
    <t>259640162/0300</t>
  </si>
  <si>
    <t>Propagace sportu, vybavení oddílu, nábor nových členů, účast na soutěžích.</t>
  </si>
  <si>
    <t>Propagace sportu, pořádání sportovních turnajů, nábor nových členů. Propagace Olomouckého kraje na regionálních soutěžích. Obnova a doplnění sportovního vybavení oddílu.</t>
  </si>
  <si>
    <t>Nákup sportovního náčiní, zajištění celoročního pronájmu tělocvičny pro pravidelné tréninky.</t>
  </si>
  <si>
    <t>178</t>
  </si>
  <si>
    <t>FORCE TEAM JESENÍK z.s.</t>
  </si>
  <si>
    <t>Lipovská 1161/38</t>
  </si>
  <si>
    <t>26561263</t>
  </si>
  <si>
    <t>123-1170200237/0100</t>
  </si>
  <si>
    <t>FORCE TEAM JESENÍK - Regionální SPORTOVNÍ CENTRUM MLÁDEŽ 2022</t>
  </si>
  <si>
    <t>FORCE TEAM JESENÍK je klub především mládeže, který se pravidelně účastní závodů Českého poháru v silniční cyklistice, cyklokrosu i na dráze. Jeho zástupci pravidelně sbírají medaile na MČR i v zahraničí. Od roku 2019 má statut i regionálního SCM.</t>
  </si>
  <si>
    <t>Cyklistický materiál a oblečení, cestovné, startovné.</t>
  </si>
  <si>
    <t>179</t>
  </si>
  <si>
    <t>Handball club Olomouc 1966 z. s</t>
  </si>
  <si>
    <t>Novosadský dvůr 765/6</t>
  </si>
  <si>
    <t>60799595</t>
  </si>
  <si>
    <t>4480342349/0800</t>
  </si>
  <si>
    <t>Handball Club Olomouc 1966 z.s. - cesta zpět na vrchol</t>
  </si>
  <si>
    <t>Projekt je zaměřen na celkový rozvoj všech kategorií v rámci olomoucké mužské házené a to oddílu Handball Club Olomouc 1966 z.s, který v roce 2019 dosáhl historického úspěchu a to 3.místo v celorepublikových soutěží žactva</t>
  </si>
  <si>
    <t>nájemné, cestovné, startovné, mzdy, spotřeba materiálu (dresy, teplákové soupravy, sportovní pomůcky) a další</t>
  </si>
  <si>
    <t>180</t>
  </si>
  <si>
    <t>TJ Sokol Nová Hradečná, z.s.</t>
  </si>
  <si>
    <t>Nová Hradečná 95</t>
  </si>
  <si>
    <t>Troubelice</t>
  </si>
  <si>
    <t>78383</t>
  </si>
  <si>
    <t>45238715</t>
  </si>
  <si>
    <t>264756709/0300</t>
  </si>
  <si>
    <t>Zabezpečení chodu oddílů TJ Sokol Nová Hradečná v roce 2022</t>
  </si>
  <si>
    <t>Účelem projektu je zabezpečení činnosti oddílů TJ Sokol Nová Hradečná v roce 2022</t>
  </si>
  <si>
    <t>Pokrytí části celoročních nákladů na chod oddílu atletiky a kopané.</t>
  </si>
  <si>
    <t>181</t>
  </si>
  <si>
    <t>Sportovní klub Slatinice, z.s.</t>
  </si>
  <si>
    <t>Slatinice 50</t>
  </si>
  <si>
    <t>Slatinice</t>
  </si>
  <si>
    <t>783 42</t>
  </si>
  <si>
    <t>16626397</t>
  </si>
  <si>
    <t>1813613319/0800</t>
  </si>
  <si>
    <t>Podpora celoroční sportovní činnosti SK Slatinice, z.s.</t>
  </si>
  <si>
    <t>SK Slatinice, z.s. se zaměřuje na sportovní činnost. Organizované soutěže hrají družstva benjamínků, žáků, dorostu a mužů na úrovni
KFS a OFS. Dále v klubu působí oddíly volejbalu, tenisu a gymnastiky.</t>
  </si>
  <si>
    <t>částečné náklady na provoz areálu (technické a sportovní zázemí) a také na zajištění sportovní činnosti (cestovné, soustředění,
sportovní vybavení, organizace soutěží a turnajů atd.).</t>
  </si>
  <si>
    <t>182</t>
  </si>
  <si>
    <t>Házená Uničov, z.s.</t>
  </si>
  <si>
    <t>26996120</t>
  </si>
  <si>
    <t>1814141309/0800</t>
  </si>
  <si>
    <t>podpora celoroční činnosti Házená Uničov</t>
  </si>
  <si>
    <t>Hlavní činností spolku Házená Uničov z.s. je celoroční sportovní činnost = házená. Klub Házené v Uničově sestává z 1 oddílu mužů (druhá liga), ze 2 žákovských oddílů (žákovské turnaje) a ze 2 oddílů miniházené.</t>
  </si>
  <si>
    <t>Náklady na financování družstev se týkají především dopravy na sportovní utkání, sportovní vybavení, náklady na rozhodčí. Další velká část nákladů klubu představuje běžná údržba a opravy areálu.</t>
  </si>
  <si>
    <t>183</t>
  </si>
  <si>
    <t>ČSS, z.s. - sportovně střelecký klub Věžky</t>
  </si>
  <si>
    <t>Věžky 56</t>
  </si>
  <si>
    <t>Věžky</t>
  </si>
  <si>
    <t>75119</t>
  </si>
  <si>
    <t>00560588</t>
  </si>
  <si>
    <t>2900587969/2010</t>
  </si>
  <si>
    <t>Podpora celoroční sportovní činnosti SSK věžky</t>
  </si>
  <si>
    <t>SSK Věžky se zabývá sport. střelbou se zvl. zaměřením na děti a mládež. Činnost probíhá od září do června 2x týdně. Sami pořádáme střel. soutěže pro výkonnost. sport. střelce a s našimi střelci se účastníme  na soutěží od oblastních až po MČR.</t>
  </si>
  <si>
    <t>Terče
Diabolky
Střelecké oblečení -kabáty, rukavice, řemeny,kalhoty, boty
Dopravné na střelecké soutěže</t>
  </si>
  <si>
    <t>184</t>
  </si>
  <si>
    <t>Orel jednota Hustopeče nad Bečvou</t>
  </si>
  <si>
    <t>Rybníček 127</t>
  </si>
  <si>
    <t>Hustopeče nad Bečvou</t>
  </si>
  <si>
    <t>75366</t>
  </si>
  <si>
    <t>75112914</t>
  </si>
  <si>
    <t>218178039/0300</t>
  </si>
  <si>
    <t>Hustopečský florbal 2022</t>
  </si>
  <si>
    <t>Jednota Orel Hustopeče nad Bečvou se v současnosti zaměřuje jako křesťanská sportovní organizace zejména na práci s mládeží, dlouhodobě a systematicky se věnuje florbalu. Z celkového průměrného počtu cca 140 členů  je více než polovina dětí.</t>
  </si>
  <si>
    <t>Jedná se o výdaje na nákup spotřebního materiálu - sportovního vybavení a potřeb určených pro florbal (výstroj brankářů, míčky, kužely, minibranky; a také výdaje na nájemné - pronájem sportovní haly v objemu cca 15.000,- Kč měsíčně.</t>
  </si>
  <si>
    <t>185</t>
  </si>
  <si>
    <t>Saros Olomouc, z.s.</t>
  </si>
  <si>
    <t>Kollárovo nám. 630/3</t>
  </si>
  <si>
    <t>10974741</t>
  </si>
  <si>
    <t>2102011973/2010</t>
  </si>
  <si>
    <t>Podpora činnosti klubu Saros Olomouc</t>
  </si>
  <si>
    <t>Saros Olomouc je nově založený florbalový klub. Prozatím má pouze jeden tým v nejnižší mužské soutěži, ale má ambice postoupit do vyšších lig. Mimo to by do budoucna rád založil i mládežnické kategorie a stal se dalším plnohodnotným olomouckým klubem</t>
  </si>
  <si>
    <t>Dotaci by Saros využil na zaplacení nákladů spojených s pronájmy sportovních hal, které využívá k tréninku. Vzhledem k tomu, že většina hráčů jsou ještě studenti, tak je pro ně zaplacení vysokých cen za pronájmy prostor obtížné.</t>
  </si>
  <si>
    <t>186</t>
  </si>
  <si>
    <t>Sportovní klub Všechovice, z.s.</t>
  </si>
  <si>
    <t>Všechovice 298</t>
  </si>
  <si>
    <t>Všechovice</t>
  </si>
  <si>
    <t>Zatím neurčeno</t>
  </si>
  <si>
    <t>22868241</t>
  </si>
  <si>
    <t>294532765/0300</t>
  </si>
  <si>
    <t>Podpora celoroční sportovní činnosti SK Všechovice 2022</t>
  </si>
  <si>
    <t>Cílem projektu je podpora celoroční činnosti SK Všechovice, z.s., ktery´ aktivně přispívá k rozvoji sportu v Olomouckém kraji. Mezi
hlavní aktivity spolku patří tenis a stolní tenis. Předkládaná žádost je zaměřena na činnost dospěly´ch.</t>
  </si>
  <si>
    <t>Materiálně-technické zabezpečení celoroční činnosti, údržba a provoz sportovního areálu, nákup sportovního materiálu, věcné ceny do soutěží, cestovné, startovné, stravné, pitny´ režim</t>
  </si>
  <si>
    <t>187</t>
  </si>
  <si>
    <t>SMASH GYM OLOMOUC, z. s.</t>
  </si>
  <si>
    <t>Kolumbova 1241/8</t>
  </si>
  <si>
    <t>69576807</t>
  </si>
  <si>
    <t>159603655/0300</t>
  </si>
  <si>
    <t>Podpora celoroční sportovní činnosti Smash Gym Olomouc, z.s.</t>
  </si>
  <si>
    <t>pronájem tělocvičny, materiálně technické a sportovní vybavení, startovné, cestovné, regenerace</t>
  </si>
  <si>
    <t>188</t>
  </si>
  <si>
    <t>FC Beňov, z.s.</t>
  </si>
  <si>
    <t>Beňov 71</t>
  </si>
  <si>
    <t>Beňov</t>
  </si>
  <si>
    <t>49558790</t>
  </si>
  <si>
    <t>3564450/0300</t>
  </si>
  <si>
    <t>Podpora celoroční sportovní činnosti FC Beňov</t>
  </si>
  <si>
    <t>Provozovat sport, organizovat sportovní činnost a vytvářet pro ni tréninkové a materiální podmínky, vést ke sportu mládež. Zviditelnit FC Beňov, Olomoucký kraj a obec Beňov. Pokračovat a rozšířit mezinárodní spolupráci s polským FC Orzel Koty.</t>
  </si>
  <si>
    <t>Pořízení dresů, zápasových i tréninkových míčů, pronájem tréninkových ploch v době nepříznivých povětrnostních podmínek.</t>
  </si>
  <si>
    <t>189</t>
  </si>
  <si>
    <t>Tělocvičná jednota Sokol Konice</t>
  </si>
  <si>
    <t>Konice ev. 205</t>
  </si>
  <si>
    <t>Konice</t>
  </si>
  <si>
    <t>79852</t>
  </si>
  <si>
    <t>47919949</t>
  </si>
  <si>
    <t>86-3260880247/0100</t>
  </si>
  <si>
    <t>Podpora celoroční sportovní činnosti TJ Sokol Konice v roce 2022</t>
  </si>
  <si>
    <t>náklady související s provozem  a údržbou sportovního areálu, , opravy majetku,  mzdy a odměny trenérům,</t>
  </si>
  <si>
    <t>190</t>
  </si>
  <si>
    <t>Sportovní klub Žeravice, spolek</t>
  </si>
  <si>
    <t>U Stadionu 214/7</t>
  </si>
  <si>
    <t>Přerov XII - Žeravice</t>
  </si>
  <si>
    <t>45180521</t>
  </si>
  <si>
    <t>3817700339/0800</t>
  </si>
  <si>
    <t>Projekt podpory celoroční sportovní činnosti našeho házenkářského klubu spočívá ve finanční spoluúčasti Olomouckého kraje na zajištění naplňování našich cílů.</t>
  </si>
  <si>
    <t>Z dotace budou hrazeny náklady spojené se zabezpečením členů na sportovních akcích - doprava, cestovné, stravné, ubytování,
nákup sportovního materiálu, náklady na údržbu a provoz areálu a zajištění služeb souvisejících se sportovní činností.</t>
  </si>
  <si>
    <t>191</t>
  </si>
  <si>
    <t>Oddíl korfbalu Sportovního klubu Prostějov</t>
  </si>
  <si>
    <t>22897500</t>
  </si>
  <si>
    <t>249059219/0300</t>
  </si>
  <si>
    <t>Podpora celoroční sportovní činnosti Oddílu korfbalu v roce 2022</t>
  </si>
  <si>
    <t>Vyplnění volnočasových aktivit zejména dětí a mládeže do 19 let, jejich pravidelné sportovní vyžití.
V roce 2022 budeme pravidelně zapojovat děti a mládež do sportovních akcí pořádaných naším oddílem i Českým korfbalovým
svazem.</t>
  </si>
  <si>
    <t>cestovné, pronájem, rozhodčí, trenéry,  regeneraci, materiál, ceny do soutěží, startovné, ubytování, stravné, propagace a prezentace.</t>
  </si>
  <si>
    <t>192</t>
  </si>
  <si>
    <t>HC UNIČOV, z.s.</t>
  </si>
  <si>
    <t>Pionýrů 1187</t>
  </si>
  <si>
    <t>66935512</t>
  </si>
  <si>
    <t>153461967/0300</t>
  </si>
  <si>
    <t>HC Uničov - sportovní příprava 2022 + celorepublikový projekt VTM ("Výběr talentované mládeže Olomouckého kraje") v roce 2022</t>
  </si>
  <si>
    <t>Částečná úhrada nákladů spojených s celoroční sportovní přípravou všech věkových kategorií včetně družstva žen a mužů. Organizace přípravy talentované mládeže Olomouckého kraje napříč kluby v kraji (VTM).</t>
  </si>
  <si>
    <t>uspořádání mistrovských utkání
doprava na utkání
pronájem ledu
nákup sportovních pomůcek
odměny trenérům mládeže, žen a mužů
pořádání turnajů a soustředění VTM
proticovidová opatření</t>
  </si>
  <si>
    <t>193</t>
  </si>
  <si>
    <t>FK Bohuslavice, z.s.</t>
  </si>
  <si>
    <t>Bohuslavice 25</t>
  </si>
  <si>
    <t>Bohuslavice</t>
  </si>
  <si>
    <t>79856</t>
  </si>
  <si>
    <t>06716075</t>
  </si>
  <si>
    <t>2401374133/2010</t>
  </si>
  <si>
    <t>Celoroční sportovní činnost, účast v organizovaných soutěžích, účast na turnajích pořádaných jinými organizacemi a spolky, pořádání sportovních pobytů a soustředění.</t>
  </si>
  <si>
    <t>náklady spojené s nájemným sportovních zařízení , startovné na turnajích, doprava k utkání, náklady na služby (energie), náklady na pořádání sportovních soustředění a pořízení sportovního vybavení.</t>
  </si>
  <si>
    <t>194</t>
  </si>
  <si>
    <t>X - TRIATHLON, z.s.</t>
  </si>
  <si>
    <t>Mišákova 351/13</t>
  </si>
  <si>
    <t>26988208</t>
  </si>
  <si>
    <t>2400201812/2010</t>
  </si>
  <si>
    <t>Podpora činnosti triatlonového klubu X - Triathlon Olomouc.</t>
  </si>
  <si>
    <t>Podpora celoroční činnosti triatlonového klubu X - Triathlon Olomouc.</t>
  </si>
  <si>
    <t>Doprava, cestovné, startovné a ubytování na sportovních akcích. 
Nákupy sportovního materiálu, pronájmy bazénů a tělocvičen.
Zabezpečení náborové akce.</t>
  </si>
  <si>
    <t>195</t>
  </si>
  <si>
    <t>Taneční centrum YESDANCE Jeseník, z.s.</t>
  </si>
  <si>
    <t>Sokolská 590</t>
  </si>
  <si>
    <t>04012500</t>
  </si>
  <si>
    <t>2700794090/2010</t>
  </si>
  <si>
    <t>Podpora dětí a mládeže v tanečním centru</t>
  </si>
  <si>
    <t>Taneční centrum se věnuje těmto oborům: mažoretky, roztleskávačky, disco dance, street dance, art dance a taneční gymnastice a průpravě. Připravuje děti na postupové celorepublikové soutěže. Zahajuje přípravu dětí od 4 let.</t>
  </si>
  <si>
    <t>Dotace bude použita na úhradu cestovného, startovného, nákup materiálu na taneční kostýmy a pronájem tělocvičen k tréninkům.</t>
  </si>
  <si>
    <t>196</t>
  </si>
  <si>
    <t>SK OLOMOUC SIGMA MŽ, z.s.</t>
  </si>
  <si>
    <t>Legionářská 1165/12</t>
  </si>
  <si>
    <t>00534013</t>
  </si>
  <si>
    <t>4200142132/6800</t>
  </si>
  <si>
    <t>Podpora celoroční sportovní činnosti 2021 - oddíl baseballu a fotbal ženy</t>
  </si>
  <si>
    <t>Oddíl baseballu zabezpečuje chod všech věkových kategorií mládeže od 6 do 18 let v ligových soutěžích.  
Fotbalový ženský oddíl zajišťuje v rámci celoroční sportovní činnosti podmínky pro tréninkový proces  a soutěžní utkání žen v celostátní 2. lize.</t>
  </si>
  <si>
    <t>- příprava k soutěžním utkání všech kategorií
- údržba a provoz sportovního areálu na Lazcích
- nákup materiálu na údržbu areálu
- nákup sportovního materiálu
- startovné do soutěží
- pronájem sportovišť (hřiště, hala)</t>
  </si>
  <si>
    <t>197</t>
  </si>
  <si>
    <t>FC Sigma Hodolany, z.s.</t>
  </si>
  <si>
    <t>Purkyňova 1073/42</t>
  </si>
  <si>
    <t>22741291</t>
  </si>
  <si>
    <t>269324227/0300</t>
  </si>
  <si>
    <t>Pravidelná sportovní činnost v FC Sigma Hodolany</t>
  </si>
  <si>
    <t>Podpora celoroční sportovní činnosti, spolufinancování chodu sportovního zařízení, částečné pokrytí nákladů na činnost a údržbu sportovního oddílu.</t>
  </si>
  <si>
    <t>Náklady spojené s užíváním sportovního zařízení, pořízení sportovního vybavení a údržbu objektů a hrací plochy.</t>
  </si>
  <si>
    <t>198</t>
  </si>
  <si>
    <t>Klub tradičního karate Olomouc, z.s.</t>
  </si>
  <si>
    <t>Moravská Huzová 110</t>
  </si>
  <si>
    <t>03885551</t>
  </si>
  <si>
    <t>1194496001/2700</t>
  </si>
  <si>
    <t>Nájemné tělocvičny rok 2022</t>
  </si>
  <si>
    <t>Účelem je výuka tradičního karate pro děti, mládež a dospělé. Dále pak vytvářet pro ni materiální a tréninkové podmínky.</t>
  </si>
  <si>
    <t>Požadovaná dotace z rozpočtu Olomouckého kraje bude využita na částečnou úhradu nájemného tělocvičny v prostorách Dolní náměstí 56/32, Olomouc. Měsíční výše nájemného je 31200,- roční nájem činí 374.400,-.</t>
  </si>
  <si>
    <t>199</t>
  </si>
  <si>
    <t>KESTONE RACING, z.s.</t>
  </si>
  <si>
    <t>Šumperská 536</t>
  </si>
  <si>
    <t>26670704</t>
  </si>
  <si>
    <t>194994997/0300</t>
  </si>
  <si>
    <t>Podpora celoroční sportovní činnosti spolku Kestone Racing, z.s.</t>
  </si>
  <si>
    <t>na materiálně technické náklady, dopravné, cestovné, ubytování, PHM, regeneraci a rehabilitaci včetně výživových doplňků.</t>
  </si>
  <si>
    <t>200</t>
  </si>
  <si>
    <t>FBC Playmakers Prostějov, z. s.</t>
  </si>
  <si>
    <t>26658658</t>
  </si>
  <si>
    <t>2801760463/2010</t>
  </si>
  <si>
    <t>Podpora florbalového oddílu FBC Playmakers Prostějov</t>
  </si>
  <si>
    <t>Spolek FBC Playmakers Prostějov už 21 let sdružuje lidi, mladé sportovce, kteří chtějí hrát florbal. Tým aktuálně sdružuje skoro stovku lidí mezi pěti a čtyřiceti lety. Od roku 2017 se znovu v oddíle věnujeme výchově mladých sportovců.</t>
  </si>
  <si>
    <t>Rozšíření počtu tréninků pro mládež, materiální vybavení oddílu</t>
  </si>
  <si>
    <t>201</t>
  </si>
  <si>
    <t>Sokol Konice s.r.o.</t>
  </si>
  <si>
    <t>Sportovní ev.č.205</t>
  </si>
  <si>
    <t>29278082</t>
  </si>
  <si>
    <t>43-9270790277/0100</t>
  </si>
  <si>
    <t>Celoroční sportovní činnost 2022</t>
  </si>
  <si>
    <t>Organizace sportovní činnosti mužů, dorostu, žáků a přípravek. Účast v soutěžích řízených FA ČR. Zabezpečení zdraví a hygieny
hráčů a diváků. Regenerační obnova poškozeného trávníku, úhrada energií, dopravy k utkání, nákup sportovního vybavení.</t>
  </si>
  <si>
    <t>Náklady na energii, náklady na dopravu, náklady na rozhodčí, náklady nájemného, náklady sportovního vybavení, náklady údržby sportovního zařízení.</t>
  </si>
  <si>
    <t>202</t>
  </si>
  <si>
    <t>Tělovýchovná Jednota Sokol Dlouhá Loučka z.s.</t>
  </si>
  <si>
    <t>Sportovní 371</t>
  </si>
  <si>
    <t>Dlouhá Loučka</t>
  </si>
  <si>
    <t>78386</t>
  </si>
  <si>
    <t>60780886</t>
  </si>
  <si>
    <t>86-6603340247/0100</t>
  </si>
  <si>
    <t>Celoroční provoz TJ Sokol Dlouhá Loučka</t>
  </si>
  <si>
    <t>Cílem projektu je zabezpečit celoroční činnost a provoz TJ Sokol Dlouhá Loučka. TJ Sokol zajišťuje celoroční provoz a údržbu sportovního areálu, organizace soutěží, dopravu a zápasy, materiální zabezpečení.</t>
  </si>
  <si>
    <t>Dotace ude použita na údržbu fotbalového hřiště, opravy a dopravu na zápasy.</t>
  </si>
  <si>
    <t>203</t>
  </si>
  <si>
    <t>Tělovýchovná jednota Písečná, z.s.</t>
  </si>
  <si>
    <t>Písečná 38</t>
  </si>
  <si>
    <t>Písečná</t>
  </si>
  <si>
    <t>79082</t>
  </si>
  <si>
    <t>48807711</t>
  </si>
  <si>
    <t>1901288309/0800</t>
  </si>
  <si>
    <t>Celoroční činnost TJ Písečná</t>
  </si>
  <si>
    <t>Tělovýchovná jednota Písečná, z.s. sdružuje oddíly kopané a cyklistiky. Oddíl kopané má zastoupení v krajské 1.B soutěži mužů.
Oddíl cyklistiky sdružuje kategorie mládeže a dospělých.</t>
  </si>
  <si>
    <t>údržbu travnaté hrací plochy (kosení, pískování, nákup materiálu na údržbu – osivo, hnojivo, lajnovací barvy) a opravu střídaček a
záchytných sítí.</t>
  </si>
  <si>
    <t>204</t>
  </si>
  <si>
    <t>Tělocvičná jednota Sokol Přemyslovice</t>
  </si>
  <si>
    <t>Přemyslovice 400</t>
  </si>
  <si>
    <t>Přemyslovice</t>
  </si>
  <si>
    <t>79851</t>
  </si>
  <si>
    <t>00567787</t>
  </si>
  <si>
    <t>1500167389/0800</t>
  </si>
  <si>
    <t>Podpora celoroční sportovní činnosti TJ Sokol Přemyslovice v roce 2022</t>
  </si>
  <si>
    <t>Cvičební a sportovní aktivity T.J. Sokol Přemyslovice jsou rozděleny na odbor všestrannosti a sportovní oddíly kopané, kuželek, šachu, volejbalu, bojových umění a tenisu. Jednou z hlavních priorit je podpora sportování dětí a mládeže.</t>
  </si>
  <si>
    <t>Dotace od Olomouckého kraje bude využita na nákup sportovního vybavení a na úhradu spotřeby energií.</t>
  </si>
  <si>
    <t>205</t>
  </si>
  <si>
    <t>Klub vodního póla Přerov</t>
  </si>
  <si>
    <t>nám. Svobody 1875/14</t>
  </si>
  <si>
    <t>66743613</t>
  </si>
  <si>
    <t>27-1627090227/0100</t>
  </si>
  <si>
    <t>Podpora celoroční sportovní činnosti Klubu vodního póla Přerov 2022</t>
  </si>
  <si>
    <t>Cílem projektu je dlouhodobý rozvoj tréninkového procesu hráčů KVP Přerov v souladu s nejmodernějšími trendy v oblasti vodního póla a efektivní aplikace nově získaných dovedností do herního pojetí týmu a aktivní zapojování dorostenců do A-týmu mužů.</t>
  </si>
  <si>
    <t>Pronájem bazénu a sportovišť (tělocvična, posilovna), nákup sportovního materiálu, náklady na účast na turnajích a utkáních (doprava, cestovné, stravné, ubytování hráčů, trenérů a realizačního týmu), organizační zabezpečení domácích zápasů.</t>
  </si>
  <si>
    <t>206</t>
  </si>
  <si>
    <t>JK Dvůr Nové Zámky, z. s.</t>
  </si>
  <si>
    <t>Komenského 688/15</t>
  </si>
  <si>
    <t>22689486</t>
  </si>
  <si>
    <t>43-4309160297/0100</t>
  </si>
  <si>
    <t>Organizace, technické a personální zajištění soutěžních aktivit požádaných spolkem.</t>
  </si>
  <si>
    <t>JK Dvůr Nové Zámky, z.s. - hlavní činnost - podpora, rozvoj a organizace sportovní aktivity svých členů v oblasti jezdectví.</t>
  </si>
  <si>
    <t>Organizace, technické a personální zajištění soutěžních aktivit pořádaných spolkem.
Konkrétně:
Parkurové soutěže pro děti na pony a mládež na velkých koních.
Drezurní soutěže pro děti a mládež.</t>
  </si>
  <si>
    <t>207</t>
  </si>
  <si>
    <t>Oddíl orientačního sportu Sportovního klubu Prostějov</t>
  </si>
  <si>
    <t>22897488</t>
  </si>
  <si>
    <t>249075059/0300</t>
  </si>
  <si>
    <t>Celoroční činnost Oddílu orientačního sportu SK Prostějov</t>
  </si>
  <si>
    <t>Ve své více jak 40leté činnosti oddíl dosáhl řady úspěchů a vychoval několik reprezentantů České republiky. Věnujeme se všem věkovým kategoriím, největší důraz klademe na výchovu dětí a mládeže.</t>
  </si>
  <si>
    <t>startovné, cestovné, ubytování a stravování na závodech, mapová soustředění, sportovní vybavení. pronájem tělocvičny</t>
  </si>
  <si>
    <t>208</t>
  </si>
  <si>
    <t>Prostějovský volejbal s.r.o.</t>
  </si>
  <si>
    <t>Za Kosteleckou 4161/49</t>
  </si>
  <si>
    <t>29192277</t>
  </si>
  <si>
    <t>43-6191450297/0100</t>
  </si>
  <si>
    <t>Volejbalový A tým žen klubu VK Prostějov</t>
  </si>
  <si>
    <t>Volejbalový A tým žen VK Prostějov hrající nejvyšší volejbalovou soutěž v České republice.</t>
  </si>
  <si>
    <t>Částečná úhrada vysokých nákladů spojených s činností klubu - pronájmy, doprava, poplatky ČVS a CEV, ubytování, materiální zajištění, trenérské zajištění.</t>
  </si>
  <si>
    <t>209</t>
  </si>
  <si>
    <t>Tenis klub Prostějov, a.s.</t>
  </si>
  <si>
    <t>Za velodromem 4187/49a</t>
  </si>
  <si>
    <t>Akciová společnost</t>
  </si>
  <si>
    <t>25331108</t>
  </si>
  <si>
    <t>19-2130490297/0100</t>
  </si>
  <si>
    <t>Podpora celoroční sportovní činnosti TK Prostějov</t>
  </si>
  <si>
    <t>Podpora tenisové činnosti a přípravy profesionálních tenisových hráčů Tenisového klubu Prostějov v roce 2022.</t>
  </si>
  <si>
    <t>Částečná úhrada nákladů v rámci podpory a přípravy profesionálních tenisových hráčů TK Prostějov - trenérské zabezpečení, rehabilitace, fyzio, pronájmy a nájemné, odměny hráčů, ubytování, materiální zabezpečení, náklady na organizaci utkání.</t>
  </si>
  <si>
    <t>210</t>
  </si>
  <si>
    <t>Taneční spolek KK - Dance Šumperk, z.s.</t>
  </si>
  <si>
    <t>Nový Malín 90</t>
  </si>
  <si>
    <t>03656594</t>
  </si>
  <si>
    <t>2000733318/2010</t>
  </si>
  <si>
    <t>Spolek má nyní 98 členek, které svým tréninkem chtějí dosáhnout společného cíle - úspěchu na Mistrovství ČR a Evropy. Úspěchem je také zájem veřejnosti o vystoupení mažoretek na mnoha kulturních a sportovních akcích především v Ol. kraji.</t>
  </si>
  <si>
    <t>- nájem tělocvičny
- soutěžní kostýmy a obuv
- sportovní náčiní /pompony, hůlky/
- ubytování a doprava na soutěžích
- startovné na soutěžích a registrace v mažoretkových asociacích</t>
  </si>
  <si>
    <t>211</t>
  </si>
  <si>
    <t>TJ Sokol Újezdec z.s.</t>
  </si>
  <si>
    <t>Přerov 314</t>
  </si>
  <si>
    <t>60782129</t>
  </si>
  <si>
    <t>115-1887710277/0100</t>
  </si>
  <si>
    <t>Podpora sportovní činnosti TJ SOKOL Újezdec z.s.</t>
  </si>
  <si>
    <t>TJ SOKOL Újezdec z.s. je sportovní oddíl, mající 82 členů, provozující sportovní činnost-fotbal. Hájí zájmy svých členů pečuje o nejvhodnější materiálové a tréninkové podmínky a svou činností napomáhá k rozvoji veřejného života, zdraví, kultury.</t>
  </si>
  <si>
    <t>Dotace je určena na nákup sportovních pomůcek a materiálu (např. dresy, balony, kužele, branky, aj. ) na zabezpečení sportovních, výcvikových akcí pro členy klubu a na nákup a materiálu na  údržbu travní plochy.</t>
  </si>
  <si>
    <t>212</t>
  </si>
  <si>
    <t>TJ Uničov z.s.</t>
  </si>
  <si>
    <t>00577120</t>
  </si>
  <si>
    <t>1803339379/0800</t>
  </si>
  <si>
    <t>Podpora celoroční činnosti TJ Uničov</t>
  </si>
  <si>
    <t>Činností TJ Uničov je výchova mládeže ke sportu, minimálně 1xměsíčně je nábor nových členů v uničovských školkách a školách.
Sportovní oddíly cyklistika, atletika, tenis, turistika, dráhový golf, šachy a ASPV(gymnastická přípravka pro děti od 2let).</t>
  </si>
  <si>
    <t>Příspěvek na podporu činnosti oddílů TJ Uničov použijeme na dopravu na sportovní utkání, na sportovní materiál a obnovu sportovního vybavení, odměny trenérům a na drobná údržbu areálů tenisu a minigolfu.</t>
  </si>
  <si>
    <t>213</t>
  </si>
  <si>
    <t>Tělocvičná jednota Sokol I Prostějov</t>
  </si>
  <si>
    <t>Skálovo nám. 173/4</t>
  </si>
  <si>
    <t>15526151</t>
  </si>
  <si>
    <t>258820436/0300</t>
  </si>
  <si>
    <t>Nedostatek finančních prostředků na provoz sokolovny a činnost sportovních oddílů</t>
  </si>
  <si>
    <t>Cestovné, startovné, rozhodčí, spotřební materiál pro provoz sokolovny - oddílů, výstroj závodníků.</t>
  </si>
  <si>
    <t>214</t>
  </si>
  <si>
    <t>Sportovní klub Přerov 1908 z.s.</t>
  </si>
  <si>
    <t>00533963</t>
  </si>
  <si>
    <t>21532831/0100</t>
  </si>
  <si>
    <t>Celoroční sportovní činnost SK Přerov 1908 z.s. v roce 2022</t>
  </si>
  <si>
    <t>Sportovní činnost v 8 oddílech SK - atletika, kulturistika, lukostřelba, lyžování, stolní tenis, volejbal, SPV a kulečník - zajištění tréninků s kvalifikovanými trenéry, pořádání soutěží a závodů všech kategorií na vlastních sportovištích.</t>
  </si>
  <si>
    <t>úhradu výdajů na spotřební a sportovní materiál, drobný dlouhodobý hmotný majetek, nájemné TVZ, spotřebu energií, náklady na opravy a údržbu, jízdní náklady, dopravu, mzdové náklady, nepeněžité ceny a technickoorganizační a výsledkový servis.</t>
  </si>
  <si>
    <t>215</t>
  </si>
  <si>
    <t>SK Náměšť na Hané z.s.</t>
  </si>
  <si>
    <t>Bělidlo 434</t>
  </si>
  <si>
    <t>Náměšť na Hané</t>
  </si>
  <si>
    <t>69576653</t>
  </si>
  <si>
    <t>158504153/0300</t>
  </si>
  <si>
    <t>Podpora celoroční činnosti dětí a mládeže do 23 let v SK Náměšť na Hané z.s.</t>
  </si>
  <si>
    <t>SK Náměšť na Hané z. s. je fotbalový klub, který sdružuje momentálně 160 členů, z toho 99 dětí a mládeže do 23 let.</t>
  </si>
  <si>
    <t>Z případné dotace bude hrazeno:
- energie
- údržba travnaté plochy, šaten a tribun
- náklady na dopravu k utkáním a praní dresů
- pronájmy UMT a tělocvičen přes zimní období
- nákup fotbalových pomůcek a vybavení pro fotbalové soutěže</t>
  </si>
  <si>
    <t>216</t>
  </si>
  <si>
    <t>TJ SOKOL Plumlov, z.s.</t>
  </si>
  <si>
    <t>Rudé armády 302</t>
  </si>
  <si>
    <t>Plumlov</t>
  </si>
  <si>
    <t>798 03</t>
  </si>
  <si>
    <t>47919710</t>
  </si>
  <si>
    <t>1500619349/0800</t>
  </si>
  <si>
    <t>TJ SOKOL Plumlov, z.s. - podpora celoroční sportovní činnosti - 2022</t>
  </si>
  <si>
    <t>TJ SOKOL Plumlov, z.s. je spolkem zajišťujícím organizaci sportovních aktivit pro děti, mládež i dospělé - nejen pro občany    
 Plumlova, ale i dalších obcí regionu.</t>
  </si>
  <si>
    <t>- údržba fotbalového areálu (sečení, pískování, hnojení) - 40.000,- Kč
- doprava fotbalových mužstev k zápasům - 20.000,- Kč
- nákup sportovního vybavení (fotbal, orientační běh) - 30.000,- Kč
- pronájem (tělocvična, hřiště s UMT) - 10.000,- Kč</t>
  </si>
  <si>
    <t>217</t>
  </si>
  <si>
    <t>FK Mikulovice z.s.</t>
  </si>
  <si>
    <t>Hlavní 190</t>
  </si>
  <si>
    <t>22661620</t>
  </si>
  <si>
    <t>267348276/0300</t>
  </si>
  <si>
    <t>Podpora celoroční sportovní činnosti FK Mikulovice z.s. v roce 2022</t>
  </si>
  <si>
    <t>FK Mikulovice z.s.  sdružuje celkem 4 mužstva, z toho 3 mužstva dětí - mladší, starší přípravky a mužstvo mladších žáků, dále
mužstvo dospělých.  Zkušení trenéři vedou děti k lásce ke sportu tak, aby od sportu neodcházely</t>
  </si>
  <si>
    <t>Dotace bude použita  na úhradu nákladů v souvislosti s pořízením materiálně sportovního zabezpečení  mužstev pro tréninky a utkání. případně v souvislosti s náklady na pronájem Sportovní haly v Mikulovicích v rámci přípravy ve vnitřních prostorách.</t>
  </si>
  <si>
    <t>218</t>
  </si>
  <si>
    <t>Kanoistický klub Olomouc, z.s.</t>
  </si>
  <si>
    <t>17. listopadu 1047/10</t>
  </si>
  <si>
    <t>45238677</t>
  </si>
  <si>
    <t>110876804/0300</t>
  </si>
  <si>
    <t>Podpora celoroční sportovní činnosti Kanoistického klubu Olomouc, z. s. v roce 2022</t>
  </si>
  <si>
    <t>Zajištění celoroční sportovní činnosti v Kanoistickém klubu Olomouc, z. s. v roce 2022, umožnit kvalitní sportovní přípravu
členů klubu, zajistit účast na soustředěních, závodech Českého poháru mládeže, MČR a dalších regatách v ČR i v zahraničí.</t>
  </si>
  <si>
    <t>- úhradu části nákladů na kanoistických závodech a sportovních soustředěních (cestovné – přeprava lodí a osob, startovné, ubytování, stravné),
- mzdové náklady trenérů,
- opravy a údržbu lodního materiálu,
- nákup sportovního vybavení.</t>
  </si>
  <si>
    <t>219</t>
  </si>
  <si>
    <t>TJ Omega Sobotín, z.s.</t>
  </si>
  <si>
    <t>Sobotín 194</t>
  </si>
  <si>
    <t>Sobotín</t>
  </si>
  <si>
    <t>78816</t>
  </si>
  <si>
    <t>64094626</t>
  </si>
  <si>
    <t>256808820/0300</t>
  </si>
  <si>
    <t>Sportování v TJ Omega Sobotín</t>
  </si>
  <si>
    <t>TJ se zaměřuje na rozvoj a zajištění zájmové a sportovních činnosti dětí a mládeže ve spolku TJ Omega Sobotín, z.s.. Snažíme se dětem a mládeži ukazovat propojení sportu a přírody.</t>
  </si>
  <si>
    <t>Zajištění výcviku, vybavení a účasti na sportovních akcích.
Organizace vlastních sportovních akcí. 
Oprava a doplnění stávajícího zařízení.</t>
  </si>
  <si>
    <t>220</t>
  </si>
  <si>
    <t>Tělocvičná jednota Sokol Olomouc</t>
  </si>
  <si>
    <t>17. listopadu 788/1</t>
  </si>
  <si>
    <t>60799650</t>
  </si>
  <si>
    <t>176142694/0300</t>
  </si>
  <si>
    <t>Podpora celoroční sportovní činnosti pro Tělocvičnou jednotu Sokol Olomouc</t>
  </si>
  <si>
    <t>Dotační  příspěvek žádáme pro tři sportovní oddíly a to oddíl zápasu řecko-římského a volného stylu, oddíl trampolín a oddíl týmové gymnastiky</t>
  </si>
  <si>
    <t>částečná úhrada ročních nákladů spojených s provozováním sportovních činností uvedených oddílů se zajištěním sportovního materiálu</t>
  </si>
  <si>
    <t>221</t>
  </si>
  <si>
    <t>TJ SOKOL ŠTÍTY, spolek</t>
  </si>
  <si>
    <t>nám. Míru 5</t>
  </si>
  <si>
    <t>Štíty</t>
  </si>
  <si>
    <t>78991</t>
  </si>
  <si>
    <t>43961339</t>
  </si>
  <si>
    <t>1903959399/0800</t>
  </si>
  <si>
    <t>Podpora sportovní činnosti TJ Sokol Štíty v roce 2022</t>
  </si>
  <si>
    <t>Cílem projektu je podpora sportovní činnosti TJ Sokol Štíty, a to ve fotbalovém oddílu (6 mužstev, z toho 5 mužstev mládeže), oddílu, stolního tenisu (3 mužstva mužů, příprava dětí), oddílu tenisu ( příprava mládeže) a oddílu volnočasových aktivit</t>
  </si>
  <si>
    <t>Doprava na sportovní utkání, akce
Údržba a provoz sportovního areálu - 2 fotbalové hřiště, tenisové kurty, tělocvična TJ SOKOL
Nákup sportovního materiálu
Organizace soutěžních utkání
Energie</t>
  </si>
  <si>
    <t>222</t>
  </si>
  <si>
    <t>Tělovýchovná jednota Union Lověšice, z.s.</t>
  </si>
  <si>
    <t>U Sokolovny 269/5a</t>
  </si>
  <si>
    <t>Přerov III - Lověšice</t>
  </si>
  <si>
    <t>44889062</t>
  </si>
  <si>
    <t>1881989369/0800</t>
  </si>
  <si>
    <t>Podpora celoroční sportovní činnosti,údržba</t>
  </si>
  <si>
    <t>Organizace fotbalových mistrovských zápasů,pořádání turnajů mládeže a sportovní činnosti.Příprava na tuto činnost v podobě tréninků v letním období a v zimě.Vytvoření podmínek pro tuto činnost,udržování sportovišť a zajištění provozu.</t>
  </si>
  <si>
    <t>Z dotace budou hrazeny  výdaje souvysející se sportovní činností tj :hrazení cestovného,materiální zajištění pomůckami(nákup sportovního zboží ),výdaje na provoz a nájmy sportovišť.</t>
  </si>
  <si>
    <t>223</t>
  </si>
  <si>
    <t>SK Město Libavá, z.s.</t>
  </si>
  <si>
    <t>Berounská 41</t>
  </si>
  <si>
    <t>Město Libavá</t>
  </si>
  <si>
    <t>78307</t>
  </si>
  <si>
    <t>26629810</t>
  </si>
  <si>
    <t>1740645001/5500</t>
  </si>
  <si>
    <t>Podpora sportovní činnosti pro rok 2022</t>
  </si>
  <si>
    <t>Podpora sportovní činnosti dětí a mládeže SK Město Libavá z.s.</t>
  </si>
  <si>
    <t>materiální a sportovní vybavení dětí a mládeže, vybavení hřiště a technického zázemí</t>
  </si>
  <si>
    <t>224</t>
  </si>
  <si>
    <t>TJ Sokol Velký Týnec, z.s.</t>
  </si>
  <si>
    <t>Příčná 437</t>
  </si>
  <si>
    <t>Velký Týnec</t>
  </si>
  <si>
    <t>78372</t>
  </si>
  <si>
    <t>48809781</t>
  </si>
  <si>
    <t>1800394399/0800</t>
  </si>
  <si>
    <t>Celoroční sportovní činnost oddílů fotbalu v roce 2022</t>
  </si>
  <si>
    <t>Provozování sportovní činnosti členů, zejména dětí a mládeže ve fotbalových oddílech, vytváření materiálních podmínek, budování a udržování sportovních zařízení. Napomáhání rozvoji veřejného života v místě své působnosti.</t>
  </si>
  <si>
    <t>- údržba sportovního areálu
- startovné, cestovné, ubytování
- organizační výdaje (provozní výdaje, rozhodčí)
- organizace tréninkových aktivit (soustředění, turnajů, mimofotbalových volnočasových aktivit)</t>
  </si>
  <si>
    <t>225</t>
  </si>
  <si>
    <t>EH Motorsport z.s.</t>
  </si>
  <si>
    <t>Uničovská 2381/62</t>
  </si>
  <si>
    <t>09049975</t>
  </si>
  <si>
    <t>301450259/0300</t>
  </si>
  <si>
    <t>Podpora činnosti při automobilových závodech do vrchu v mistrovství České republiky a FIA mistrovství Evropy</t>
  </si>
  <si>
    <t>Celoroční sportovní účast v automobilových závodech do vrchu v rámci mistrovství České republiky  a FIA mistrovství Evropy. Kde budou reprezentovat Olomoucký kraj, naši tři jezdci na vozech značky BMW SŠ22, OPEL LOTUS, EASTER MTX 1-02.</t>
  </si>
  <si>
    <t>Účel dotace bude využití na platbu startovného na podnicích,  dopravy, propagace.</t>
  </si>
  <si>
    <t>226</t>
  </si>
  <si>
    <t>Tenisový klub Sokol Lipník nad Bečvou z. s.</t>
  </si>
  <si>
    <t>Hrnčířská 287/50</t>
  </si>
  <si>
    <t>07814453</t>
  </si>
  <si>
    <t>115-8681730207/0100</t>
  </si>
  <si>
    <t>Celoroční příprava tenisové mládeže Tenisového klubu Sokol Lipník nad Bečvou z. s.</t>
  </si>
  <si>
    <t>Tenisový klub Sokol Lipník nad Bečvou z. s. vznikl za účelem rozvoje sportu v oblasti tenisu a využití volného času pro děti a mládež.  Našim hlavním cílem je zajistit vhodné podmínky pro celoroční podporu dětí a mládeže v tomto sportu.</t>
  </si>
  <si>
    <t>1. Pronájem tenisových kurtů a hal
2. Odměna pro trenéry 
3. Nákup sportovního vybavení (tenisové míče, trenérské pomůcky pro efektivnější přípravu)
4. Podpora klubových soustředění a soutěží</t>
  </si>
  <si>
    <t>227</t>
  </si>
  <si>
    <t>AKPR Prostějov, spolek</t>
  </si>
  <si>
    <t>Českobratrská 2579/13</t>
  </si>
  <si>
    <t>26656981</t>
  </si>
  <si>
    <t>2901171789/2010</t>
  </si>
  <si>
    <t>AKPR Prostějov, spolek - celoroční podpora 2022</t>
  </si>
  <si>
    <t>Celoroční příprava dětí od 5 let na soutěže v aerobiku.
Celoroční podpora sportovních aktivit dětí.</t>
  </si>
  <si>
    <t>pronájem tělocvičny  15 000,-- Kč
sportovní materiál a vybavení  15 000,-- Kč</t>
  </si>
  <si>
    <t>228</t>
  </si>
  <si>
    <t>Fotbalový klub Slavoj Kojetín - Kovalovice, z.s.</t>
  </si>
  <si>
    <t>Závodí 333</t>
  </si>
  <si>
    <t>45180466</t>
  </si>
  <si>
    <t>1881052349/0800</t>
  </si>
  <si>
    <t>Dotace bude použita na zajištění činnosti klubu v roce 2022</t>
  </si>
  <si>
    <t>Dotace Olomouckého kraje bude použita na energie, cestovné i náklady související s údržbou a opravami areálu. Dále bude použita na náklady související s činností klubu s mládeží.</t>
  </si>
  <si>
    <t>229</t>
  </si>
  <si>
    <t>Tělocvičná jednota Sokol Troubelice</t>
  </si>
  <si>
    <t>Troubelice 423</t>
  </si>
  <si>
    <t>60799340</t>
  </si>
  <si>
    <t>1800825339/0800</t>
  </si>
  <si>
    <t>Podpora celoroční sportovní činnosti TJ Sokol Troubelice</t>
  </si>
  <si>
    <t>Zabezpečení soutěží družstev ve fotbale konaných pod hlavičkou KFS a OFS Olomouc</t>
  </si>
  <si>
    <t>cestovné na zápasy mužů, dorostu, starších i mladších žáků a benjamínků
mzdy kvalifikovaných trenérů a správce
nákup prostředků na údržbu a provoz sportovního areálu
nákup tréninkových pomůcek, vybavení na zápasy</t>
  </si>
  <si>
    <t>230</t>
  </si>
  <si>
    <t>Tenis Tondach Hranice, z.s.</t>
  </si>
  <si>
    <t>Sady Československých legií 750</t>
  </si>
  <si>
    <t>22853171</t>
  </si>
  <si>
    <t>2920091389/0800</t>
  </si>
  <si>
    <t>Tenis pro děti i dospělé na Hranicku</t>
  </si>
  <si>
    <t>zajišťování tenisu pro členy klubu, údržba a provoz areálu, zajištění pronájmu tenisové haly v zimních měsících, rezervace hodin, organizace tréninkové činnosti, tenisové školičky, kempy, turnaje</t>
  </si>
  <si>
    <t>nákup antuky, nářadí, opravy, údržba, nákup tenisových pomůcek, úhrada pronájmů, energií, mzdy servisních pracovníků, trenérů, vzdělávání trenérů,</t>
  </si>
  <si>
    <t>231</t>
  </si>
  <si>
    <t>Tělovýchovná jednota Lodní sporty Olomouc, spolek</t>
  </si>
  <si>
    <t>45238651</t>
  </si>
  <si>
    <t>1803890339/0800</t>
  </si>
  <si>
    <t>Celoroční údržba a provoz areálu TJ Lodní sporty Olomouc, spolku v roce 2022</t>
  </si>
  <si>
    <t>Zajištění provozu a údržby areálu Tělovýchovné jednoty Lodní sporty Olomouc, spolku, se sídlem v Olomouci, 17. listopadu 1047/10 v roce 2022.</t>
  </si>
  <si>
    <t>Úhrada části nákladů nutných pro zajištění provozu areálu TJ LS Olomouc - nákup plynu, elektřiny, vodné, stočné, srážky a drobné opravy a údržba areálu.</t>
  </si>
  <si>
    <t>232</t>
  </si>
  <si>
    <t>Házenkářská Akademie Olomouckého kraje, z.s.</t>
  </si>
  <si>
    <t>08622230</t>
  </si>
  <si>
    <t>2501732049/2010</t>
  </si>
  <si>
    <t>Podpora dorostenecké házené v nejvyšší soutěži</t>
  </si>
  <si>
    <t>Házenkářská akademie Olomouckého kraje vznikla právě na podporu dětí a mládeže na vrcholový sport. Sdružujeme děti, mládež a reprezentanty z Olomouckého kraje , věnujeme se soustavné tréninkové činnosti v házené a hrajeme dvě nejvyšši soutěže v ČR.</t>
  </si>
  <si>
    <t>Pronájmy sportovišť, doprava a cestovné, materiální vybavení, služby, zabezpečení mistrovských utkání, turnajů a soustředění
(ubytování, strava, rozhodčí, pořadatelé), trenérské služby, odměny a mzdy.</t>
  </si>
  <si>
    <t>233</t>
  </si>
  <si>
    <t>FC  Želatovice z.s.</t>
  </si>
  <si>
    <t>Želatovice 221</t>
  </si>
  <si>
    <t>Želatovice</t>
  </si>
  <si>
    <t>75116</t>
  </si>
  <si>
    <t>42866774</t>
  </si>
  <si>
    <t>249304384/0300</t>
  </si>
  <si>
    <t>Podpora sportovní činnosti FC Želatovice z.s. v roce 2022</t>
  </si>
  <si>
    <t>Záměrem je přispět k rozvoji fotbalu v Želatovicích a okolních obcích, a poskytnout zejména mládežnickým hráčům kvalitní materiální podmínky (pomůcky, oblečení, kvalitní hřiště, doprava, soustředění) a trenérsko-personální zabezpečení po celý rok.</t>
  </si>
  <si>
    <t>Nákup vybavení (pomůcky, míče, oblečení, apod), pronájem tělocvičen a hřišť s umělou trávou, dopravu na zápasy autobusem či osobními vozidly (cestovné), startovné, soustředění, údržbu hřišť, nákup PHM, údržbu sekačky, odměny trenérům a správci areálu</t>
  </si>
  <si>
    <t>234</t>
  </si>
  <si>
    <t>SKI KLUB Šumperk, spolek</t>
  </si>
  <si>
    <t>Tyršova 1581/12</t>
  </si>
  <si>
    <t>00562041</t>
  </si>
  <si>
    <t>1900383339/0800</t>
  </si>
  <si>
    <t>Podpora alpského a akrobatického lyžování Ski Klubu Šumperk</t>
  </si>
  <si>
    <t>Podpora sportovců, kteří se věnují náročnému a finančně velmi nákladnému sportu - alpskému a akrobatickému lyžování.</t>
  </si>
  <si>
    <t>Náklady na závody - startovné, ubytování, cestovné, pojištění, trenéři, skipassy atd.
Lyžařské vybavení, slalomové tyče, kamery atd.
Zimní příprava-ledovce
Letní příprava-gymnastická a kondiční příprava, soustředění, trampolíny, skoky do vody</t>
  </si>
  <si>
    <t>235</t>
  </si>
  <si>
    <t>MORAVIAN DRAGONS, z.s.</t>
  </si>
  <si>
    <t>26678721</t>
  </si>
  <si>
    <t>193900186/0300</t>
  </si>
  <si>
    <t>MD Kraj - Celoroční činnost</t>
  </si>
  <si>
    <t>MORAVIAN DRAGONS, z.s. zajišťuje činnost pro členskou základnu ve sportovní disciplíně dračí lodě. Jedná se o celoroční činnost spolku, propagaci tohoto sportu pro všechny věkové kategorie a reprezentace Olomouckého kraje.</t>
  </si>
  <si>
    <t>Zajištění podmínek pro činnost klubu MORAVIAN DRAGONS, z.s. v roce 2022, zejména pro trénink a účast na závodech v ČR i zahraniční (ME a MS), zajištění vybavení, náčiní, jejich nákup a údržbu, pronájem sportovních zařízení, pořádání akce DL Přerov.</t>
  </si>
  <si>
    <t>237</t>
  </si>
  <si>
    <t>Tělocvičná jednota Sokol Centrum Haná</t>
  </si>
  <si>
    <t>Krasická 329/57</t>
  </si>
  <si>
    <t>01468286</t>
  </si>
  <si>
    <t>2000426350/2010</t>
  </si>
  <si>
    <t>Podpora mládežnické házené na Prostějovsku</t>
  </si>
  <si>
    <t>Věnujeme se výchově pouze mládeže s úspěchy v ČR i zahraničí. Naši hráči jsou zváni do reprezentace juniorů a dorostu. Naši hráči hrají pravidelně nejvyšší soutěže ČR mladšího a staršího dorostu, Extraligu mužů aktuálně hraje 5 našich odchovanců.</t>
  </si>
  <si>
    <t>Pronájmy sportovišť, doprava a cestovné, materiální vybavení, služby, zabezpečení mistrovských utkání, turnajů a soustředění
(ubytování, strava, rozhodčí, pořadatelé), trenérské služby, odměny a mzdy</t>
  </si>
  <si>
    <t>238</t>
  </si>
  <si>
    <t>Wake Junior School z.s.</t>
  </si>
  <si>
    <t>Borůvková 809/1</t>
  </si>
  <si>
    <t>09273565</t>
  </si>
  <si>
    <t>788788787/5500</t>
  </si>
  <si>
    <t>Tréninková a sportovní roční činnost oddílu</t>
  </si>
  <si>
    <t>Zajištění tréninků, dopravy, vstupů, lístků odměny trenérů
Účast na celorepublikové soutěži juniorů
Soustředění v zahraničí
Tréninkový kemp</t>
  </si>
  <si>
    <t>Dotace bude použita na částečné krytí nákladů spojených s pravidelným tréninkem dětí, účastí na juniorských závodech, soustředění v zahraničí a tréninkovými kempy.</t>
  </si>
  <si>
    <t>239</t>
  </si>
  <si>
    <t>Sportovní Akademie Přerov z.s.</t>
  </si>
  <si>
    <t>09135448</t>
  </si>
  <si>
    <t>2501807610/2010</t>
  </si>
  <si>
    <t>Celoroční sportovní činnost</t>
  </si>
  <si>
    <t>Celoroční vše sportovní příprava dětí, mládeže a dospělých. Náborové akce nový členů Sportovní Akademie Přerov.</t>
  </si>
  <si>
    <t>doprava,cestovné, stravné, ubytování, mzdy, materiálového vybavení, popl. pronájem sportovišť , jízdné vleky, permanentky, údržba, provoz areálu, zabezpečení sportovních, výcvikových a náborových akcí , zajištění služeb souvisejících s činností členů</t>
  </si>
  <si>
    <t>240</t>
  </si>
  <si>
    <t>Vzpírání Haná z.s.</t>
  </si>
  <si>
    <t>Sokolská 560</t>
  </si>
  <si>
    <t>783 44</t>
  </si>
  <si>
    <t>05147182</t>
  </si>
  <si>
    <t>2801022049/2010</t>
  </si>
  <si>
    <t>Celoroční činnost 2022</t>
  </si>
  <si>
    <t>Vést mládež k olympijskému sportu, vzpírání. Vychovat členskou základnu pro nejvyšší republikové i mezinárodní soutěže a reprezentaci, poskytnout prostory k tréninku v odpovídající kvalitě. Umožnit účast na soustředěních a akcich.</t>
  </si>
  <si>
    <t>nájem, elektřina, plyn, vodné a stočné, startovné na závodech, doprava a ubytování na závodech, soustředěních, propagační materiály s logem kraje.</t>
  </si>
  <si>
    <t>241</t>
  </si>
  <si>
    <t>TJ Sdružení chovatelů a přátel koní Sobotín, z.s.</t>
  </si>
  <si>
    <t>Sobotín 286</t>
  </si>
  <si>
    <t>60339306</t>
  </si>
  <si>
    <t>35-5953590217/0100</t>
  </si>
  <si>
    <t>Zabezpečení sportovní činnosti spolku v roce 2022</t>
  </si>
  <si>
    <t>Jezdecký sport, hobby, veřejné závody,  OM, MČR, pony škola pro nejmenší děti, zkoušky základního jezdeckého výcviku, rekreační sport, sportovní dny pro všechny zájemce.</t>
  </si>
  <si>
    <t>- Startovného a ustájení koní
- Cestovní náklady
- Odměny cvičitelům
- Poplatky České jezdecké federaci (licence, členství, školení) 
- Krmení, ustájení, veterinární péče koní 
- Jezdecké pomůcky pro jezdce a koně 
- Údržba areálu a sportovních plo</t>
  </si>
  <si>
    <t>242</t>
  </si>
  <si>
    <t>SK Chválkovice z.s.</t>
  </si>
  <si>
    <t>Chválkovice 515</t>
  </si>
  <si>
    <t>48770311</t>
  </si>
  <si>
    <t>2500968535/2010</t>
  </si>
  <si>
    <t>Podpora celoroční činnosti SK Chválkovice z.s. v roce 2022</t>
  </si>
  <si>
    <t>Záměrem SK Chválkovice z.s. je organizovat sportovní činnost, zejména vychovávat mládež a účastnit se soutěží organizovaných
Fotbalovou asociací ČR (FAČR).</t>
  </si>
  <si>
    <t>- úhrada startovného, sportovního materiálu, dopravy, provozních nákladů, služeb, údržby a energií.</t>
  </si>
  <si>
    <t>243</t>
  </si>
  <si>
    <t>FKM Konice, z.s.</t>
  </si>
  <si>
    <t>22739360</t>
  </si>
  <si>
    <t>43-2215210207/0100</t>
  </si>
  <si>
    <t>Podpora celoroční sportovní činnosti FKM Konice 2022</t>
  </si>
  <si>
    <t>Celoroční sportovní činnost mládeže, účast v organizovaných soutěžích FA ČR, účast na turnajích pořádaných jinými organizacemi, pořádání sportovních pobytů a soustředění.</t>
  </si>
  <si>
    <t>Náklady na trenéry, nájemné za sportoviště a šatny, náklady na služby (elektrika, plyn, voda), startovné na turnajích, doprava</t>
  </si>
  <si>
    <t>244</t>
  </si>
  <si>
    <t>Spolek orientačních běžců Olomouc</t>
  </si>
  <si>
    <t>Partyzánská 608/22</t>
  </si>
  <si>
    <t>04712153</t>
  </si>
  <si>
    <t>2100924349/2010</t>
  </si>
  <si>
    <t>Spolek orientačních běžců Olomouc 2022</t>
  </si>
  <si>
    <t>Spolek orientačních běžců Olomouc zabezpečuje celoroční činnost členů spolku, což spočívá v přípravě a realizaci tréninkového procesu a účastí členů spolku na závodech od oblastních po celostátní, v přípravě a pořádání závodů různých úrovní.</t>
  </si>
  <si>
    <t>Zajištění pravidelné celoroční činnosti členů spolku na úhradu nákladů na závodní činnost, na sportovní přípravu, na tvorbu a tisk map, na lékařské prohlídky a na nákup materiálu a vybavení</t>
  </si>
  <si>
    <t>245</t>
  </si>
  <si>
    <t>JACHT KLUB Prostějov, spolek</t>
  </si>
  <si>
    <t>Sportovní 227/70</t>
  </si>
  <si>
    <t>16367863</t>
  </si>
  <si>
    <t>253782880/0300</t>
  </si>
  <si>
    <t>Celoroční sportovní činnost JACHT KLUBU Prostějov, spolek</t>
  </si>
  <si>
    <t>Zajištění podmínek pro organizovanou sportovní činnost dětí, mládeže a dospělých JACHT KLUBU Prostějov v jachtingu (olympijský sport), jak na vrcholných závodech republikového významu, tak v zahraničí, včetně ME a MS.</t>
  </si>
  <si>
    <t>Dotace bude využita na úhradu těchto nákladů: doprava závodníků, trenérů a sport. vybavení na závody, startovné, účast závodníka na soustředěních, zajištění tréninků vlastních členů-sportovců, ostatní technicko-organizační náklady</t>
  </si>
  <si>
    <t>246</t>
  </si>
  <si>
    <t>TJ Sokol Hustopeče nad Bečvou, z.s.</t>
  </si>
  <si>
    <t>Školní 153</t>
  </si>
  <si>
    <t>61985473</t>
  </si>
  <si>
    <t>252701292/0300</t>
  </si>
  <si>
    <t>Podpora sportovní činnosti - TJ Sokol Hustopeče nad Bečvou</t>
  </si>
  <si>
    <t>Podpora celoroční sportovní činnosti spočívá v zabezpečení účasti mužstev v soutěžích organizovaných jednotlivými sportovními
svazy na území okresu Přerov. Nákup sportovních pomůcek, sítí, míčů, dresů, údržba a provoz sportovního areálu.</t>
  </si>
  <si>
    <t>Doprava, cestovné. Údržba a provoz sportovního areálu. Údržba travnatého hřiště a 2 hřišť s umělým povrchem. Nájem ve sportovní hale. Zabezpečení sportovních pomůcek - míče a míčky, branky, tenisové stoly apod.</t>
  </si>
  <si>
    <t>247</t>
  </si>
  <si>
    <t>Slovan Hranice, z.s.</t>
  </si>
  <si>
    <t>Žáčkova 2141</t>
  </si>
  <si>
    <t>49559168</t>
  </si>
  <si>
    <t>1880342379/0800</t>
  </si>
  <si>
    <t>Podpora celoroční sportovní činnost Slovanu Hranice z.s.</t>
  </si>
  <si>
    <t>Slovan Hranice, z.s. je občanské sdružení, jehož cílem je vytvářet ideální podmínky pro rozvoj tenisu všech věkových a výkonnostních kategorií.
Podmínky zajištujeme celoročně pod vedením zkušených a profesionálních trenérů.</t>
  </si>
  <si>
    <t>provoz a údržbu sportoviště/lajny, antuka, energie, vybavení kurtů/
nákup sportovního materiálu, pomůcek
podpora sportovních soutěží
cestovné, stravné, ubytování, zabezpečení sportovních, výcvikových a náborových akcí</t>
  </si>
  <si>
    <t>248</t>
  </si>
  <si>
    <t>Atletický klub Prostějov, z. s.</t>
  </si>
  <si>
    <t>47920866</t>
  </si>
  <si>
    <t>239250992/0600</t>
  </si>
  <si>
    <t>Sportovní příprava AC Prostějov 2022</t>
  </si>
  <si>
    <t>atl. příprava a účast na soutěžích družstev mládeže (8 družstev), družstvo mužů
příprava a účast na soutěžích jednotlivců všech kategorií od KP po Mistrovství ČR
příprava na reprezentace Olomouckého kraj a ČR
všestranná příprava dětí a mládeže</t>
  </si>
  <si>
    <t>Účelem dotace je zajištění kvalitní přípravy kvalifikovanými trenéry v kvalitních podmínkách a účast na atletických akcích.
Doprava, ubytování, zajištění soustředění, nákup sport. materiálu.</t>
  </si>
  <si>
    <t>249</t>
  </si>
  <si>
    <t>Tělovýchovná jednota Haná Nezamyslice, z.s.</t>
  </si>
  <si>
    <t>Tjabinova 111</t>
  </si>
  <si>
    <t>Nezamyslice</t>
  </si>
  <si>
    <t>79826</t>
  </si>
  <si>
    <t>47918322</t>
  </si>
  <si>
    <t>237223499/0300</t>
  </si>
  <si>
    <t>Podpora celoroční sportovní činností Tělovýchovné jednoty Haná Nezamyslice, z.s.</t>
  </si>
  <si>
    <t>Náš spolek se zaměřuje na nejžádanější sportovní celoroční činnost ve fotbale.</t>
  </si>
  <si>
    <t>Doprava k fotbalovým turnajům/zápasům, údržba hřiště, nákup sportovního vybavení (míče, dresy, branky, apod.), energie, správa (účetnictví), startovné na turnajích, soustředění hráčů, občerstvení pro hráče.</t>
  </si>
  <si>
    <t>251</t>
  </si>
  <si>
    <t>Veslařský klub Olomouc, z.s.</t>
  </si>
  <si>
    <t>45238669</t>
  </si>
  <si>
    <t>377932043/0300</t>
  </si>
  <si>
    <t>Podpora celoroční sportovní činnosti Veslařského klubu Olomouc, z.s. v roce 2022</t>
  </si>
  <si>
    <t>Zajištění celoroční sportovní přípravy dětí a mládeže. Reprezentace Olomouckého kraje v rámci ČR a zahraničí. Pohybové aktivity, kladný zdravotní aspekt i prevence kriminality.</t>
  </si>
  <si>
    <t>Zajištění pravidelné dopravy z Olomouce do Náhradního veslařského areálu v Grygově
Doprava na veslařské závody
Strava a ubytování závodníků na závodech
Veslařský materiál
Opravy veslařského materiálu
Závodní dresy…</t>
  </si>
  <si>
    <t>252</t>
  </si>
  <si>
    <t>Kanoistika Kojetín z.s.</t>
  </si>
  <si>
    <t>Samota 1371</t>
  </si>
  <si>
    <t>44940327</t>
  </si>
  <si>
    <t>1880908379/0800</t>
  </si>
  <si>
    <t>Celoroční podpora kanoistiky Kojetín v roce 2022</t>
  </si>
  <si>
    <t>Kanoistika Kojetín z.s. se zabývá výhradně vytvářením podmínek pro kvalitní volnočasové aktivity v oblasti sportu a to v
olympijskédisciplíně kanoistice. V areálu kanoistiky se týdně vystřídá na dvě stovky sportovců a převážně dětí a mládeže.</t>
  </si>
  <si>
    <t>Dotace bude použita na opravu mola, úhradu energií a na částečné pokrytí mzdových nákladů trenérů.</t>
  </si>
  <si>
    <t>253</t>
  </si>
  <si>
    <t>1. HFK Olomouc spolek</t>
  </si>
  <si>
    <t>Staškova 652/28</t>
  </si>
  <si>
    <t>61984604</t>
  </si>
  <si>
    <t>1805647359/0800</t>
  </si>
  <si>
    <t>Podpora a zabezpečení činnosti fotbalových mládežnických mužstev 1. HFK Olomouc v roce 2022</t>
  </si>
  <si>
    <t>Cílem projektu je zajištění celoroční sportovní přípravy všech mládežnických mužstev klubu 1. HFK Olomouc na úrovni parametrů pro sportovní talentované mládeže FAČR.</t>
  </si>
  <si>
    <t>Výdaje na osobní náklady trenérů, technických pracovníků, apod, výdaje na sportovní činnost a vybavení klubu, výdaje související s dopravou. Výdaje související s chodem a reprezentací klubu, režie, nákup drobného materiálu, apod...</t>
  </si>
  <si>
    <t>254</t>
  </si>
  <si>
    <t>1. HFK Olomouc a.s.</t>
  </si>
  <si>
    <t>25864483</t>
  </si>
  <si>
    <t>1808364389/0800</t>
  </si>
  <si>
    <t>Podpora a zabezpečení činnosti dospělých týmů 1. HFK Olomouc a provozu stadionu</t>
  </si>
  <si>
    <t>Zabezpečení sportovní přípravy a sportovní činnosti A týmu a B týmu mužů 1. HFK Olomouc na reprezentativní úrovni v rámci moravskoslezské, resp. krajské úrovně soutěží. 
Zajištění údržby a provozu areálu určeného pro neamatérský program.</t>
  </si>
  <si>
    <t>Dotace bude použita na sportovní vybavení, dopravu, hnojivo, osivo, hlínu, údržbu strojů a PHM, administrativní a marketingové pomůcky, osobní náklady týkající se hráčů trenér, apod., režii chodu klubu a další drobné vybabení.</t>
  </si>
  <si>
    <t>255</t>
  </si>
  <si>
    <t>1. SK Prostějov, fotbalový klub a.s.</t>
  </si>
  <si>
    <t>07945558</t>
  </si>
  <si>
    <t>222928840/0600</t>
  </si>
  <si>
    <t>Podpora celoroční činnosti fotbalového klubu 1.SK Prostějov</t>
  </si>
  <si>
    <t>1.SK Prostějov hraje v druhé nejvyšší soutěži. Ambicí klubu je stálá účast v profesionálních soutěžích a výchova hráčů pro uplatnění v profi soutěžích i v reprezentaci. Klub spolupracuje s dalšími kluby v kraji s cílem vytvořit silný regionální klub.</t>
  </si>
  <si>
    <t>Dotace bude použita na odměny hráčů, trenérů a provozních pracovníků, materiální vybavení, soustředění mužstva, ubytování a
stravu, pronájmy sportovišť, dopravu, nájmy a energie, údržbu hřišť včetně zázemí, vyplácení odměn rozhodčím, poplatky FAČR.</t>
  </si>
  <si>
    <t>256</t>
  </si>
  <si>
    <t>Tělovýchovná jednota Prostějov, z.s.</t>
  </si>
  <si>
    <t>Anenská 936/17</t>
  </si>
  <si>
    <t>44159919</t>
  </si>
  <si>
    <t>1500104329/0800</t>
  </si>
  <si>
    <t>Podpora celoroční sportovní činnosti Tj Prostějov v roce 2022</t>
  </si>
  <si>
    <t>Příprava v jednotlivých oddílech: plavání, sportovní gymnastiky, kuželek, karate, volejbalu, jachtingu, beachvolejbalu včetně zajištění pravidelné tréninkové přípravy, účasti na soutěžích všech stupňů, organizaci letních a zimních soustředění.</t>
  </si>
  <si>
    <t>Pronájmy, účastnické poplatky, startovné, ubytování, stravné, cestovné, dopravné (soutěže, soustředění, výcvikové kempy), sportovní materiál, pomůcky, mzdy a odměny trenérům a cvičitelům.</t>
  </si>
  <si>
    <t>257</t>
  </si>
  <si>
    <t>ČSS, z.s. - sportovně střelecký klub Radslavice</t>
  </si>
  <si>
    <t>Sportovní 234</t>
  </si>
  <si>
    <t>65914121</t>
  </si>
  <si>
    <t>2021294/0300</t>
  </si>
  <si>
    <t>Organizování a provádění celoroční sportovně střelecké činnosti náborového, výkonnostního (hledání nových talentů, účast na soutěžích různých úrovní) a rekreačního charakteru.</t>
  </si>
  <si>
    <t>Celoroční sportovně střelecká činnost zaměřená na hledání nových talentů,  účast na soutěžích v kraji, regionu a na republikové úrovni. Příprava mládeže ve střelbě ze vzduchové pistole na účast v Letní olympiádě mládeže.</t>
  </si>
  <si>
    <t>Dotace bude použita na zajištění celoroční sportovně střelecké činnosti SSK - startovné, cestovné, ubytování, na úhradu energií , 
revize, zakoupení vzduchové pistole a materiálu pro sportovní střelbu. Zajištění diplomů, medailí a pohárů pro soutěže.</t>
  </si>
  <si>
    <t>258</t>
  </si>
  <si>
    <t>BK OLOMOUCKO, z.s.</t>
  </si>
  <si>
    <t>Holická 1173/49a</t>
  </si>
  <si>
    <t>06225896</t>
  </si>
  <si>
    <t>115-4933020247/0100</t>
  </si>
  <si>
    <t>Basketbalový klub REDSTONE Olomoucko, z.s.</t>
  </si>
  <si>
    <t>Podpora činnosti BK Olomoucko, z.s. - klubu, který hraje nejvyšší českou mužskou basketbalovou soutěž „Kooperativa NBL“, kde dostávají prostor mladí talentovaní hráči a jehož ambicí je záchrana a stabilizace vrcholového sportu v Olomouckém kraji.</t>
  </si>
  <si>
    <t>dotace na trenéry, pronájem haly, sportovní vybavení (oblečení, míče), výživové doplňky, cestovné, zařízení do haly, správa zařízení v hale, na rozhodčí a technický stolek, na turnaje a jiné sportovní akce klubu.</t>
  </si>
  <si>
    <t>259</t>
  </si>
  <si>
    <t>TJ Sokol Určice, z.s.</t>
  </si>
  <si>
    <t>Určice 350</t>
  </si>
  <si>
    <t>Určice</t>
  </si>
  <si>
    <t>79804</t>
  </si>
  <si>
    <t>44053487</t>
  </si>
  <si>
    <t>157741587/0300</t>
  </si>
  <si>
    <t>Celoroční sportovní činnost TJ Sokol Určice v roce 2021</t>
  </si>
  <si>
    <t>Účelem projektu je celoroční sportovní činnost TJ Sokol Určice z.s. Cílem projektu je zabezpečení chodu dvou dospělých a pěti
mládežnických družstev kopané. Projekt vychází ze stanov TJ Sokol Určice z.s.</t>
  </si>
  <si>
    <t>Údržba sportovních zařízení v majetku TJ Sokol Určice z.s. (energie, údržba hracích ploch).
Cestovné k venkovním utkáním a tréningům, nákup sportovních potřeb.</t>
  </si>
  <si>
    <t>260</t>
  </si>
  <si>
    <t>TATRAN Všechovice, z.s.</t>
  </si>
  <si>
    <t>Všechovice 264</t>
  </si>
  <si>
    <t>60781939</t>
  </si>
  <si>
    <t>1881728329/0800</t>
  </si>
  <si>
    <t>Celoroční činnost TATRAN Všechovice 2022</t>
  </si>
  <si>
    <t>Cílem projektu je podpora celoroční činnosti TATRAN Všechovice, z.s., ktery´ aktivně přispívá k rozvoji sportu v Olomouckém kraji.
Mezi hlavní aktivity spolku patří fotbal. Předkládaná žádost je zaměřena na činnost dospěly´ch.</t>
  </si>
  <si>
    <t>Cestovné, přepravné, mzdové náklady na trenéry, startovné, stravné, pronájem sportoviště, nákup sportovního materiálu a dresů, údržba a provoz sportovního areálu</t>
  </si>
  <si>
    <t>261</t>
  </si>
  <si>
    <t>JUDO KLUB OLOMOUC, z.s.</t>
  </si>
  <si>
    <t>Mišákova 326/15</t>
  </si>
  <si>
    <t>70233977</t>
  </si>
  <si>
    <t>27-4183870217/0100</t>
  </si>
  <si>
    <t>Celoroční činnost JUDO KLUBU OLOMOUC, z. s.</t>
  </si>
  <si>
    <t>Celoroční výuka juda ve všech věkových kategoriích. Záměr projektu je dále rozšiřovat členskou základnu oddílu v žákovských kategoriích za stálé spokojenosti dětí i rodičů a budovat co nejlepší podmínky pro výkonnostní i vrcholové sportovce.</t>
  </si>
  <si>
    <t>Náklady účasti závodníků na soutěžích a soustředěních, náklady na zabezpečení tréninkového prostoru - nájem, služby, energie,
mzdové náklady trenérů mládežnických kategorií.</t>
  </si>
  <si>
    <t>262</t>
  </si>
  <si>
    <t>Tělovýchovná jednota Tenisový klub Lipník nad Bečvou, z.s.</t>
  </si>
  <si>
    <t>B. Němcové 1574</t>
  </si>
  <si>
    <t>45180342</t>
  </si>
  <si>
    <t>27-2121730287/0100</t>
  </si>
  <si>
    <t>Podpora sportovní činnosti TK Lipník nad Bečvou v roce 2022</t>
  </si>
  <si>
    <t>TK Lipník nad Bečvou se soustředí na podporu svých členů, ale také široké veřejnosti v tenisové hře. Spolupracujeme také s místními spolky a dalšími volnočasovými organizacemi.</t>
  </si>
  <si>
    <t>Dotace bude použita za účelem podpory sportovních činností TK Lipník nad Bečvou, tj. výdajů týkajících se zajištění provozu areálu, jako jsou: spotřeba elektrické energie a vody, nákup antuky, údržba kurtů , úprava a údržba areálu.</t>
  </si>
  <si>
    <t>263</t>
  </si>
  <si>
    <t>Tělocvičná jednota Sokol Olomouc-Černovír</t>
  </si>
  <si>
    <t>U stavu 171</t>
  </si>
  <si>
    <t>14615037</t>
  </si>
  <si>
    <t>2000540700/2010</t>
  </si>
  <si>
    <t>Podpora celoroční sportovní činnosti TJ Sokol Olomouc-Černovír</t>
  </si>
  <si>
    <t>dopravné, cestovné, energie, vodné, stočné, vytápění, startovné, školení, semináře, pronájem</t>
  </si>
  <si>
    <t>264</t>
  </si>
  <si>
    <t>AUTO KLUB PŘEROV-město v AČR</t>
  </si>
  <si>
    <t>Dluhonská 1350/43</t>
  </si>
  <si>
    <t>00533751</t>
  </si>
  <si>
    <t>224560437/0600</t>
  </si>
  <si>
    <t>Provoz a údržba Přerovská rokle</t>
  </si>
  <si>
    <t>Žadatel provozuje víceúčelové závodiště Přerovská rokle se zaměřením na motorsport - autokros, motokros. V areálu se konají
tréninky českých reprezentantů i sportovní podniky - od místních, přes národní šampionát až po Mistrovství Evropy v autokrosu.</t>
  </si>
  <si>
    <t>provoz a údržba areálu a příslušenství k tomu sloužící</t>
  </si>
  <si>
    <t>265</t>
  </si>
  <si>
    <t>Atletický klub Šternberk z.s.</t>
  </si>
  <si>
    <t>Lidická 1273/17</t>
  </si>
  <si>
    <t>26550580</t>
  </si>
  <si>
    <t>183920618/0300</t>
  </si>
  <si>
    <t>Celoroční sportovní činnost AK Šternberk z.s.</t>
  </si>
  <si>
    <t>Atletický klub Šternberk pracuje v různých atletických odvětvích. Cílem je zkvalitnit sportovní přípravu mládežnickým atletům,
zabezpečit soutěže družstev a účast na regionálních, republikových a mezinárodních soutěžích.</t>
  </si>
  <si>
    <t>Podpora je zaměřena na soustředění - trenéři a řidiči ubytování včetně stravování, podpora pořádaných akcí - ceny, odměny
rozhodčím, pronájmy, nákup pomůcek, pronájmy sportoviště, doprava na soutěže a soustředění.</t>
  </si>
  <si>
    <t>266</t>
  </si>
  <si>
    <t>Taneční klub Olymp Olomouc, z. s.</t>
  </si>
  <si>
    <t>Jiráskova 381/25</t>
  </si>
  <si>
    <t>68347286</t>
  </si>
  <si>
    <t>1806875329/0800</t>
  </si>
  <si>
    <t>Podpora celoroční činnosti TK Olymp</t>
  </si>
  <si>
    <t>Zajištění organizace chodu Tanečního klubu Olymp v centrech - Olomouc, Prostějov, obnovení činnosti ve městě Přerov + v kroužcích přípravek tanečního sportu na 12 školách na Olomoucku</t>
  </si>
  <si>
    <t>Zabezpečení účasti členů klubu na sportovních akcích (doprava, cestovné, stravné, ubytování), provozu sportovního areálu, nákupu sportovního materiálu, zabezpečení sportovních akcí a zajištění služeb souvisejících se sportovní činností členů klubu.</t>
  </si>
  <si>
    <t>267</t>
  </si>
  <si>
    <t>TJ SOKOL Opatovice, z.s.</t>
  </si>
  <si>
    <t>Sportovní 157</t>
  </si>
  <si>
    <t>Opatovice</t>
  </si>
  <si>
    <t>75356</t>
  </si>
  <si>
    <t>60782269</t>
  </si>
  <si>
    <t>1881799389/0800</t>
  </si>
  <si>
    <t>Sportovní činnost TJ SOKOL Opatovice, z.s. v roce 2022</t>
  </si>
  <si>
    <t>TJ SOKOL Opatovice,z.s. organizuje sportovní činnost pro občany obce Opatovice a okolí ve všech věkových kategorich. Je
vlastníkem sportovního areálu "Pod Hory". V TJ působí odbor sportu pro všechny, oddíl stolního tenisu a fotbalový oddíl.</t>
  </si>
  <si>
    <t>-cestovné na sportovní utkání
- sportovní materíál
- údržba a provoz sportovního areálu
- pořádání sportovních akcí</t>
  </si>
  <si>
    <t>268</t>
  </si>
  <si>
    <t>SK Hranice, z.s.</t>
  </si>
  <si>
    <t>Žáčkova 1442</t>
  </si>
  <si>
    <t>49558218</t>
  </si>
  <si>
    <t>86-7353900217/0100</t>
  </si>
  <si>
    <t>Podpora celoroční sportovní činnosti klubu SK Hranice, z.s.</t>
  </si>
  <si>
    <t>Tréninková a závodní činnost členů oddílu fotbalu a atletiky v průběhu celého roku. Podpora talentované mládeže, rozšířit a zkvalitnit tréninkové jednotky, zaujmout co nejširší okruh dětí, mládeže a dospělých při využívání volného času.</t>
  </si>
  <si>
    <t>Tréninkové pomůcky, sportovní materiál, doprava, startovné, pronájmy, regenerace, soustředění, odměny závodníkům a rozhodčím a další výdaje související se sportovní činností klubu.</t>
  </si>
  <si>
    <t>270</t>
  </si>
  <si>
    <t>Klub sportovního tance Jesenicka z.s.</t>
  </si>
  <si>
    <t>Josefa Hory 1114/7</t>
  </si>
  <si>
    <t>01778595</t>
  </si>
  <si>
    <t>212762648/0600</t>
  </si>
  <si>
    <t>Podpora sportovní činnosti klubu v roce 2022</t>
  </si>
  <si>
    <t>Klub sportovního tance Jesenicka z.s. zabezpečuje pro svoje mladé členy pravidelnou výuku, soutěžení v té nejvyšší lize sportovního tance v ČR tj. soutěžích pořádaných ČSTS, pravidelná soustředění, technické vybavení materiální a nemateriální povahy.</t>
  </si>
  <si>
    <t>.... čáteční proplacení pronájmů tanečních prostor potřebných k výuce a mzdových nákladů trenérům na DPP a odměn za trenérské služby (fakturace licencovaných trenérů).</t>
  </si>
  <si>
    <t>271</t>
  </si>
  <si>
    <t>FC Kostelec na Hané, z. s.</t>
  </si>
  <si>
    <t>Legionářská e101</t>
  </si>
  <si>
    <t>Kostelec na Hané</t>
  </si>
  <si>
    <t>79841</t>
  </si>
  <si>
    <t>44160143</t>
  </si>
  <si>
    <t>1500336349/0800</t>
  </si>
  <si>
    <t>Podpora celoroční sportovní činnosti FC Kostelec na Hané v roce 2022</t>
  </si>
  <si>
    <t>Dotace bude použita na celoroční provoz klubu, zejména do zabezpečení účasti členů na sportovních akcích (doprava,
cestovné, stravné, ubytování), údržby a provozu sportovního areálu, nákupu sportovního materiálu a pořádání sportovních akcí.</t>
  </si>
  <si>
    <t>spotřebu materiálu, nájemné sportovišť, spotřebu energií, opravu a údržbu areálu a sportoviště, cestovné, dary, náklady na
reprezentaci v rámci pořádaných akcí, sportovní materiál a vybavení</t>
  </si>
  <si>
    <t>272</t>
  </si>
  <si>
    <t>Tělovýchovná jednota Sokol Osek nad Bečvou, z.s.</t>
  </si>
  <si>
    <t>Osek nad Bečvou 159</t>
  </si>
  <si>
    <t>44940629</t>
  </si>
  <si>
    <t>215035569/0300</t>
  </si>
  <si>
    <t>Celoroční sportovní činnost oddílů TJ Sokol Osek n/B</t>
  </si>
  <si>
    <t>Zabezpečení účasti členů TJ Sokol Osek nad Bečvou na sportovních akcích v průběhu celého roku 2022 (pravidelná tréninková příprava, dlouhodobé soutěže, závody, pořízení potřebného sportovního materiálu, nájem sportovních prostor apod.).</t>
  </si>
  <si>
    <t>financování celoroční sportovní činnost oddílů TJ Sokol Osek n/B.</t>
  </si>
  <si>
    <t>273</t>
  </si>
  <si>
    <t>SKUP Olomouc, z.s.</t>
  </si>
  <si>
    <t>00562335</t>
  </si>
  <si>
    <t>1804576309/0800</t>
  </si>
  <si>
    <t>Zabezpečení celoroční činnosti SKUP, z.s.</t>
  </si>
  <si>
    <t>SKUP Olomouc zajišťuje přípravu 2750 sportovců v 21 oddílech. Z toho je 2300 dětí a mládeže do 23 let a 450 dospělých (nad 23let). SKUP Olomouc se řadí se svou členskou základnou mezi největší oddíly v České republice.</t>
  </si>
  <si>
    <t>Náklady na pronájmy sportovišť
Náklady na zabezpečení sportovních soutěží
Náklady na mzdy a odměny trenérům
Náklady na pořízení sportovních pomůcek a vybavení
Náklady na dopravu na soutěže
Další náklady na zabezpečení činnosti</t>
  </si>
  <si>
    <t>274</t>
  </si>
  <si>
    <t>Fitness AVE Přerov z.s.</t>
  </si>
  <si>
    <t>Tovární 1021/5</t>
  </si>
  <si>
    <t>66743117</t>
  </si>
  <si>
    <t>2107341680/2700</t>
  </si>
  <si>
    <t>Závodní fitness, kondiční gymnastika pro děti a mládež</t>
  </si>
  <si>
    <t>Sportovní příprava členů závodního družstva dospělých, dětí a mládeže. Sportování členů kondiční gymnastiky dětí a mládeže, motivace dětí a mládeže ke sportování, zdravému pohybu v období motorického rozvoje dětí, období rizikového dospívání mládeže.</t>
  </si>
  <si>
    <t>Nájemné, energie (teplo, elektřina, vodné, stočné). Nákup cvičebního vybavení, nářadí, pomůcek. Mzdy trenérů. Cestovné, startovné na soutěže závodního družstva.</t>
  </si>
  <si>
    <t>275</t>
  </si>
  <si>
    <t>Tělocvičná jednota Sokol Šumperk</t>
  </si>
  <si>
    <t>U tenisu 1106/4</t>
  </si>
  <si>
    <t>13643240</t>
  </si>
  <si>
    <t>1904388399/0800</t>
  </si>
  <si>
    <t>Podpora celoroční sportovní činnosti členů T.J.Sokol Šumperk v oddílech Aikido,Muay-Thai,Tenis,Moderní sportovní karate,,Turistika,Kulturistika ,Tenisová škola děti.</t>
  </si>
  <si>
    <t>Hlavní činností T.J. je  dle stanov COS prostřednictvím tělesné výchovy a sportu ,společenské a kulturní činnosti,přispívat ke zvyšování fyzické,společenské kulturní a duchovní úrovni svých členů.</t>
  </si>
  <si>
    <t>doprava  cestovné,stravné,ubytování,údržba a provoz sportovního areálu,nákup sportovního materiálu,doplňlů výživy,,zabezpečení sportovních a výuk.akcí, a veškeré služby související se sportovní činností.</t>
  </si>
  <si>
    <t>276</t>
  </si>
  <si>
    <t>FIGURE SKATING CLUB OLOMOUC z.s.</t>
  </si>
  <si>
    <t>Hynaisova 1091/9a</t>
  </si>
  <si>
    <t>22691031</t>
  </si>
  <si>
    <t>43-1203420237/0100</t>
  </si>
  <si>
    <t>Celoroční sportovní činnost FSC Olomouc 2022</t>
  </si>
  <si>
    <t>Organizace sportovní přípravy závodníků i přípravky jak v závodním období, tak i přechodném období v létě.. Jedná se především o zajištění přípravy na ledě, ale také organizaci soustředění mimo Olomouc a letního tábora na ledě v Olomouci.</t>
  </si>
  <si>
    <t>Trenérské a technické zabezpečení tréninků a soustředění - služby a mzdové náklady
Pronájmy sportovišť
Materiál - sportovní oblečení, výzbroj a výstroj
Startovné
Cestovné
Stravné</t>
  </si>
  <si>
    <t>277</t>
  </si>
  <si>
    <t>Badminton Akademie Olomouc, z.s.</t>
  </si>
  <si>
    <t>Ladova 325/17</t>
  </si>
  <si>
    <t>05083141</t>
  </si>
  <si>
    <t>2301008478/2010</t>
  </si>
  <si>
    <t>BADMINTON AKADEMIE OLOMOUC - ROZVOJ BADMINTONU V OLOMOUCI 2022</t>
  </si>
  <si>
    <t>V roce 2022 je naším cílem dále budovat silné badmintonové zázemí, kde bude zajištěna výchova sportovců od 5 let až po dospělé. Aktuálně máme statut Regionálního sportovního centra talentované mládeže do U15 a od r. 2022 usilujeme o získání do U21.</t>
  </si>
  <si>
    <t>Peníze z dotace využijeme částečně na zajištění materiálu (péřové míče, dresy a další badmintonové a sportovní vybavení), na
pronájem sportovních prostorů a na mzdy trenérů, případně dále na startovné na turnajích a cestovné.</t>
  </si>
  <si>
    <t>278</t>
  </si>
  <si>
    <t>Muay Thai Olomouc z.s.</t>
  </si>
  <si>
    <t>Ibsenova 169/20</t>
  </si>
  <si>
    <t>22720600</t>
  </si>
  <si>
    <t>107-1915640297/0100</t>
  </si>
  <si>
    <t>Podpora činnosti klubu Muay Thai Olomouc</t>
  </si>
  <si>
    <t>Klub Muay Thai Olomouc byl založen v roce 2008 Tomášem Musilem, držitelem trenérské licence III. třídy asociace C.M.T.A., za
účelem provozování thajského boxu, který byl v roce 2016 uznán Mezinárodním olympijským výborem.</t>
  </si>
  <si>
    <t>- pronájem tělocvičny: 80 000 Kč
- cestovní náhrady (cestovné pro členy účastnící se série soutěží Mistrovství České republiky v muaythai a dalších soutěží): 30 000Kč
- vybavení tělovičny: 30 000 Kč</t>
  </si>
  <si>
    <t>280</t>
  </si>
  <si>
    <t>SK  Sigma Olomouc, a.s.</t>
  </si>
  <si>
    <t>61974633</t>
  </si>
  <si>
    <t>4200143143/6800</t>
  </si>
  <si>
    <t>Projekt je určen k vytvoření podmínek družstva dospělých a "B" týmu, dále na náklady spojené s dopravou a ubytováním na utkáních. Také na údržbu hřišť a opravy sportovišť. Část finančních prostředků je určena na odměny realizačních týmů.</t>
  </si>
  <si>
    <t>- přeprava ke sportovním utkáním klubu
- soustředění a přípravné kempy v tuzemsku i zahraničí
- opravy vlastního majetku (hřiště, tělocvična)
- odměny trenérům a členům realizačních týmů</t>
  </si>
  <si>
    <t>281</t>
  </si>
  <si>
    <t>Střelecký klub Uničov, spolek</t>
  </si>
  <si>
    <t>Uničov 1050</t>
  </si>
  <si>
    <t>22855955</t>
  </si>
  <si>
    <t>256412391/0300</t>
  </si>
  <si>
    <t>podpora celoroční činnosti Střeleckého klubu Uničov</t>
  </si>
  <si>
    <t>Střelecký klub v Uničově má jeden oddíl mládeže s hlavním a pomocným trenérem s odpovídající kvalifikací. Oddíl mládeže se
každoročně zúčastňuje střeleckých soutěží v rámci Olomouckého kraje. Střelecký klub sestává z 44 členů z toho 8 dětí.</t>
  </si>
  <si>
    <t>Většinové náklady na mládežnický oddíl: - sportovní a technické vybavení, náboje, projektor a ceny do soutěží pořádaných SK Uničov. Menšinové náklady na drobnou údržbu a provoz areálu.</t>
  </si>
  <si>
    <t>282</t>
  </si>
  <si>
    <t>FC Lužice</t>
  </si>
  <si>
    <t>Lužice 109</t>
  </si>
  <si>
    <t>Lužice</t>
  </si>
  <si>
    <t>785 01</t>
  </si>
  <si>
    <t>22730915</t>
  </si>
  <si>
    <t>102451101/2250</t>
  </si>
  <si>
    <t>Rozvoj sportovního areálu FC Lužice</t>
  </si>
  <si>
    <t>Rekonstrukce 90 m stávajícího oplocení, vybudováním ochranné sítě v této délce, pořízením dvou kusů střídaček, výměny dřevěných desek k sezení na tribuně, pořízení 4 ks reflektorů a dvou kusů stožárů s výložníkem, pořízení 3 kusů skříní.</t>
  </si>
  <si>
    <t>Výdaje spojené s rekonstrukcí 90 m stávajícího oplocení, vybudováním ochranné sítě v této délce, pořízením 2 kusů střídaček, výměny dřevěných desek k sezení na tribuně a pořízení 4 ks reflektorů a 2 kusů stožárů s výložníkem a pořízení 3 kusů skříní.</t>
  </si>
  <si>
    <t>283</t>
  </si>
  <si>
    <t>FOTBALOVÝ KLUB ŠTERNBERK, z.s.</t>
  </si>
  <si>
    <t>Blahoslavova 1434/15</t>
  </si>
  <si>
    <t>45237191</t>
  </si>
  <si>
    <t>167699124/0300</t>
  </si>
  <si>
    <t>Celoroční sportovní činnost 2022 -FOTBALOVÝ KLUB ŠTERNBERK, z.s.</t>
  </si>
  <si>
    <t>Dotace bude použita na spolufinancování činnosti FK, údržby a provozu areálu FK. FK ŠTERNBERK je klubem s velkou a každoročně narůstající mládežnickou základnou i velkou základnou členů v mužském fotbale ( 2 mužstva v soutěžích ).</t>
  </si>
  <si>
    <t>dopr., cestov.,soutěže,rozhodčí, soustřed,, odměny (DPP a sml.)-trenéři, hráči a provoz.zaměst. FK (správci, pořad.služba ) a dále pak mat.vybav., propag. a nábory FK. provoz- údrž. a drob. opravy, vybav. zázemí pro sport. dvou trav. hřišť + UMT3G</t>
  </si>
  <si>
    <t>284</t>
  </si>
  <si>
    <t>Sportovní klub moderní gymnastiky Olomouc, z.s.</t>
  </si>
  <si>
    <t>Kubíčkova 327/10</t>
  </si>
  <si>
    <t>04794800</t>
  </si>
  <si>
    <t>2500954897/2010</t>
  </si>
  <si>
    <t>Celoroční činnost SK MF Olomouc</t>
  </si>
  <si>
    <t>Organizační, materiální a metodické zabezpečení sportovní přípravy  včetně účasti na pohárových i mistrovských závodech všech
oddělení klubu, tj. závodnic, přípravky a zájmového kroužku.</t>
  </si>
  <si>
    <t>Materiální zabezpečení - sportovní oblečení a obuv, náčiní MG, technické vybavení
Pronájmy tělocvičen a sportovních hal
Mzdy trenérek
Startovné na soutěžích
Stravování a ubytování při účasti na soustředění a závodech</t>
  </si>
  <si>
    <t>285</t>
  </si>
  <si>
    <t>Tenisový klub Velký Týnec z. s.</t>
  </si>
  <si>
    <t>Zámecká 35</t>
  </si>
  <si>
    <t>22748024</t>
  </si>
  <si>
    <t>107-9961030277/0100</t>
  </si>
  <si>
    <t>Podpora činnosti TK Velký Týnec 2022</t>
  </si>
  <si>
    <t>TK Velký Týnec rozvíjí činnost na úseku péče o děti a mládež, organizuje tenisové turnaje, podporuje členy účastnící se soutěží pořádaných Českým tenisovým svazem, pečuje o majetek klubu a udržuje jeho zařízení.</t>
  </si>
  <si>
    <t>Náklady spojené s údržbou tenisových kurtů
Antuka, materiálové a technické vybavení
Výměna svrchní části povrchu tenisových dvorců
Tenisová síť
2 x wimbledon se sponou a karabinou
Ceny do tenisových turnajů</t>
  </si>
  <si>
    <t>286</t>
  </si>
  <si>
    <t>Jezdecká stáj Aguna z. s.</t>
  </si>
  <si>
    <t>Chabičov 28</t>
  </si>
  <si>
    <t>09637915</t>
  </si>
  <si>
    <t>96379157/5500</t>
  </si>
  <si>
    <t>Jezdecký klub Aguna</t>
  </si>
  <si>
    <t>Zajištění celoroční činnosti - Jezdecký klub Aguna</t>
  </si>
  <si>
    <t>Úhrada mzdy za DPP, úhrada nájemného za pronájem školního a sportovního koně.</t>
  </si>
  <si>
    <t>dne: 06.12.2021</t>
  </si>
  <si>
    <t>06_01_01_Podpora celoroční sportovní činnosti 2022</t>
  </si>
  <si>
    <t>krajský dotační titul</t>
  </si>
  <si>
    <t xml:space="preserve">Zástupce
</t>
  </si>
  <si>
    <t>Klub stolního tenisu Olomouc z.s.
Jaromírova 277/4
Olomouc
77900</t>
  </si>
  <si>
    <t>Okres Olomouc
Právní forma
Spolek
IČO 02119536
 B.Ú. 2100523289/2010</t>
  </si>
  <si>
    <t>Dotace bude použita na:nájem haly, nákup sportovního materiálu, ubytování, cestovné, rozhodčí, organizace akcí, regenerace, propagace, vedení účetnictví</t>
  </si>
  <si>
    <t>Dotace bude použita na:opravy a údržba padáků, provozní budovy, areálu, doskokových a provozních ploch
sportovní seskoky
nákup parašutistického, elektronického a jiného vybavení pro tréninkové účely a provoz 
kancelářské potřeby
mzdy trenérů a provozní směny</t>
  </si>
  <si>
    <t>Dotace bude použita na:pronájem prostor pro činnost, sportovní vybavení, zajištění pobytových sportovních soustředění</t>
  </si>
  <si>
    <t>Dotace bude použita na:poplatek za zápis UCI, poj. týmu
startovné, strava, ubytování, doprava při závod.,soustř. a trénin.
nákl. na trenéry, mechaniky, maséry, administrativu, účetní sl.,
cyklo materiál, sportovní oblečení, dresy, nákl.na povinné covid testování při závod.</t>
  </si>
  <si>
    <t>Dotace bude použita na:Pronájmy sportovišť. Doprava, strava a ubytování při závodech a soustředěních. Mzdy a odměny trenérů a realizačního týmu.
Sportovní materiál, oblečení sportovců a realizačního týmu. Administrativní služby, provoz kancelářské techniky a infor.systému.</t>
  </si>
  <si>
    <t>Dotace bude použita na:Z dotace budou hrazeny výdaje na nájemné, dopravné a cestovné, soustředění, přípravné turnaje a zápasy, tréninkové pomůcky, odměny hráčů a pod..
1.1.liga (Extraliga) házené mužů  - 1.200.000,-Kč
2.Ostatní oddíly - 200.000,-Kč</t>
  </si>
  <si>
    <t>Dotace bude použita na:Prostředky z dotace využije na finanční ohodnocení trenérů, cestovné, startovné na utkání a na pronájem tělocvičen.</t>
  </si>
  <si>
    <t>Dotace bude použita na:Platy trenérů a osob zajišťujících chod klubu (OSVČ, DPP), odměny rozhodčím, doprava na utkání a turnaje, startovné do soutěží a na turnaje, nákup pomůcek a vybavení, nákup hokejové výstroje a výzbroje, nákup trofejí pro turnaje, pronájem sportovišť.</t>
  </si>
  <si>
    <t>Dotace bude použita na:Doprava k utkáním.
OSVČ - faktury trenéři a hráči.
Sportovní materiál.
DPP
Nájem sportovišť.</t>
  </si>
  <si>
    <t>Dotace bude použita na:Doprava k utkáním.
Nájem sportovišť.
OSVČ - faktury trenérská činnost.</t>
  </si>
  <si>
    <t>Dotace bude použita na:Údržba a provoz cvičných golfových ploch Rapotín.</t>
  </si>
  <si>
    <t>Dotace bude použita na:prostředky budou použity na platy trenéru, na zajištění  utkání, turnaje, organizaci sportovních akcí, na pronájem haly,  masérské služby, doprava  zápasy, na tech. stolek a rozhodčí, na ubytování hráčů, na materiální zajištění, sportovní vybavení</t>
  </si>
  <si>
    <t>Dotace bude použita na:Dotace je žádána na celoroční činnost spolku, na zajištění údržby sportovní haly a to zejména na energie a materiální výdaje, na
výdaje spojené s účastí v regionálních a celorepublikových soutěžích a turnajích.</t>
  </si>
  <si>
    <t>Dotace bude použita na:- startovné v soutěži, platba za rozhodčí
- pronájem ledu a dalších sportovišť pro přípravu A-mužstva
- pořadatelská služba
- doprava k zápasům
- marketingová činnost</t>
  </si>
  <si>
    <t>Dotace bude použita na:Pronájem, odměna rozhodčích, doprava,odměna zdravotníka, odměna trenérům, startovné, aktivace a registrace hráček, sportovní pomůcky výstroj, výzbroj, občerstvení hráček,ubytování, soustředění,kempy.</t>
  </si>
  <si>
    <t>Dotace bude použita na:pořízení a údržbu sportovního vybavení (nářadí, oblečení, obuvi, chráničů atd.), sportovního zařízení, příslušenství, pohonných hmot a náhradních dílů na motorky, soutěžní příspěvky (vklady a ceny do závodů, startovné, licenční poplatky)</t>
  </si>
  <si>
    <t>Dotace bude použita na:úhradu startovného,dopravy,ubytování,vstupů na hřiště,cvič.míčů,pronájem vozíků a auta,odměn rozhodčím a startérům, mzdu sekretářky a předsedy STK, školení,nákup cen,účetnictví, nákup hracích míčů, dresů, rukavic a dalšího sportovního vybavení</t>
  </si>
  <si>
    <t>Dotace bude použita na:Dotace bude použita na úhradu startovného, ubytování, cestovného a stravného v rámci závodů a výcvikových kempů v ČR a zahraničí.Pro nákup sport.vybavení mládeže(kimona, chrániče, sport.oblečení, speciální výživové doplňky) a na pokrytí části nájmů.</t>
  </si>
  <si>
    <t>Dotace bude použita na:Zajištění chodu oddílu. Zajištění závodů-startovné ,ubytování ,popř. strava .Doplňky stravy .Zajištění materiálu-jízdní kola, součástky na ně. Zajištění doprovodu na závodech a trénincích. Zajištění soustředění .</t>
  </si>
  <si>
    <t>Dotace bude použita na:nájemné, cestovné, startovné, mzdy, spotřeba materiálu (dresy, teplákové soupravy, sportovní pomůcky) a další</t>
  </si>
  <si>
    <t>Dotace bude použita na:pronájem tělocvičny, materiálně technické a sportovní vybavení, startovné, cestovné, regenerace</t>
  </si>
  <si>
    <t>Dotace bude použita na:uspořádání mistrovských utkání
doprava na utkání
pronájem ledu
nákup sportovních pomůcek
odměny trenérům mládeže, žen a mužů
pořádání turnajů a soustředění VTM
proticovidová opatření</t>
  </si>
  <si>
    <t>Dotace bude použita na:- příprava k soutěžním utkání všech kategorií
- údržba a provoz sportovního areálu na Lazcích
- nákup materiálu na údržbu areálu
- nákup sportovního materiálu
- startovné do soutěží
- pronájem sportovišť (hřiště, hala)</t>
  </si>
  <si>
    <t>Dotace bude použita na:Cestovné, startovné, rozhodčí, spotřební materiál pro provoz sokolovny - oddílů, výstroj závodníků.</t>
  </si>
  <si>
    <t>Dotace bude použita na:Pronájmy sportovišť, doprava a cestovné, materiální vybavení, služby, zabezpečení mistrovských utkání, turnajů a soustředění
(ubytování, strava, rozhodčí, pořadatelé), trenérské služby, odměny a mzdy.</t>
  </si>
  <si>
    <t>Dotace bude použita na:Nákup vybavení (pomůcky, míče, oblečení, apod), pronájem tělocvičen a hřišť s umělou trávou, dopravu na zápasy autobusem či osobními vozidly (cestovné), startovné, soustředění, údržbu hřišť, nákup PHM, údržbu sekačky, odměny trenérům a správci areálu</t>
  </si>
  <si>
    <t>Dotace bude použita na:Zajištění podmínek pro činnost klubu MORAVIAN DRAGONS, z.s. v roce 2022, zejména pro trénink a účast na závodech v ČR i zahraniční (ME a MS), zajištění vybavení, náčiní, jejich nákup a údržbu, pronájem sportovních zařízení, pořádání akce DL Přerov.</t>
  </si>
  <si>
    <t>Dotace bude použita na:doprava,cestovné, stravné, ubytování, mzdy, materiálového vybavení, popl. pronájem sportovišť , jízdné vleky, permanentky, údržba, provoz areálu, zabezpečení sportovních, výcvikových a náborových akcí , zajištění služeb souvisejících s činností členů</t>
  </si>
  <si>
    <t>Dotace bude použita na:Zajištění pravidelné dopravy z Olomouce do Náhradního veslařského areálu v Grygově
Doprava na veslařské závody
Strava a ubytování závodníků na závodech
Veslařský materiál
Opravy veslařského materiálu
Závodní dresy…</t>
  </si>
  <si>
    <t>Dotace bude použita na:Dotace bude použita na odměny hráčů, trenérů a provozních pracovníků, materiální vybavení, soustředění mužstva, ubytování a
stravu, pronájmy sportovišť, dopravu, nájmy a energie, údržbu hřišť včetně zázemí, vyplácení odměn rozhodčím, poplatky FAČR.</t>
  </si>
  <si>
    <t>Dotace bude použita na:dotace na trenéry, pronájem haly, sportovní vybavení (oblečení, míče), výživové doplňky, cestovné, zařízení do haly, správa zařízení v hale, na rozhodčí a technický stolek, na turnaje a jiné sportovní akce klubu.</t>
  </si>
  <si>
    <t>Dotace bude použita na:provoz a údržba areálu a příslušenství k tomu sloužící</t>
  </si>
  <si>
    <t>Dotace bude použita na:Podpora je zaměřena na soustředění - trenéři a řidiči ubytování včetně stravování, podpora pořádaných akcí - ceny, odměny
rozhodčím, pronájmy, nákup pomůcek, pronájmy sportoviště, doprava na soutěže a soustředění.</t>
  </si>
  <si>
    <t>Dotace bude použita na:Tréninkové pomůcky, sportovní materiál, doprava, startovné, pronájmy, regenerace, soustředění, odměny závodníkům a rozhodčím a další výdaje související se sportovní činností klubu.</t>
  </si>
  <si>
    <t>Dotace bude použita na:doprava  cestovné,stravné,ubytování,údržba a provoz sportovního areálu,nákup sportovního materiálu,doplňlů výživy,,zabezpečení sportovních a výuk.akcí, a veškeré služby související se sportovní činností.</t>
  </si>
  <si>
    <t>Dotace bude použita na:Peníze z dotace využijeme částečně na zajištění materiálu (péřové míče, dresy a další badmintonové a sportovní vybavení), na
pronájem sportovních prostorů a na mzdy trenérů, případně dále na startovné na turnajích a cestovné.</t>
  </si>
  <si>
    <t>Dotace bude použita na:- přeprava ke sportovním utkáním klubu
- soustředění a přípravné kempy v tuzemsku i zahraničí
- opravy vlastního majetku (hřiště, tělocvična)
- odměny trenérům a členům realizačních týmů</t>
  </si>
  <si>
    <t>Dotace bude použita na:Výdaje spojené s rekonstrukcí 90 m stávajícího oplocení, vybudováním ochranné sítě v této délce, pořízením 2 kusů střídaček, výměny dřevěných desek k sezení na tribuně a pořízení 4 ks reflektorů a 2 kusů stožárů s výložníkem a pořízení 3 kusů skříní.</t>
  </si>
  <si>
    <t>Dotace bude použita na:dopr., cestov.,soutěže,rozhodčí, soustřed,, odměny (DPP a sml.)-trenéři, hráči a provoz.zaměst. FK (správci, pořad.služba ) a dále pak mat.vybav., propag. a nábory FK. provoz- údrž. a drob. opravy, vybav. zázemí pro sport. dvou trav. hřišť + UMT3G</t>
  </si>
  <si>
    <t>Veřejná podpora</t>
  </si>
  <si>
    <t>Dotace bude použita na:
Dotace bude použita na provoz tělocvičny – zálohy na energie, nájem, propagaci, na cestovní výdaje, výdaje spojené s účastí na soutěžích (stravné, startovné, ubytování), mzdové výdaje a výdaje spojené s celoroční sportovní činností</t>
  </si>
  <si>
    <t>Dotace bude použita na:cestovné, startovné, úhrada výdajů za rozhodčí a pořadatelskou službu, sportovní vybavení, pronájem sportovišť, strava, propagace.</t>
  </si>
  <si>
    <t>Dotace bude použita na:Nákup hokejových potřeb - výstroj, brusle, hokejky apod., hostování - práva hráčů, platy hráčů a realizačního týmu, nákup hodin ledové plochy k činnosti, ubytování přespolních hráčů, výdaje na rozhodčí a pořadatelskou službu, doprava na zápasy apod.</t>
  </si>
  <si>
    <t>Dotace bude použita na:-doprava, ubytování a strava na utkání
-pronájem, nákup sportovního vybavení
-výdaje na pořádání mistrovských soutěží, úhrady rozhodčí
-školení trenérů
-mzdové výdaje, dohody
-regenerace</t>
  </si>
  <si>
    <t>Dotace bude použita na:Sportovní činnost oddílů - odměny trenérů, rozhodčích, pořízení sportovního náčiní a vybavení, cestovné na závody, ubytování, stravné, organizační a materiální zajištění, výdaje na provoz TVZ-elektřina, plyn, voda, opravy a revize</t>
  </si>
  <si>
    <t>Dotace bude použita na:Dotace bude použita na dopravu, rozhodčí, mzdové výdaje, cestovné, sportovní pomůcky, dresy a míče, testování  a testy na COVID-19.</t>
  </si>
  <si>
    <t>Dotace bude použita na:doprava na sportovní utkání, soustředění, sport.vybavení, výdaje na rozhodčí, odměny trenérů a hráčů za 1.pol.2022, výdaje na údržbu a provoz areálu vč.energií, nákupu sport.materiálu, služby související s činností členů klubu.</t>
  </si>
  <si>
    <t>Dotace bude použita na:dopravu, pořízení sportovního vybavení , oblečení a sportovní obuvi , mzdy a odměny trenéru, nájemné sportovních zařízení, výdaje na provoz a údržbu sportovního zařízení , výdaje tréninkových kempů mužstev, startovné , internetové  služeby</t>
  </si>
  <si>
    <t>Dotace bude použita na:administrační výdaje, oprava a údržba majetku, nájemné prostor k přípravě, startovné, dopravné, ubytování, stravné na závodech a přípravných akcích</t>
  </si>
  <si>
    <t>Dotace bude použita na:Zajištění chodu klubu, nákup sportovního vybavení, startovné v soutěži, cestovní výdaje na zápasy, pronájem sportoviště, zajištění soustředění, výdaje na trenéra.</t>
  </si>
  <si>
    <t>Dotace bude použita na:Dotace bude použita na částečnou úhradu výdajů spojených a souvisejících s celoroční činností  A- teamu . Konkrétně budou tyto finanční prostředky použity na částečnou úhradu  za odměny hráčů a realizačního týmu, na výstroj a výzbroj hráčů.</t>
  </si>
  <si>
    <t>Dotace bude použita na:Výdaje na provoz družstva, trenéry, cestovné, ubytování,služby a mzdy.</t>
  </si>
  <si>
    <t>Dotace bude použita na:Dotace bude použita na provoz a údržbu areálu, spotřebu energií, recepční službu na rezervaci kurtů,  nájemné za šatny, úhradu výdajů na spotřební a sportovní materiál, drobný majetek, mzdové výdaje a nepeněžité ceny.</t>
  </si>
  <si>
    <t>Dotace bude použita na:Výdaje na odměny trenérům a administrativního pracovníka, výdaje na dopravu k mistrovským utkáním, výdaje na pořadatelskou
službu.</t>
  </si>
  <si>
    <t>Dotace bude použita na:Úhradu výdajů spojených s naší činností a to cestovních výdajů za účast na závodech, soustředění a nákup/údržba vybavení pro celoroční činnost, nájemné.</t>
  </si>
  <si>
    <t>Dotace bude použita na:Výdaje spojené s užíváním sportovních zařízení, mzdy, platy, odměny, cestovné, údržba pronajatého a vypujčeného
sportovního zařízení, sportovního vybavení, soutěžní příspěvky, doprava, spotřeba energii, pronájem,.</t>
  </si>
  <si>
    <t>Dotace bude použita na:Doprava, pronájem sportovišť, nákup sportovního a technického materiálu, odměny rozhodčím, trenérům, zdravotnické službě, PR a další výdaje se zajištěním organizace utkání jako audiovizuální služby (streamy) a jiné související činnosti.</t>
  </si>
  <si>
    <t>Hlavním cílem je zajistit celoroční činnost florbalového klubu s 214 hráči. Zejména kvalifikované trenéry pro tréninky dospělých a
především mládeže, úhradu sportovišť(nájmy hal, tělocvičen)a dalších výdajů týkajících se organizace zápasů a turnajů.</t>
  </si>
  <si>
    <t>Dotace bude použita na:Dotace bude použita na pokrytí části následujících výdajů: nájmy sportovních zařízení, startovné do soutěží, odměny trenérů,
odměny rozhodčích, materiální vybavení, vedení účetnictví, cestovné, výdaje na pořádání oficiálních akcí a další.</t>
  </si>
  <si>
    <t>Dotace bude použita na:úhradu výdajů spojených s účastí dětí a mládeže na domácích a zahraničních soutěžích a účastí na soustředěních a výcvikových táborech – jízdné, ubytování, startovné; na nákup sportovního materiálu a šermířské výstroje; na pronájem sportovní haly.</t>
  </si>
  <si>
    <t>Dotace bude použita na:nájem sportovišť
doprava na tréninky,  utkání a turnaje
ubytování hráček
pořízení sportovního vybavení
mzdy, platy a odměny trenérů a hráček
soutěžní příspěvky a poplatky
výdaje na rozhodčí</t>
  </si>
  <si>
    <t>Dotace bude použita na:Dotace bude využita na úhrady mzdy hráčkám a trenérům, ubytování, stravování, pronájmy tréninkových prostor jako jsou haly a tělocvičny. Dále na regeneraci, sportovní vybavení,výdaje na cestovné, soutěže a turnaje.</t>
  </si>
  <si>
    <t>Dotace bude použita na:Dotační příspěvek bude použit na úhradu výdajů souvisejících se zabezpečením sportovní, pohybové a tělovýchovné činnosti.</t>
  </si>
  <si>
    <t>Dotace bude použita na:Nájem sportoviště, spotřeba materiálu, spotřeba energií, rozhodčí, doprava, dohody mimo prac. poměr, pořadatelé, ubytování, stravné, startovné, trenérské služby, sportovní vybavení hráčů, služby realizačního týmu, výdaje na správce a manažera klubu.</t>
  </si>
  <si>
    <t>Dotace bude použita na:výdaje související s provozem  a údržbou sportovního areálu, , opravy majetku,  mzdy a odměny trenérům,</t>
  </si>
  <si>
    <t>Dotace bude použita na:Z dotace budou hrazeny výdaje spojené se zabezpečením členů na sportovních akcích - doprava, cestovné, stravné, ubytování,
nákup sportovního materiálu, výdaje na údržbu a provoz areálu a zajištění služeb souvisejících se sportovní činností.</t>
  </si>
  <si>
    <t>Částečná úhrada výdajů spojených s celoroční sportovní přípravou všech věkových kategorií včetně družstva žen a mužů. Organizace přípravy talentované mládeže Olomouckého kraje napříč kluby v kraji (VTM).</t>
  </si>
  <si>
    <t>Dotace bude použita na:Částečná úhrada vysokých výdajů spojených s činností klubu - pronájmy, doprava, poplatky ČVS a CEV, ubytování, materiální zajištění, trenérské zajištění.</t>
  </si>
  <si>
    <t>Dotace bude použita na:Částečná úhrada výdajů v rámci podpory a přípravy profesionálních tenisových hráčů TK Prostějov - trenérské zabezpečení, rehabilitace, fyzio, pronájmy a nájemné, odměny hráčů, ubytování, materiální zabezpečení, výdaje na organizaci utkání.</t>
  </si>
  <si>
    <t>Dotace bude použita na:úhradu výdajů na spotřební a sportovní materiál, drobný dlouhodobý hmotný majetek, nájemné TVZ, spotřebu energií, výdaje na opravy a údržbu, jízdní výdaje, dopravu, mzdové výdaje, nepeněžité ceny a technickoorganizační a výsledkový servis.</t>
  </si>
  <si>
    <t>Dotace bude použita na:Úhrada části výdajů nutných pro zajištění provozu areálu TJ LS Olomouc - nákup plynu, elektřiny, vodné, stočné, srážky a drobné opravy a údržba areálu.</t>
  </si>
  <si>
    <t>Dotace bude použita na:Výdaje na závody - startovné, ubytování, cestovné, pojištění, trenéři, skipassy atd.
Lyžařské vybavení, slalomové tyče, kamery atd.
Zimní příprava-ledovce
Letní příprava-gymnastická a kondiční příprava, soustředění, trampolíny, skoky do vody</t>
  </si>
  <si>
    <t>Dotace bude použita na:Dotace bude použita na částečné krytí výdajů spojených s pravidelným tréninkem dětí, účastí na juniorských závodech, soustředění v zahraničí a tréninkovými kempy.</t>
  </si>
  <si>
    <t>Dotace bude použita na:Výdaje na osobní výdaje trenérů, technických pracovníků, apod, výdaje na sportovní činnost a vybavení klubu, výdaje související s dopravou. Výdaje související s chodem a reprezentací klubu, režie, nákup drobného materiálu, apod...</t>
  </si>
  <si>
    <t>Dotace bude použita na:Dotace bude použita na sportovní vybavení, dopravu, hnojivo, osivo, hlínu, údržbu strojů a PHM, administrativní a marketingové pomůcky, osobní výdaje týkající se hráčů trenér, apod., režii chodu klubu a další drobné vybabení.</t>
  </si>
  <si>
    <t>Dotace bude použita na:Výdaje na pronájmy sportovišť
Výdaje na zabezpečení sportovních soutěží
Výdaje na mzdy a odměny trenérům
Výdaje na pořízení sportovních pomůcek a vybavení
Výdaje na dopravu na soutěže
Další výdaje na zabezpečení činnosti</t>
  </si>
  <si>
    <t>Projekt je určen k vytvoření podmínek družstva dospělých a "B" týmu, dále na výdaje spojené s dopravou a ubytováním na utkáních. Také na údržbu hřišť a opravy sportovišť. Část finančních prostředků je určena na odměny realizačních týmů.</t>
  </si>
  <si>
    <t>Dotace bude použita na:výdaje spojené se sportovní činností hráčů(pronájmy,platy, DPP, sportovní vybavení, ubytování a stravování, cestovní výdaje, výdaje na turnaje, na rozhodčí), školení trenérů, výdaje na údržbu a provoz sportovního areálu</t>
  </si>
  <si>
    <t>Dotace bude použita na:cestovné, stravné a nocležné závodníků a trenérů, nájemné tréninkových prostor, nákup sportovního vybavení, výdaje na soustředění, výdaje spojené s pořádáním soutěží - medaile, ceny, odměny rozhodčí a technické zabezpečení</t>
  </si>
  <si>
    <t>Dotace bude použita na:Výdaje účasti závodníků na soutěžích a soustředěních, výdaje na zabezpečení tréninkového prostoru - nájem, služby, energie,
mzdové výdaje trenérů mládežnických kategorií.</t>
  </si>
  <si>
    <t>v režimu de minimis</t>
  </si>
  <si>
    <t>mimo režim de minimis</t>
  </si>
  <si>
    <t xml:space="preserve"> ROK 13.12</t>
  </si>
  <si>
    <t>Spider Box Club Olomouc, z.s.
-anonymizováno-
-anonymizováno-
-anonymizováno-</t>
  </si>
  <si>
    <t>Okres 
Právní forma
-anonymizováno-
IČO -anonymizováno-
 B.Ú. -anonymizováno-</t>
  </si>
  <si>
    <t>Tělovýchovná jednota Sokol Horka nad Moravou, z.s.
-anonymizováno-
-anonymizováno-
-anonymizováno-</t>
  </si>
  <si>
    <t>HOKEJ ŠUMPERK 2003, s.r.o.
-anonymizováno-
-anonymizováno-
-anonymizováno-</t>
  </si>
  <si>
    <t>Okres -anonymizováno-
Právní forma
-anonymizováno-
IČO -anonymizováno-
 B.Ú. -anonymizováno-</t>
  </si>
  <si>
    <t>SK Kojetín 2016, z.s.
-anonymizováno-
-anonymizováno-
-anonymizováno-</t>
  </si>
  <si>
    <t>TK PRECHEZA Přerov z.s.
-anonymizováno-
-anonymizováno-
-anonymizováno-</t>
  </si>
  <si>
    <t>TJ SPARTAK PŘEROV, spolek
-anonymizováno-
-anonymizováno-
-anonymizováno-</t>
  </si>
  <si>
    <t>Dámský házenkářský klub Zora Olomouc, z.s.
-anonymizováno-
-anonymizováno-
-anonymizováno-</t>
  </si>
  <si>
    <t>SK Uničov, z.s.
-anonymizováno-
-anonymizováno-
-anonymizováno-</t>
  </si>
  <si>
    <t>FOTBALOVÝ KLUB KOZLOVICE, z.s.
-anonymizováno-
-anonymizováno-
-anonymizováno-</t>
  </si>
  <si>
    <t>Skydive Czech Republic, z.s.
-anonymizováno-
-anonymizováno-
-anonymizováno-</t>
  </si>
  <si>
    <t>DRAGON FORCE PŘEROV z.s.
-anonymizováno-
-anonymizováno-
-anonymizováno-</t>
  </si>
  <si>
    <t>OSK OLOMOUC z.s.
-anonymizováno-
-anonymizováno-
-anonymizováno-</t>
  </si>
  <si>
    <t>PŘEROV MAMMOTHS z.s.
-anonymizováno-
-anonymizováno-
-anonymizováno-</t>
  </si>
  <si>
    <t>Prostějov - C 1885, spol. s r.o.
-anonymizováno-
-anonymizováno-
-anonymizováno-</t>
  </si>
  <si>
    <t>LHK Jestřábi Prostějov A - team s.r.o.
-anonymizováno-
-anonymizováno-
-anonymizováno-</t>
  </si>
  <si>
    <t>Volejbalový klub Univerzity Palackého v Olomouci, z. s.
-anonymizováno-
-anonymizováno-
-anonymizováno-</t>
  </si>
  <si>
    <t>Tenisový klub Přerov, spolek
-anonymizováno-
-anonymizováno-
-anonymizováno-</t>
  </si>
  <si>
    <t>Atletický klub Olomouc z.s.
-anonymizováno-
-anonymizováno-
-anonymizováno-</t>
  </si>
  <si>
    <t>FK Jeseník, z. s.
-anonymizováno-
-anonymizováno-
-anonymizováno-</t>
  </si>
  <si>
    <t>Kanoistika Přerov, z.s.
-anonymizováno-
-anonymizováno-
-anonymizováno-</t>
  </si>
  <si>
    <t>1. FC Viktorie Přerov z.s.
-anonymizováno-
-anonymizováno-
-anonymizováno-</t>
  </si>
  <si>
    <t>HC Univerzita Palackého v Olomouci, z.s.
-anonymizováno-
-anonymizováno-
-anonymizováno-</t>
  </si>
  <si>
    <t>TJ TATRAN LITOVEL, z.s.
-anonymizováno-
-anonymizováno-
-anonymizováno-</t>
  </si>
  <si>
    <t>Volejbalová akademie mládeže Olomouc, z.s.
-anonymizováno-
-anonymizováno-
-anonymizováno-</t>
  </si>
  <si>
    <t>SK PROSTĚJOV 1913, spolek
-anonymizováno-
-anonymizováno-
-anonymizováno-</t>
  </si>
  <si>
    <t>Fotbal Šumperk s.r.o.
-anonymizováno-
-anonymizováno-
-anonymizováno-</t>
  </si>
  <si>
    <t>Fotbalový klub Šumperk z.s.
-anonymizováno-
-anonymizováno-
-anonymizováno-</t>
  </si>
  <si>
    <t>Tělocvičná jednota Sokol Mohelnice
-anonymizováno-
-anonymizováno-
-anonymizováno-</t>
  </si>
  <si>
    <t>FBC Přerov, z.s.
-anonymizováno-
-anonymizováno-
-anonymizováno-</t>
  </si>
  <si>
    <t>Tělovýchovná jednota DUKLA Olomouc, z.s.
-anonymizováno-
-anonymizováno-
-anonymizováno-</t>
  </si>
  <si>
    <t>Volejbal Přerov, z.s.
-anonymizováno-
-anonymizováno-
-anonymizováno-</t>
  </si>
  <si>
    <t>Tělocvičná jednota Sokol Šternberk
-anonymizováno-
-anonymizováno-
-anonymizováno-</t>
  </si>
  <si>
    <t>Golf club Rapotín z.s.
-anonymizováno-
-anonymizováno-
-anonymizováno-</t>
  </si>
  <si>
    <t>BASKETBAL OLOMOUC s.r.o.
-anonymizováno-
-anonymizováno-
-anonymizováno-</t>
  </si>
  <si>
    <t>HÁZENÁ VELKÁ BYSTŘICE z.s.
-anonymizováno-
-anonymizováno-
-anonymizováno-</t>
  </si>
  <si>
    <t>HC ZUBR Přerov s.r.o.
-anonymizováno-
-anonymizováno-
-anonymizováno-</t>
  </si>
  <si>
    <t>HC REBELS 2017 Prostějov, z.s.
-anonymizováno-
-anonymizováno-
-anonymizováno-</t>
  </si>
  <si>
    <t>TJ MILO Olomouc, z.s.
-anonymizováno-
-anonymizováno-
-anonymizováno-</t>
  </si>
  <si>
    <t>ÚAMK - AMK MXA PŘEROV
-anonymizováno-
-anonymizováno-
-anonymizováno-</t>
  </si>
  <si>
    <t>TJ Cement Hranice, z.s.
-anonymizováno-
-anonymizováno-
-anonymizováno-</t>
  </si>
  <si>
    <t>GOLF CLUB OLOMOUC, z. s.
-anonymizováno-
-anonymizováno-
-anonymizováno-</t>
  </si>
  <si>
    <t>JUDO ŽELEZO HRANICE, z.s.
-anonymizováno-
-anonymizováno-
-anonymizováno-</t>
  </si>
  <si>
    <t>Mapei Merida Kaňkovský, z.s.
-anonymizováno-
-anonymizováno-
-anonymizováno-</t>
  </si>
  <si>
    <t>Handball club Olomouc 1966 z. s
-anonymizováno-
-anonymizováno-
-anonymizováno-</t>
  </si>
  <si>
    <t>SMASH GYM OLOMOUC, z. s.
-anonymizováno-
-anonymizováno-
-anonymizováno-</t>
  </si>
  <si>
    <t>Tělocvičná jednota Sokol Konice
-anonymizováno-
-anonymizováno-
-anonymizováno-</t>
  </si>
  <si>
    <t>Sportovní klub Žeravice, spolek
-anonymizováno-
-anonymizováno-
-anonymizováno-</t>
  </si>
  <si>
    <t>HC UNIČOV, z.s.
-anonymizováno-
-anonymizováno-
-anonymizováno-</t>
  </si>
  <si>
    <t>SK OLOMOUC SIGMA MŽ, z.s.
-anonymizováno-
-anonymizováno-
-anonymizováno-</t>
  </si>
  <si>
    <t>Prostějovský volejbal s.r.o.
-anonymizováno-
-anonymizováno-
-anonymizováno-</t>
  </si>
  <si>
    <t>Tenis klub Prostějov, a.s.
-anonymizováno-
-anonymizováno-
-anonymizováno-</t>
  </si>
  <si>
    <t>Tělocvičná jednota Sokol I Prostějov
-anonymizováno-
-anonymizováno-
-anonymizováno-</t>
  </si>
  <si>
    <t>Sportovní klub Přerov 1908 z.s.
-anonymizováno-
-anonymizováno-
-anonymizováno-</t>
  </si>
  <si>
    <t>Tělovýchovná jednota Lodní sporty Olomouc, spolek
-anonymizováno-
-anonymizováno-
-anonymizováno-</t>
  </si>
  <si>
    <t>Házenkářská Akademie Olomouckého kraje, z.s.
-anonymizováno-
-anonymizováno-
-anonymizováno-</t>
  </si>
  <si>
    <t>FC  Želatovice z.s.
-anonymizováno-
-anonymizováno-
-anonymizováno-</t>
  </si>
  <si>
    <t>SKI KLUB Šumperk, spolek
-anonymizováno-
-anonymizováno-
-anonymizováno-</t>
  </si>
  <si>
    <t>MORAVIAN DRAGONS, z.s.
-anonymizováno-
-anonymizováno-
-anonymizováno-</t>
  </si>
  <si>
    <t>Wake Junior School z.s.
-anonymizováno-
-anonymizováno-
-anonymizováno-</t>
  </si>
  <si>
    <t>Sportovní Akademie Přerov z.s.
-anonymizováno-
-anonymizováno-
-anonymizováno-</t>
  </si>
  <si>
    <t>Veslařský klub Olomouc, z.s.
-anonymizováno-
-anonymizováno-
-anonymizováno-</t>
  </si>
  <si>
    <t>1. HFK Olomouc spolek
-anonymizováno-
-anonymizováno-
-anonymizováno-</t>
  </si>
  <si>
    <t>1. HFK Olomouc a.s.
-anonymizováno-
-anonymizováno-
-anonymizováno-</t>
  </si>
  <si>
    <t>1. SK Prostějov, fotbalový klub a.s.
-anonymizováno-
-anonymizováno-
-anonymizováno-</t>
  </si>
  <si>
    <t>BK OLOMOUCKO, z.s.
-anonymizováno-
-anonymizováno-
-anonymizováno-</t>
  </si>
  <si>
    <t>JUDO KLUB OLOMOUC, z.s.
-anonymizováno-
-anonymizováno-
-anonymizováno-</t>
  </si>
  <si>
    <t>AUTO KLUB PŘEROV-město v AČR
-anonymizováno-
-anonymizováno-
-anonymizováno-</t>
  </si>
  <si>
    <t>Atletický klub Šternberk z.s.
-anonymizováno-
-anonymizováno-
-anonymizováno-</t>
  </si>
  <si>
    <t>SK Hranice, z.s.
-anonymizováno-
-anonymizováno-
-anonymizováno-</t>
  </si>
  <si>
    <t>SKUP Olomouc, z.s.
-anonymizováno-
-anonymizováno-
-anonymizováno-</t>
  </si>
  <si>
    <t>Tělocvičná jednota Sokol Šumperk
-anonymizováno-
-anonymizováno-
-anonymizováno-</t>
  </si>
  <si>
    <t>Badminton Akademie Olomouc, z.s.
-anonymizováno-
-anonymizováno-
-anonymizováno-</t>
  </si>
  <si>
    <t>SK  Sigma Olomouc, a.s.
-anonymizováno-
-anonymizováno-
-anonymizováno-</t>
  </si>
  <si>
    <t>FC Lužice
-anonymizováno-
-anonymizováno-
-anonymizováno-</t>
  </si>
  <si>
    <t>FOTBALOVÝ KLUB ŠTERNBERK, z.s.
-anonymizováno-
-anonymizováno-
-anonymizováno-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</si>
</sst>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1"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11"/>
      <name val="Calibri"/>
      <family val="2"/>
      <charset val="238"/>
      <scheme val="minor"/>
    </font>
    <font>
      <strike/>
      <sz val="11"/>
      <color rgb="FFFF0000"/>
      <name val="Calibri"/>
      <family val="2"/>
      <charset val="238"/>
      <scheme val="minor"/>
    </font>
  </fonts>
  <fills count="2">
    <fill>
      <patternFill patternType="none"/>
    </fill>
    <fill>
      <patternFill patternType="gray125"/>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20">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0"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24" xfId="0" applyBorder="1" applyAlignment="1">
      <alignment vertical="top" wrapText="1"/>
    </xf>
    <xf numFmtId="0" fontId="1" fillId="0" borderId="2" xfId="0" applyFont="1" applyFill="1" applyBorder="1" applyAlignment="1">
      <alignment horizontal="center" wrapText="1"/>
    </xf>
    <xf numFmtId="0" fontId="0" fillId="0" borderId="0" xfId="0" applyFill="1" applyBorder="1" applyAlignment="1">
      <alignment vertical="center" wrapText="1"/>
    </xf>
    <xf numFmtId="0" fontId="8" fillId="0" borderId="0" xfId="0" applyFont="1" applyFill="1" applyBorder="1" applyAlignment="1">
      <alignment vertical="top" wrapText="1"/>
    </xf>
    <xf numFmtId="14" fontId="0" fillId="0" borderId="0" xfId="0" applyNumberFormat="1" applyFill="1" applyBorder="1" applyAlignment="1">
      <alignment horizontal="center" vertical="center"/>
    </xf>
    <xf numFmtId="0" fontId="0" fillId="0" borderId="0" xfId="0" applyFill="1" applyBorder="1" applyAlignment="1">
      <alignment vertical="top" wrapText="1"/>
    </xf>
    <xf numFmtId="0" fontId="0" fillId="0" borderId="0" xfId="0" applyFill="1" applyBorder="1" applyAlignment="1">
      <alignment horizontal="center" vertical="center"/>
    </xf>
    <xf numFmtId="0" fontId="0" fillId="0" borderId="24" xfId="0" applyFill="1" applyBorder="1" applyAlignment="1">
      <alignment vertical="top" wrapText="1"/>
    </xf>
    <xf numFmtId="164" fontId="9" fillId="0" borderId="0" xfId="0" applyNumberFormat="1" applyFont="1"/>
    <xf numFmtId="0" fontId="9" fillId="0" borderId="0" xfId="0" applyFont="1"/>
    <xf numFmtId="0" fontId="10" fillId="0" borderId="0" xfId="0" applyFont="1"/>
    <xf numFmtId="164" fontId="0" fillId="0" borderId="0" xfId="0" applyNumberForma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0" fontId="9" fillId="0" borderId="8" xfId="0"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164" fontId="0" fillId="0" borderId="0" xfId="0" applyNumberFormat="1" applyFill="1" applyBorder="1" applyAlignment="1">
      <alignment horizontal="center" vertical="center" wrapText="1"/>
    </xf>
    <xf numFmtId="164" fontId="0" fillId="0" borderId="0" xfId="0" applyNumberFormat="1" applyFill="1" applyBorder="1" applyAlignment="1">
      <alignment horizontal="center" vertical="center"/>
    </xf>
    <xf numFmtId="14" fontId="0" fillId="0" borderId="0" xfId="0" applyNumberFormat="1" applyFill="1" applyBorder="1" applyAlignment="1">
      <alignment horizontal="center" vertical="center"/>
    </xf>
    <xf numFmtId="164" fontId="10" fillId="0" borderId="0" xfId="0" applyNumberFormat="1"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5" xfId="0" applyFont="1" applyFill="1" applyBorder="1" applyAlignment="1">
      <alignment horizontal="center" vertical="center" wrapText="1"/>
    </xf>
    <xf numFmtId="164" fontId="1" fillId="0" borderId="5" xfId="0" applyNumberFormat="1" applyFont="1" applyFill="1" applyBorder="1" applyAlignment="1">
      <alignment horizontal="center" vertical="center" wrapText="1"/>
    </xf>
  </cellXfs>
  <cellStyles count="1">
    <cellStyle name="Normální" xfId="0" builtinId="0"/>
  </cellStyles>
  <dxfs count="50">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6"/>
  <sheetViews>
    <sheetView workbookViewId="0"/>
  </sheetViews>
  <sheetFormatPr defaultRowHeight="14.5" x14ac:dyDescent="0.35"/>
  <cols>
    <col min="1" max="1" width="4.54296875" customWidth="1"/>
    <col min="2" max="10" width="14.453125" customWidth="1"/>
    <col min="11" max="13" width="17.81640625" customWidth="1"/>
    <col min="14" max="14" width="19.7265625" customWidth="1"/>
    <col min="15" max="15" width="13.26953125" customWidth="1"/>
    <col min="16" max="16" width="13.7265625" customWidth="1"/>
    <col min="17" max="17" width="19.7265625" customWidth="1"/>
    <col min="23" max="23" width="19.7265625" customWidth="1"/>
  </cols>
  <sheetData>
    <row r="1" spans="2:24" s="18" customFormat="1" ht="10.5" customHeight="1" x14ac:dyDescent="0.2"/>
    <row r="2" spans="2:24" s="18" customFormat="1" ht="10.5" customHeight="1" x14ac:dyDescent="0.2"/>
    <row r="3" spans="2:24" s="18" customFormat="1" ht="10.5" customHeight="1" x14ac:dyDescent="0.2"/>
    <row r="4" spans="2:24" s="18" customFormat="1" ht="10.5" customHeight="1" x14ac:dyDescent="0.2"/>
    <row r="5" spans="2:24" s="18" customFormat="1" ht="10.5" customHeight="1" x14ac:dyDescent="0.2"/>
    <row r="6" spans="2:24" s="18" customFormat="1" ht="10.5" customHeight="1" x14ac:dyDescent="0.2"/>
    <row r="7" spans="2:24" s="18" customFormat="1" ht="10.5" customHeight="1" thickBot="1" x14ac:dyDescent="0.25"/>
    <row r="8" spans="2:24" s="22" customFormat="1" ht="53.25" customHeight="1" thickBot="1" x14ac:dyDescent="0.25">
      <c r="B8" s="13" t="s">
        <v>0</v>
      </c>
      <c r="C8" s="66" t="s">
        <v>1</v>
      </c>
      <c r="D8" s="19"/>
      <c r="E8" s="19"/>
      <c r="F8" s="19"/>
      <c r="G8" s="19"/>
      <c r="H8" s="19"/>
      <c r="I8" s="19"/>
      <c r="J8" s="19"/>
      <c r="K8" s="20"/>
      <c r="L8" s="15" t="s">
        <v>30</v>
      </c>
      <c r="M8" s="21" t="s">
        <v>31</v>
      </c>
      <c r="N8" s="15" t="s">
        <v>2</v>
      </c>
      <c r="O8" s="87" t="s">
        <v>3</v>
      </c>
      <c r="P8" s="16" t="s">
        <v>4</v>
      </c>
      <c r="Q8" s="21"/>
      <c r="R8" s="16" t="s">
        <v>5</v>
      </c>
      <c r="S8" s="11" t="s">
        <v>6</v>
      </c>
      <c r="T8" s="48" t="s">
        <v>7</v>
      </c>
      <c r="U8" s="49"/>
      <c r="V8" s="49"/>
      <c r="W8" s="47"/>
      <c r="X8" s="15" t="s">
        <v>8</v>
      </c>
    </row>
    <row r="9" spans="2:24" s="22" customFormat="1" ht="13.5" customHeight="1" x14ac:dyDescent="0.3">
      <c r="B9" s="14"/>
      <c r="C9" s="67" t="s">
        <v>9</v>
      </c>
      <c r="D9" s="23"/>
      <c r="E9" s="23"/>
      <c r="F9" s="23"/>
      <c r="G9" s="53"/>
      <c r="H9" s="52"/>
      <c r="I9" s="24"/>
      <c r="J9" s="24"/>
      <c r="K9" s="68"/>
      <c r="L9" s="12"/>
      <c r="M9" s="25"/>
      <c r="N9" s="12"/>
      <c r="O9" s="12"/>
      <c r="P9" s="26"/>
      <c r="Q9" s="27"/>
      <c r="R9" s="26"/>
      <c r="S9" s="46"/>
      <c r="T9" s="28" t="s">
        <v>10</v>
      </c>
      <c r="U9" s="28" t="s">
        <v>11</v>
      </c>
      <c r="V9" s="29" t="s">
        <v>12</v>
      </c>
      <c r="W9" s="87" t="s">
        <v>13</v>
      </c>
      <c r="X9" s="12"/>
    </row>
    <row r="10" spans="2:24" s="22" customFormat="1" ht="13.5" thickBot="1" x14ac:dyDescent="0.35">
      <c r="B10" s="30"/>
      <c r="C10" s="69" t="s">
        <v>14</v>
      </c>
      <c r="D10" s="70" t="s">
        <v>15</v>
      </c>
      <c r="E10" s="70" t="s">
        <v>16</v>
      </c>
      <c r="F10" s="70" t="s">
        <v>17</v>
      </c>
      <c r="G10" s="71" t="s">
        <v>18</v>
      </c>
      <c r="H10" s="72" t="s">
        <v>19</v>
      </c>
      <c r="I10" s="73" t="s">
        <v>20</v>
      </c>
      <c r="J10" s="73" t="s">
        <v>21</v>
      </c>
      <c r="K10" s="74" t="s">
        <v>22</v>
      </c>
      <c r="L10" s="31"/>
      <c r="M10" s="32"/>
      <c r="N10" s="31"/>
      <c r="O10" s="31"/>
      <c r="P10" s="33" t="s">
        <v>23</v>
      </c>
      <c r="Q10" s="34" t="s">
        <v>24</v>
      </c>
      <c r="R10" s="33"/>
      <c r="S10" s="35"/>
      <c r="T10" s="34"/>
      <c r="U10" s="34"/>
      <c r="V10" s="36" t="s">
        <v>25</v>
      </c>
      <c r="W10" s="31"/>
      <c r="X10" s="31"/>
    </row>
    <row r="11" spans="2:24" s="39" customFormat="1" ht="12.75" customHeight="1" x14ac:dyDescent="0.35">
      <c r="B11" s="37" t="s">
        <v>38</v>
      </c>
      <c r="C11" s="79" t="s">
        <v>39</v>
      </c>
      <c r="D11" s="79" t="s">
        <v>40</v>
      </c>
      <c r="E11" s="80" t="s">
        <v>41</v>
      </c>
      <c r="F11" s="81" t="s">
        <v>42</v>
      </c>
      <c r="G11" s="79"/>
      <c r="H11" s="79" t="s">
        <v>43</v>
      </c>
      <c r="I11" s="81" t="s">
        <v>44</v>
      </c>
      <c r="J11" s="81" t="s">
        <v>45</v>
      </c>
      <c r="K11" s="81"/>
      <c r="L11" s="38" t="s">
        <v>46</v>
      </c>
      <c r="M11" s="38" t="s">
        <v>47</v>
      </c>
      <c r="N11" s="38" t="s">
        <v>48</v>
      </c>
      <c r="O11" s="83">
        <v>773000</v>
      </c>
      <c r="P11" s="82" t="s">
        <v>49</v>
      </c>
      <c r="Q11" s="82" t="s">
        <v>50</v>
      </c>
      <c r="R11" s="83">
        <v>386000</v>
      </c>
      <c r="S11" s="83"/>
      <c r="T11" s="83"/>
      <c r="U11" s="83"/>
      <c r="V11" s="83"/>
      <c r="W11" s="83">
        <f t="shared" ref="W11:W74" si="0">SUM(T11:V11)</f>
        <v>0</v>
      </c>
      <c r="X11" s="65">
        <v>0</v>
      </c>
    </row>
    <row r="12" spans="2:24" s="39" customFormat="1" ht="12.75" customHeight="1" x14ac:dyDescent="0.35">
      <c r="B12" s="37" t="s">
        <v>51</v>
      </c>
      <c r="C12" s="79" t="s">
        <v>52</v>
      </c>
      <c r="D12" s="79" t="s">
        <v>53</v>
      </c>
      <c r="E12" s="80" t="s">
        <v>54</v>
      </c>
      <c r="F12" s="81" t="s">
        <v>55</v>
      </c>
      <c r="G12" s="79"/>
      <c r="H12" s="79" t="s">
        <v>43</v>
      </c>
      <c r="I12" s="81" t="s">
        <v>56</v>
      </c>
      <c r="J12" s="81" t="s">
        <v>57</v>
      </c>
      <c r="K12" s="81"/>
      <c r="L12" s="38" t="s">
        <v>58</v>
      </c>
      <c r="M12" s="38" t="s">
        <v>59</v>
      </c>
      <c r="N12" s="38" t="s">
        <v>60</v>
      </c>
      <c r="O12" s="83">
        <v>280000</v>
      </c>
      <c r="P12" s="82" t="s">
        <v>49</v>
      </c>
      <c r="Q12" s="82" t="s">
        <v>50</v>
      </c>
      <c r="R12" s="83">
        <v>140000</v>
      </c>
      <c r="S12" s="83"/>
      <c r="T12" s="83"/>
      <c r="U12" s="83"/>
      <c r="V12" s="83"/>
      <c r="W12" s="83">
        <f t="shared" si="0"/>
        <v>0</v>
      </c>
      <c r="X12" s="65">
        <v>0</v>
      </c>
    </row>
    <row r="13" spans="2:24" s="39" customFormat="1" ht="12.75" customHeight="1" x14ac:dyDescent="0.35">
      <c r="B13" s="37" t="s">
        <v>61</v>
      </c>
      <c r="C13" s="79" t="s">
        <v>62</v>
      </c>
      <c r="D13" s="79" t="s">
        <v>63</v>
      </c>
      <c r="E13" s="80" t="s">
        <v>64</v>
      </c>
      <c r="F13" s="81" t="s">
        <v>65</v>
      </c>
      <c r="G13" s="79"/>
      <c r="H13" s="79" t="s">
        <v>66</v>
      </c>
      <c r="I13" s="81" t="s">
        <v>67</v>
      </c>
      <c r="J13" s="81" t="s">
        <v>68</v>
      </c>
      <c r="K13" s="81"/>
      <c r="L13" s="38" t="s">
        <v>69</v>
      </c>
      <c r="M13" s="38" t="s">
        <v>70</v>
      </c>
      <c r="N13" s="38" t="s">
        <v>71</v>
      </c>
      <c r="O13" s="83">
        <v>1500000</v>
      </c>
      <c r="P13" s="82" t="s">
        <v>49</v>
      </c>
      <c r="Q13" s="82" t="s">
        <v>50</v>
      </c>
      <c r="R13" s="83">
        <v>150000</v>
      </c>
      <c r="S13" s="83"/>
      <c r="T13" s="83"/>
      <c r="U13" s="83"/>
      <c r="V13" s="83"/>
      <c r="W13" s="83">
        <f t="shared" si="0"/>
        <v>0</v>
      </c>
      <c r="X13" s="65">
        <v>0</v>
      </c>
    </row>
    <row r="14" spans="2:24" s="39" customFormat="1" ht="12.75" customHeight="1" x14ac:dyDescent="0.35">
      <c r="B14" s="37" t="s">
        <v>72</v>
      </c>
      <c r="C14" s="79" t="s">
        <v>73</v>
      </c>
      <c r="D14" s="79" t="s">
        <v>74</v>
      </c>
      <c r="E14" s="80" t="s">
        <v>75</v>
      </c>
      <c r="F14" s="81" t="s">
        <v>76</v>
      </c>
      <c r="G14" s="79" t="s">
        <v>64</v>
      </c>
      <c r="H14" s="79" t="s">
        <v>43</v>
      </c>
      <c r="I14" s="81" t="s">
        <v>77</v>
      </c>
      <c r="J14" s="81" t="s">
        <v>78</v>
      </c>
      <c r="K14" s="81"/>
      <c r="L14" s="38" t="s">
        <v>79</v>
      </c>
      <c r="M14" s="38" t="s">
        <v>80</v>
      </c>
      <c r="N14" s="38" t="s">
        <v>81</v>
      </c>
      <c r="O14" s="83">
        <v>34000</v>
      </c>
      <c r="P14" s="82" t="s">
        <v>49</v>
      </c>
      <c r="Q14" s="82" t="s">
        <v>50</v>
      </c>
      <c r="R14" s="83">
        <v>34000</v>
      </c>
      <c r="S14" s="83"/>
      <c r="T14" s="83"/>
      <c r="U14" s="83"/>
      <c r="V14" s="83"/>
      <c r="W14" s="83">
        <f t="shared" si="0"/>
        <v>0</v>
      </c>
      <c r="X14" s="65">
        <v>0</v>
      </c>
    </row>
    <row r="15" spans="2:24" s="39" customFormat="1" ht="12.75" customHeight="1" x14ac:dyDescent="0.35">
      <c r="B15" s="37" t="s">
        <v>82</v>
      </c>
      <c r="C15" s="79" t="s">
        <v>83</v>
      </c>
      <c r="D15" s="79" t="s">
        <v>84</v>
      </c>
      <c r="E15" s="80" t="s">
        <v>41</v>
      </c>
      <c r="F15" s="81" t="s">
        <v>85</v>
      </c>
      <c r="G15" s="79" t="s">
        <v>41</v>
      </c>
      <c r="H15" s="79" t="s">
        <v>43</v>
      </c>
      <c r="I15" s="81" t="s">
        <v>86</v>
      </c>
      <c r="J15" s="81" t="s">
        <v>87</v>
      </c>
      <c r="K15" s="81"/>
      <c r="L15" s="38" t="s">
        <v>88</v>
      </c>
      <c r="M15" s="38" t="s">
        <v>89</v>
      </c>
      <c r="N15" s="38" t="s">
        <v>90</v>
      </c>
      <c r="O15" s="83">
        <v>880000</v>
      </c>
      <c r="P15" s="82" t="s">
        <v>49</v>
      </c>
      <c r="Q15" s="82" t="s">
        <v>50</v>
      </c>
      <c r="R15" s="83">
        <v>120000</v>
      </c>
      <c r="S15" s="83"/>
      <c r="T15" s="83"/>
      <c r="U15" s="83"/>
      <c r="V15" s="83"/>
      <c r="W15" s="83">
        <f t="shared" si="0"/>
        <v>0</v>
      </c>
      <c r="X15" s="65">
        <v>0</v>
      </c>
    </row>
    <row r="16" spans="2:24" s="39" customFormat="1" ht="12.75" customHeight="1" x14ac:dyDescent="0.35">
      <c r="B16" s="37" t="s">
        <v>91</v>
      </c>
      <c r="C16" s="79" t="s">
        <v>92</v>
      </c>
      <c r="D16" s="79" t="s">
        <v>93</v>
      </c>
      <c r="E16" s="80" t="s">
        <v>94</v>
      </c>
      <c r="F16" s="81" t="s">
        <v>95</v>
      </c>
      <c r="G16" s="79" t="s">
        <v>96</v>
      </c>
      <c r="H16" s="79" t="s">
        <v>43</v>
      </c>
      <c r="I16" s="81" t="s">
        <v>97</v>
      </c>
      <c r="J16" s="81" t="s">
        <v>98</v>
      </c>
      <c r="K16" s="81"/>
      <c r="L16" s="38" t="s">
        <v>99</v>
      </c>
      <c r="M16" s="38" t="s">
        <v>100</v>
      </c>
      <c r="N16" s="38" t="s">
        <v>101</v>
      </c>
      <c r="O16" s="83">
        <v>20000</v>
      </c>
      <c r="P16" s="82" t="s">
        <v>49</v>
      </c>
      <c r="Q16" s="82" t="s">
        <v>50</v>
      </c>
      <c r="R16" s="83">
        <v>20000</v>
      </c>
      <c r="S16" s="83"/>
      <c r="T16" s="83"/>
      <c r="U16" s="83"/>
      <c r="V16" s="83"/>
      <c r="W16" s="83">
        <f t="shared" si="0"/>
        <v>0</v>
      </c>
      <c r="X16" s="65">
        <v>0</v>
      </c>
    </row>
    <row r="17" spans="2:24" s="39" customFormat="1" ht="12.75" customHeight="1" x14ac:dyDescent="0.35">
      <c r="B17" s="37" t="s">
        <v>102</v>
      </c>
      <c r="C17" s="79" t="s">
        <v>103</v>
      </c>
      <c r="D17" s="79" t="s">
        <v>104</v>
      </c>
      <c r="E17" s="80" t="s">
        <v>105</v>
      </c>
      <c r="F17" s="81" t="s">
        <v>106</v>
      </c>
      <c r="G17" s="79"/>
      <c r="H17" s="79" t="s">
        <v>43</v>
      </c>
      <c r="I17" s="81" t="s">
        <v>107</v>
      </c>
      <c r="J17" s="81" t="s">
        <v>108</v>
      </c>
      <c r="K17" s="81"/>
      <c r="L17" s="38" t="s">
        <v>109</v>
      </c>
      <c r="M17" s="38" t="s">
        <v>110</v>
      </c>
      <c r="N17" s="38" t="s">
        <v>111</v>
      </c>
      <c r="O17" s="83">
        <v>1320000</v>
      </c>
      <c r="P17" s="82" t="s">
        <v>49</v>
      </c>
      <c r="Q17" s="82" t="s">
        <v>50</v>
      </c>
      <c r="R17" s="83">
        <v>310000</v>
      </c>
      <c r="S17" s="83"/>
      <c r="T17" s="83"/>
      <c r="U17" s="83"/>
      <c r="V17" s="83"/>
      <c r="W17" s="83">
        <f t="shared" si="0"/>
        <v>0</v>
      </c>
      <c r="X17" s="65">
        <v>0</v>
      </c>
    </row>
    <row r="18" spans="2:24" s="39" customFormat="1" ht="12.75" customHeight="1" x14ac:dyDescent="0.35">
      <c r="B18" s="37" t="s">
        <v>112</v>
      </c>
      <c r="C18" s="79" t="s">
        <v>113</v>
      </c>
      <c r="D18" s="79" t="s">
        <v>114</v>
      </c>
      <c r="E18" s="80" t="s">
        <v>41</v>
      </c>
      <c r="F18" s="81" t="s">
        <v>42</v>
      </c>
      <c r="G18" s="79" t="s">
        <v>41</v>
      </c>
      <c r="H18" s="79" t="s">
        <v>43</v>
      </c>
      <c r="I18" s="81" t="s">
        <v>115</v>
      </c>
      <c r="J18" s="81" t="s">
        <v>116</v>
      </c>
      <c r="K18" s="81"/>
      <c r="L18" s="38" t="s">
        <v>117</v>
      </c>
      <c r="M18" s="38" t="s">
        <v>118</v>
      </c>
      <c r="N18" s="38" t="s">
        <v>119</v>
      </c>
      <c r="O18" s="83">
        <v>370000</v>
      </c>
      <c r="P18" s="82" t="s">
        <v>49</v>
      </c>
      <c r="Q18" s="82" t="s">
        <v>50</v>
      </c>
      <c r="R18" s="83">
        <v>100000</v>
      </c>
      <c r="S18" s="83"/>
      <c r="T18" s="83"/>
      <c r="U18" s="83"/>
      <c r="V18" s="83"/>
      <c r="W18" s="83">
        <f t="shared" si="0"/>
        <v>0</v>
      </c>
      <c r="X18" s="65">
        <v>0</v>
      </c>
    </row>
    <row r="19" spans="2:24" s="39" customFormat="1" ht="12.75" customHeight="1" x14ac:dyDescent="0.35">
      <c r="B19" s="37" t="s">
        <v>120</v>
      </c>
      <c r="C19" s="79" t="s">
        <v>121</v>
      </c>
      <c r="D19" s="79" t="s">
        <v>122</v>
      </c>
      <c r="E19" s="80" t="s">
        <v>123</v>
      </c>
      <c r="F19" s="81" t="s">
        <v>124</v>
      </c>
      <c r="G19" s="79" t="s">
        <v>125</v>
      </c>
      <c r="H19" s="79" t="s">
        <v>43</v>
      </c>
      <c r="I19" s="81" t="s">
        <v>126</v>
      </c>
      <c r="J19" s="81" t="s">
        <v>127</v>
      </c>
      <c r="K19" s="81"/>
      <c r="L19" s="38" t="s">
        <v>128</v>
      </c>
      <c r="M19" s="38" t="s">
        <v>129</v>
      </c>
      <c r="N19" s="38" t="s">
        <v>130</v>
      </c>
      <c r="O19" s="83">
        <v>285000</v>
      </c>
      <c r="P19" s="82" t="s">
        <v>49</v>
      </c>
      <c r="Q19" s="82" t="s">
        <v>50</v>
      </c>
      <c r="R19" s="83">
        <v>135000</v>
      </c>
      <c r="S19" s="83"/>
      <c r="T19" s="83"/>
      <c r="U19" s="83"/>
      <c r="V19" s="83"/>
      <c r="W19" s="83">
        <f t="shared" si="0"/>
        <v>0</v>
      </c>
      <c r="X19" s="65">
        <v>0</v>
      </c>
    </row>
    <row r="20" spans="2:24" s="39" customFormat="1" ht="12.75" customHeight="1" x14ac:dyDescent="0.35">
      <c r="B20" s="37" t="s">
        <v>131</v>
      </c>
      <c r="C20" s="79" t="s">
        <v>132</v>
      </c>
      <c r="D20" s="79" t="s">
        <v>133</v>
      </c>
      <c r="E20" s="80" t="s">
        <v>134</v>
      </c>
      <c r="F20" s="81" t="s">
        <v>135</v>
      </c>
      <c r="G20" s="79"/>
      <c r="H20" s="79" t="s">
        <v>43</v>
      </c>
      <c r="I20" s="81" t="s">
        <v>136</v>
      </c>
      <c r="J20" s="81" t="s">
        <v>137</v>
      </c>
      <c r="K20" s="81"/>
      <c r="L20" s="38" t="s">
        <v>138</v>
      </c>
      <c r="M20" s="38" t="s">
        <v>139</v>
      </c>
      <c r="N20" s="38" t="s">
        <v>140</v>
      </c>
      <c r="O20" s="83">
        <v>120000</v>
      </c>
      <c r="P20" s="82" t="s">
        <v>49</v>
      </c>
      <c r="Q20" s="82" t="s">
        <v>50</v>
      </c>
      <c r="R20" s="83">
        <v>60000</v>
      </c>
      <c r="S20" s="83"/>
      <c r="T20" s="83"/>
      <c r="U20" s="83"/>
      <c r="V20" s="83"/>
      <c r="W20" s="83">
        <f t="shared" si="0"/>
        <v>0</v>
      </c>
      <c r="X20" s="65">
        <v>0</v>
      </c>
    </row>
    <row r="21" spans="2:24" s="39" customFormat="1" ht="12.75" customHeight="1" x14ac:dyDescent="0.35">
      <c r="B21" s="37" t="s">
        <v>141</v>
      </c>
      <c r="C21" s="79" t="s">
        <v>142</v>
      </c>
      <c r="D21" s="79" t="s">
        <v>143</v>
      </c>
      <c r="E21" s="80" t="s">
        <v>144</v>
      </c>
      <c r="F21" s="81" t="s">
        <v>145</v>
      </c>
      <c r="G21" s="79" t="s">
        <v>41</v>
      </c>
      <c r="H21" s="79" t="s">
        <v>43</v>
      </c>
      <c r="I21" s="81" t="s">
        <v>146</v>
      </c>
      <c r="J21" s="81" t="s">
        <v>147</v>
      </c>
      <c r="K21" s="81"/>
      <c r="L21" s="38" t="s">
        <v>148</v>
      </c>
      <c r="M21" s="38" t="s">
        <v>149</v>
      </c>
      <c r="N21" s="38" t="s">
        <v>150</v>
      </c>
      <c r="O21" s="83">
        <v>450000</v>
      </c>
      <c r="P21" s="82" t="s">
        <v>49</v>
      </c>
      <c r="Q21" s="82" t="s">
        <v>50</v>
      </c>
      <c r="R21" s="83">
        <v>90000</v>
      </c>
      <c r="S21" s="83"/>
      <c r="T21" s="83"/>
      <c r="U21" s="83"/>
      <c r="V21" s="83"/>
      <c r="W21" s="83">
        <f t="shared" si="0"/>
        <v>0</v>
      </c>
      <c r="X21" s="65">
        <v>0</v>
      </c>
    </row>
    <row r="22" spans="2:24" s="39" customFormat="1" ht="12.75" customHeight="1" x14ac:dyDescent="0.35">
      <c r="B22" s="37" t="s">
        <v>151</v>
      </c>
      <c r="C22" s="79" t="s">
        <v>152</v>
      </c>
      <c r="D22" s="79" t="s">
        <v>153</v>
      </c>
      <c r="E22" s="80" t="s">
        <v>154</v>
      </c>
      <c r="F22" s="81" t="s">
        <v>155</v>
      </c>
      <c r="G22" s="79"/>
      <c r="H22" s="79" t="s">
        <v>43</v>
      </c>
      <c r="I22" s="81" t="s">
        <v>156</v>
      </c>
      <c r="J22" s="81" t="s">
        <v>157</v>
      </c>
      <c r="K22" s="81"/>
      <c r="L22" s="38" t="s">
        <v>158</v>
      </c>
      <c r="M22" s="38" t="s">
        <v>159</v>
      </c>
      <c r="N22" s="38" t="s">
        <v>160</v>
      </c>
      <c r="O22" s="83">
        <v>200000</v>
      </c>
      <c r="P22" s="82" t="s">
        <v>49</v>
      </c>
      <c r="Q22" s="82" t="s">
        <v>50</v>
      </c>
      <c r="R22" s="83">
        <v>70000</v>
      </c>
      <c r="S22" s="83"/>
      <c r="T22" s="83"/>
      <c r="U22" s="83"/>
      <c r="V22" s="83"/>
      <c r="W22" s="83">
        <f t="shared" si="0"/>
        <v>0</v>
      </c>
      <c r="X22" s="65">
        <v>0</v>
      </c>
    </row>
    <row r="23" spans="2:24" s="39" customFormat="1" ht="12.75" customHeight="1" x14ac:dyDescent="0.35">
      <c r="B23" s="37" t="s">
        <v>161</v>
      </c>
      <c r="C23" s="79" t="s">
        <v>162</v>
      </c>
      <c r="D23" s="79" t="s">
        <v>163</v>
      </c>
      <c r="E23" s="80" t="s">
        <v>164</v>
      </c>
      <c r="F23" s="81" t="s">
        <v>165</v>
      </c>
      <c r="G23" s="79"/>
      <c r="H23" s="79" t="s">
        <v>43</v>
      </c>
      <c r="I23" s="81" t="s">
        <v>166</v>
      </c>
      <c r="J23" s="81" t="s">
        <v>167</v>
      </c>
      <c r="K23" s="81"/>
      <c r="L23" s="38" t="s">
        <v>168</v>
      </c>
      <c r="M23" s="38" t="s">
        <v>169</v>
      </c>
      <c r="N23" s="38" t="s">
        <v>170</v>
      </c>
      <c r="O23" s="83">
        <v>40000</v>
      </c>
      <c r="P23" s="82" t="s">
        <v>49</v>
      </c>
      <c r="Q23" s="82" t="s">
        <v>50</v>
      </c>
      <c r="R23" s="83">
        <v>30000</v>
      </c>
      <c r="S23" s="83"/>
      <c r="T23" s="83"/>
      <c r="U23" s="83"/>
      <c r="V23" s="83"/>
      <c r="W23" s="83">
        <f t="shared" si="0"/>
        <v>0</v>
      </c>
      <c r="X23" s="65">
        <v>0</v>
      </c>
    </row>
    <row r="24" spans="2:24" s="39" customFormat="1" ht="12.75" customHeight="1" x14ac:dyDescent="0.35">
      <c r="B24" s="37" t="s">
        <v>171</v>
      </c>
      <c r="C24" s="79" t="s">
        <v>172</v>
      </c>
      <c r="D24" s="79" t="s">
        <v>173</v>
      </c>
      <c r="E24" s="80" t="s">
        <v>174</v>
      </c>
      <c r="F24" s="81" t="s">
        <v>175</v>
      </c>
      <c r="G24" s="79"/>
      <c r="H24" s="79" t="s">
        <v>176</v>
      </c>
      <c r="I24" s="81" t="s">
        <v>177</v>
      </c>
      <c r="J24" s="81" t="s">
        <v>178</v>
      </c>
      <c r="K24" s="81"/>
      <c r="L24" s="38" t="s">
        <v>179</v>
      </c>
      <c r="M24" s="38" t="s">
        <v>180</v>
      </c>
      <c r="N24" s="38" t="s">
        <v>181</v>
      </c>
      <c r="O24" s="83">
        <v>1730000</v>
      </c>
      <c r="P24" s="82" t="s">
        <v>49</v>
      </c>
      <c r="Q24" s="82" t="s">
        <v>50</v>
      </c>
      <c r="R24" s="83">
        <v>80000</v>
      </c>
      <c r="S24" s="83"/>
      <c r="T24" s="83"/>
      <c r="U24" s="83"/>
      <c r="V24" s="83"/>
      <c r="W24" s="83">
        <f t="shared" si="0"/>
        <v>0</v>
      </c>
      <c r="X24" s="65">
        <v>0</v>
      </c>
    </row>
    <row r="25" spans="2:24" s="39" customFormat="1" ht="12.75" customHeight="1" x14ac:dyDescent="0.35">
      <c r="B25" s="37" t="s">
        <v>182</v>
      </c>
      <c r="C25" s="79" t="s">
        <v>183</v>
      </c>
      <c r="D25" s="79" t="s">
        <v>184</v>
      </c>
      <c r="E25" s="80" t="s">
        <v>64</v>
      </c>
      <c r="F25" s="81" t="s">
        <v>65</v>
      </c>
      <c r="G25" s="79" t="s">
        <v>64</v>
      </c>
      <c r="H25" s="79" t="s">
        <v>43</v>
      </c>
      <c r="I25" s="81" t="s">
        <v>185</v>
      </c>
      <c r="J25" s="81" t="s">
        <v>186</v>
      </c>
      <c r="K25" s="81"/>
      <c r="L25" s="38" t="s">
        <v>187</v>
      </c>
      <c r="M25" s="38" t="s">
        <v>188</v>
      </c>
      <c r="N25" s="38" t="s">
        <v>189</v>
      </c>
      <c r="O25" s="83">
        <v>524500</v>
      </c>
      <c r="P25" s="82" t="s">
        <v>49</v>
      </c>
      <c r="Q25" s="82" t="s">
        <v>50</v>
      </c>
      <c r="R25" s="83">
        <v>110000</v>
      </c>
      <c r="S25" s="83"/>
      <c r="T25" s="83"/>
      <c r="U25" s="83"/>
      <c r="V25" s="83"/>
      <c r="W25" s="83">
        <f t="shared" si="0"/>
        <v>0</v>
      </c>
      <c r="X25" s="65">
        <v>0</v>
      </c>
    </row>
    <row r="26" spans="2:24" s="39" customFormat="1" ht="12.75" customHeight="1" x14ac:dyDescent="0.35">
      <c r="B26" s="37" t="s">
        <v>190</v>
      </c>
      <c r="C26" s="79" t="s">
        <v>191</v>
      </c>
      <c r="D26" s="79" t="s">
        <v>192</v>
      </c>
      <c r="E26" s="80" t="s">
        <v>41</v>
      </c>
      <c r="F26" s="81" t="s">
        <v>42</v>
      </c>
      <c r="G26" s="79" t="s">
        <v>41</v>
      </c>
      <c r="H26" s="79" t="s">
        <v>43</v>
      </c>
      <c r="I26" s="81" t="s">
        <v>193</v>
      </c>
      <c r="J26" s="81" t="s">
        <v>194</v>
      </c>
      <c r="K26" s="81"/>
      <c r="L26" s="38" t="s">
        <v>195</v>
      </c>
      <c r="M26" s="38" t="s">
        <v>196</v>
      </c>
      <c r="N26" s="38" t="s">
        <v>197</v>
      </c>
      <c r="O26" s="83">
        <v>780000</v>
      </c>
      <c r="P26" s="82" t="s">
        <v>49</v>
      </c>
      <c r="Q26" s="82" t="s">
        <v>50</v>
      </c>
      <c r="R26" s="83">
        <v>250000</v>
      </c>
      <c r="S26" s="83"/>
      <c r="T26" s="83"/>
      <c r="U26" s="83"/>
      <c r="V26" s="83"/>
      <c r="W26" s="83">
        <f t="shared" si="0"/>
        <v>0</v>
      </c>
      <c r="X26" s="65">
        <v>0</v>
      </c>
    </row>
    <row r="27" spans="2:24" s="39" customFormat="1" ht="12.75" customHeight="1" x14ac:dyDescent="0.35">
      <c r="B27" s="37" t="s">
        <v>198</v>
      </c>
      <c r="C27" s="79" t="s">
        <v>199</v>
      </c>
      <c r="D27" s="79" t="s">
        <v>200</v>
      </c>
      <c r="E27" s="80" t="s">
        <v>201</v>
      </c>
      <c r="F27" s="81" t="s">
        <v>155</v>
      </c>
      <c r="G27" s="79"/>
      <c r="H27" s="79" t="s">
        <v>43</v>
      </c>
      <c r="I27" s="81" t="s">
        <v>202</v>
      </c>
      <c r="J27" s="81" t="s">
        <v>203</v>
      </c>
      <c r="K27" s="81"/>
      <c r="L27" s="38" t="s">
        <v>204</v>
      </c>
      <c r="M27" s="38" t="s">
        <v>205</v>
      </c>
      <c r="N27" s="38" t="s">
        <v>206</v>
      </c>
      <c r="O27" s="83">
        <v>35000</v>
      </c>
      <c r="P27" s="82" t="s">
        <v>49</v>
      </c>
      <c r="Q27" s="82" t="s">
        <v>50</v>
      </c>
      <c r="R27" s="83">
        <v>35000</v>
      </c>
      <c r="S27" s="83"/>
      <c r="T27" s="83"/>
      <c r="U27" s="83"/>
      <c r="V27" s="83"/>
      <c r="W27" s="83">
        <f t="shared" si="0"/>
        <v>0</v>
      </c>
      <c r="X27" s="65">
        <v>0</v>
      </c>
    </row>
    <row r="28" spans="2:24" s="39" customFormat="1" ht="12.75" customHeight="1" x14ac:dyDescent="0.35">
      <c r="B28" s="37" t="s">
        <v>207</v>
      </c>
      <c r="C28" s="79" t="s">
        <v>208</v>
      </c>
      <c r="D28" s="79" t="s">
        <v>209</v>
      </c>
      <c r="E28" s="80" t="s">
        <v>210</v>
      </c>
      <c r="F28" s="81" t="s">
        <v>211</v>
      </c>
      <c r="G28" s="79" t="s">
        <v>41</v>
      </c>
      <c r="H28" s="79" t="s">
        <v>43</v>
      </c>
      <c r="I28" s="81" t="s">
        <v>212</v>
      </c>
      <c r="J28" s="81" t="s">
        <v>213</v>
      </c>
      <c r="K28" s="81"/>
      <c r="L28" s="38" t="s">
        <v>214</v>
      </c>
      <c r="M28" s="38" t="s">
        <v>215</v>
      </c>
      <c r="N28" s="38" t="s">
        <v>216</v>
      </c>
      <c r="O28" s="83">
        <v>42000</v>
      </c>
      <c r="P28" s="82" t="s">
        <v>49</v>
      </c>
      <c r="Q28" s="82" t="s">
        <v>50</v>
      </c>
      <c r="R28" s="83">
        <v>20000</v>
      </c>
      <c r="S28" s="83"/>
      <c r="T28" s="83"/>
      <c r="U28" s="83"/>
      <c r="V28" s="83"/>
      <c r="W28" s="83">
        <f t="shared" si="0"/>
        <v>0</v>
      </c>
      <c r="X28" s="65">
        <v>0</v>
      </c>
    </row>
    <row r="29" spans="2:24" s="39" customFormat="1" ht="12.75" customHeight="1" x14ac:dyDescent="0.35">
      <c r="B29" s="37" t="s">
        <v>217</v>
      </c>
      <c r="C29" s="79" t="s">
        <v>218</v>
      </c>
      <c r="D29" s="79" t="s">
        <v>219</v>
      </c>
      <c r="E29" s="80" t="s">
        <v>174</v>
      </c>
      <c r="F29" s="81" t="s">
        <v>175</v>
      </c>
      <c r="G29" s="79" t="s">
        <v>174</v>
      </c>
      <c r="H29" s="79" t="s">
        <v>220</v>
      </c>
      <c r="I29" s="81" t="s">
        <v>221</v>
      </c>
      <c r="J29" s="81" t="s">
        <v>222</v>
      </c>
      <c r="K29" s="81"/>
      <c r="L29" s="38" t="s">
        <v>223</v>
      </c>
      <c r="M29" s="38" t="s">
        <v>224</v>
      </c>
      <c r="N29" s="38" t="s">
        <v>225</v>
      </c>
      <c r="O29" s="83">
        <v>15420000</v>
      </c>
      <c r="P29" s="82" t="s">
        <v>49</v>
      </c>
      <c r="Q29" s="82" t="s">
        <v>50</v>
      </c>
      <c r="R29" s="83">
        <v>3000000</v>
      </c>
      <c r="S29" s="83"/>
      <c r="T29" s="83"/>
      <c r="U29" s="83"/>
      <c r="V29" s="83"/>
      <c r="W29" s="83">
        <f t="shared" si="0"/>
        <v>0</v>
      </c>
      <c r="X29" s="65">
        <v>0</v>
      </c>
    </row>
    <row r="30" spans="2:24" s="39" customFormat="1" ht="12.75" customHeight="1" x14ac:dyDescent="0.35">
      <c r="B30" s="37" t="s">
        <v>226</v>
      </c>
      <c r="C30" s="79" t="s">
        <v>227</v>
      </c>
      <c r="D30" s="79" t="s">
        <v>228</v>
      </c>
      <c r="E30" s="80" t="s">
        <v>229</v>
      </c>
      <c r="F30" s="81" t="s">
        <v>230</v>
      </c>
      <c r="G30" s="79"/>
      <c r="H30" s="79" t="s">
        <v>43</v>
      </c>
      <c r="I30" s="81" t="s">
        <v>231</v>
      </c>
      <c r="J30" s="81" t="s">
        <v>232</v>
      </c>
      <c r="K30" s="81"/>
      <c r="L30" s="38" t="s">
        <v>233</v>
      </c>
      <c r="M30" s="38" t="s">
        <v>234</v>
      </c>
      <c r="N30" s="38" t="s">
        <v>235</v>
      </c>
      <c r="O30" s="83">
        <v>30000</v>
      </c>
      <c r="P30" s="82" t="s">
        <v>49</v>
      </c>
      <c r="Q30" s="82" t="s">
        <v>50</v>
      </c>
      <c r="R30" s="83">
        <v>30000</v>
      </c>
      <c r="S30" s="83"/>
      <c r="T30" s="83"/>
      <c r="U30" s="83"/>
      <c r="V30" s="83"/>
      <c r="W30" s="83">
        <f t="shared" si="0"/>
        <v>0</v>
      </c>
      <c r="X30" s="65">
        <v>0</v>
      </c>
    </row>
    <row r="31" spans="2:24" s="39" customFormat="1" ht="12.75" customHeight="1" x14ac:dyDescent="0.35">
      <c r="B31" s="37" t="s">
        <v>236</v>
      </c>
      <c r="C31" s="79" t="s">
        <v>237</v>
      </c>
      <c r="D31" s="79" t="s">
        <v>238</v>
      </c>
      <c r="E31" s="80" t="s">
        <v>239</v>
      </c>
      <c r="F31" s="81" t="s">
        <v>240</v>
      </c>
      <c r="G31" s="79"/>
      <c r="H31" s="79" t="s">
        <v>43</v>
      </c>
      <c r="I31" s="81" t="s">
        <v>241</v>
      </c>
      <c r="J31" s="81" t="s">
        <v>242</v>
      </c>
      <c r="K31" s="81"/>
      <c r="L31" s="38" t="s">
        <v>243</v>
      </c>
      <c r="M31" s="38" t="s">
        <v>244</v>
      </c>
      <c r="N31" s="38" t="s">
        <v>245</v>
      </c>
      <c r="O31" s="83">
        <v>500000</v>
      </c>
      <c r="P31" s="82" t="s">
        <v>49</v>
      </c>
      <c r="Q31" s="82" t="s">
        <v>50</v>
      </c>
      <c r="R31" s="83">
        <v>70000</v>
      </c>
      <c r="S31" s="83"/>
      <c r="T31" s="83"/>
      <c r="U31" s="83"/>
      <c r="V31" s="83"/>
      <c r="W31" s="83">
        <f t="shared" si="0"/>
        <v>0</v>
      </c>
      <c r="X31" s="65">
        <v>0</v>
      </c>
    </row>
    <row r="32" spans="2:24" s="39" customFormat="1" ht="12.75" customHeight="1" x14ac:dyDescent="0.35">
      <c r="B32" s="37" t="s">
        <v>246</v>
      </c>
      <c r="C32" s="79" t="s">
        <v>247</v>
      </c>
      <c r="D32" s="79" t="s">
        <v>248</v>
      </c>
      <c r="E32" s="80" t="s">
        <v>41</v>
      </c>
      <c r="F32" s="81" t="s">
        <v>42</v>
      </c>
      <c r="G32" s="79"/>
      <c r="H32" s="79" t="s">
        <v>43</v>
      </c>
      <c r="I32" s="81" t="s">
        <v>249</v>
      </c>
      <c r="J32" s="81" t="s">
        <v>250</v>
      </c>
      <c r="K32" s="81"/>
      <c r="L32" s="38" t="s">
        <v>251</v>
      </c>
      <c r="M32" s="38" t="s">
        <v>252</v>
      </c>
      <c r="N32" s="38" t="s">
        <v>253</v>
      </c>
      <c r="O32" s="83">
        <v>260000</v>
      </c>
      <c r="P32" s="82" t="s">
        <v>49</v>
      </c>
      <c r="Q32" s="82" t="s">
        <v>50</v>
      </c>
      <c r="R32" s="83">
        <v>60000</v>
      </c>
      <c r="S32" s="83"/>
      <c r="T32" s="83"/>
      <c r="U32" s="83"/>
      <c r="V32" s="83"/>
      <c r="W32" s="83">
        <f t="shared" si="0"/>
        <v>0</v>
      </c>
      <c r="X32" s="65">
        <v>0</v>
      </c>
    </row>
    <row r="33" spans="2:24" s="39" customFormat="1" ht="12.75" customHeight="1" x14ac:dyDescent="0.35">
      <c r="B33" s="37" t="s">
        <v>254</v>
      </c>
      <c r="C33" s="79" t="s">
        <v>255</v>
      </c>
      <c r="D33" s="79" t="s">
        <v>256</v>
      </c>
      <c r="E33" s="80" t="s">
        <v>257</v>
      </c>
      <c r="F33" s="81" t="s">
        <v>258</v>
      </c>
      <c r="G33" s="79"/>
      <c r="H33" s="79" t="s">
        <v>43</v>
      </c>
      <c r="I33" s="81" t="s">
        <v>259</v>
      </c>
      <c r="J33" s="81" t="s">
        <v>260</v>
      </c>
      <c r="K33" s="81"/>
      <c r="L33" s="38" t="s">
        <v>261</v>
      </c>
      <c r="M33" s="38" t="s">
        <v>262</v>
      </c>
      <c r="N33" s="38" t="s">
        <v>263</v>
      </c>
      <c r="O33" s="83">
        <v>60000</v>
      </c>
      <c r="P33" s="82" t="s">
        <v>49</v>
      </c>
      <c r="Q33" s="82" t="s">
        <v>50</v>
      </c>
      <c r="R33" s="83">
        <v>35000</v>
      </c>
      <c r="S33" s="83"/>
      <c r="T33" s="83"/>
      <c r="U33" s="83"/>
      <c r="V33" s="83"/>
      <c r="W33" s="83">
        <f t="shared" si="0"/>
        <v>0</v>
      </c>
      <c r="X33" s="65">
        <v>0</v>
      </c>
    </row>
    <row r="34" spans="2:24" s="39" customFormat="1" ht="12.75" customHeight="1" x14ac:dyDescent="0.35">
      <c r="B34" s="37" t="s">
        <v>264</v>
      </c>
      <c r="C34" s="79" t="s">
        <v>265</v>
      </c>
      <c r="D34" s="79" t="s">
        <v>266</v>
      </c>
      <c r="E34" s="80" t="s">
        <v>41</v>
      </c>
      <c r="F34" s="81" t="s">
        <v>42</v>
      </c>
      <c r="G34" s="79" t="s">
        <v>41</v>
      </c>
      <c r="H34" s="79" t="s">
        <v>43</v>
      </c>
      <c r="I34" s="81" t="s">
        <v>267</v>
      </c>
      <c r="J34" s="81" t="s">
        <v>268</v>
      </c>
      <c r="K34" s="81"/>
      <c r="L34" s="38" t="s">
        <v>109</v>
      </c>
      <c r="M34" s="38" t="s">
        <v>269</v>
      </c>
      <c r="N34" s="38" t="s">
        <v>270</v>
      </c>
      <c r="O34" s="83">
        <v>160000</v>
      </c>
      <c r="P34" s="82" t="s">
        <v>49</v>
      </c>
      <c r="Q34" s="82" t="s">
        <v>50</v>
      </c>
      <c r="R34" s="83">
        <v>30000</v>
      </c>
      <c r="S34" s="83"/>
      <c r="T34" s="83"/>
      <c r="U34" s="83"/>
      <c r="V34" s="83"/>
      <c r="W34" s="83">
        <f t="shared" si="0"/>
        <v>0</v>
      </c>
      <c r="X34" s="65">
        <v>0</v>
      </c>
    </row>
    <row r="35" spans="2:24" s="39" customFormat="1" ht="12.75" customHeight="1" x14ac:dyDescent="0.35">
      <c r="B35" s="37" t="s">
        <v>271</v>
      </c>
      <c r="C35" s="79" t="s">
        <v>272</v>
      </c>
      <c r="D35" s="79" t="s">
        <v>273</v>
      </c>
      <c r="E35" s="80" t="s">
        <v>274</v>
      </c>
      <c r="F35" s="81" t="s">
        <v>275</v>
      </c>
      <c r="G35" s="79"/>
      <c r="H35" s="79" t="s">
        <v>43</v>
      </c>
      <c r="I35" s="81" t="s">
        <v>276</v>
      </c>
      <c r="J35" s="81" t="s">
        <v>277</v>
      </c>
      <c r="K35" s="81"/>
      <c r="L35" s="38" t="s">
        <v>278</v>
      </c>
      <c r="M35" s="38" t="s">
        <v>279</v>
      </c>
      <c r="N35" s="38" t="s">
        <v>280</v>
      </c>
      <c r="O35" s="83">
        <v>100000</v>
      </c>
      <c r="P35" s="82" t="s">
        <v>49</v>
      </c>
      <c r="Q35" s="82" t="s">
        <v>50</v>
      </c>
      <c r="R35" s="83">
        <v>50000</v>
      </c>
      <c r="S35" s="83"/>
      <c r="T35" s="83"/>
      <c r="U35" s="83"/>
      <c r="V35" s="83"/>
      <c r="W35" s="83">
        <f t="shared" si="0"/>
        <v>0</v>
      </c>
      <c r="X35" s="65">
        <v>0</v>
      </c>
    </row>
    <row r="36" spans="2:24" s="39" customFormat="1" ht="12.75" customHeight="1" x14ac:dyDescent="0.35">
      <c r="B36" s="37" t="s">
        <v>281</v>
      </c>
      <c r="C36" s="79" t="s">
        <v>282</v>
      </c>
      <c r="D36" s="79" t="s">
        <v>283</v>
      </c>
      <c r="E36" s="80" t="s">
        <v>284</v>
      </c>
      <c r="F36" s="81" t="s">
        <v>285</v>
      </c>
      <c r="G36" s="79"/>
      <c r="H36" s="79" t="s">
        <v>43</v>
      </c>
      <c r="I36" s="81" t="s">
        <v>286</v>
      </c>
      <c r="J36" s="81" t="s">
        <v>287</v>
      </c>
      <c r="K36" s="81"/>
      <c r="L36" s="38" t="s">
        <v>288</v>
      </c>
      <c r="M36" s="38" t="s">
        <v>289</v>
      </c>
      <c r="N36" s="38" t="s">
        <v>290</v>
      </c>
      <c r="O36" s="83">
        <v>80000</v>
      </c>
      <c r="P36" s="82" t="s">
        <v>49</v>
      </c>
      <c r="Q36" s="82" t="s">
        <v>50</v>
      </c>
      <c r="R36" s="83">
        <v>40000</v>
      </c>
      <c r="S36" s="83"/>
      <c r="T36" s="83"/>
      <c r="U36" s="83"/>
      <c r="V36" s="83"/>
      <c r="W36" s="83">
        <f t="shared" si="0"/>
        <v>0</v>
      </c>
      <c r="X36" s="65">
        <v>0</v>
      </c>
    </row>
    <row r="37" spans="2:24" s="39" customFormat="1" ht="12.75" customHeight="1" x14ac:dyDescent="0.35">
      <c r="B37" s="37" t="s">
        <v>291</v>
      </c>
      <c r="C37" s="79" t="s">
        <v>292</v>
      </c>
      <c r="D37" s="79" t="s">
        <v>293</v>
      </c>
      <c r="E37" s="80" t="s">
        <v>294</v>
      </c>
      <c r="F37" s="81" t="s">
        <v>295</v>
      </c>
      <c r="G37" s="79"/>
      <c r="H37" s="79" t="s">
        <v>220</v>
      </c>
      <c r="I37" s="81" t="s">
        <v>296</v>
      </c>
      <c r="J37" s="81" t="s">
        <v>297</v>
      </c>
      <c r="K37" s="81"/>
      <c r="L37" s="38" t="s">
        <v>298</v>
      </c>
      <c r="M37" s="38" t="s">
        <v>299</v>
      </c>
      <c r="N37" s="38" t="s">
        <v>300</v>
      </c>
      <c r="O37" s="83">
        <v>33300</v>
      </c>
      <c r="P37" s="82" t="s">
        <v>49</v>
      </c>
      <c r="Q37" s="82" t="s">
        <v>50</v>
      </c>
      <c r="R37" s="83">
        <v>15000</v>
      </c>
      <c r="S37" s="83"/>
      <c r="T37" s="83"/>
      <c r="U37" s="83"/>
      <c r="V37" s="83"/>
      <c r="W37" s="83">
        <f t="shared" si="0"/>
        <v>0</v>
      </c>
      <c r="X37" s="65">
        <v>0</v>
      </c>
    </row>
    <row r="38" spans="2:24" s="39" customFormat="1" ht="12.75" customHeight="1" x14ac:dyDescent="0.35">
      <c r="B38" s="37" t="s">
        <v>301</v>
      </c>
      <c r="C38" s="79" t="s">
        <v>302</v>
      </c>
      <c r="D38" s="79" t="s">
        <v>303</v>
      </c>
      <c r="E38" s="80" t="s">
        <v>304</v>
      </c>
      <c r="F38" s="81" t="s">
        <v>305</v>
      </c>
      <c r="G38" s="79" t="s">
        <v>125</v>
      </c>
      <c r="H38" s="79" t="s">
        <v>43</v>
      </c>
      <c r="I38" s="81" t="s">
        <v>306</v>
      </c>
      <c r="J38" s="81" t="s">
        <v>307</v>
      </c>
      <c r="K38" s="81"/>
      <c r="L38" s="38" t="s">
        <v>308</v>
      </c>
      <c r="M38" s="38" t="s">
        <v>309</v>
      </c>
      <c r="N38" s="38" t="s">
        <v>310</v>
      </c>
      <c r="O38" s="83">
        <v>1900000</v>
      </c>
      <c r="P38" s="82" t="s">
        <v>49</v>
      </c>
      <c r="Q38" s="82" t="s">
        <v>50</v>
      </c>
      <c r="R38" s="83">
        <v>400000</v>
      </c>
      <c r="S38" s="83"/>
      <c r="T38" s="83"/>
      <c r="U38" s="83"/>
      <c r="V38" s="83"/>
      <c r="W38" s="83">
        <f t="shared" si="0"/>
        <v>0</v>
      </c>
      <c r="X38" s="65">
        <v>0</v>
      </c>
    </row>
    <row r="39" spans="2:24" s="39" customFormat="1" ht="12.75" customHeight="1" x14ac:dyDescent="0.35">
      <c r="B39" s="37" t="s">
        <v>311</v>
      </c>
      <c r="C39" s="79" t="s">
        <v>312</v>
      </c>
      <c r="D39" s="79" t="s">
        <v>313</v>
      </c>
      <c r="E39" s="80" t="s">
        <v>125</v>
      </c>
      <c r="F39" s="81" t="s">
        <v>314</v>
      </c>
      <c r="G39" s="79"/>
      <c r="H39" s="79" t="s">
        <v>43</v>
      </c>
      <c r="I39" s="81" t="s">
        <v>315</v>
      </c>
      <c r="J39" s="81" t="s">
        <v>316</v>
      </c>
      <c r="K39" s="81"/>
      <c r="L39" s="38" t="s">
        <v>317</v>
      </c>
      <c r="M39" s="38" t="s">
        <v>318</v>
      </c>
      <c r="N39" s="38" t="s">
        <v>319</v>
      </c>
      <c r="O39" s="83">
        <v>7330000</v>
      </c>
      <c r="P39" s="82" t="s">
        <v>49</v>
      </c>
      <c r="Q39" s="82" t="s">
        <v>50</v>
      </c>
      <c r="R39" s="83">
        <v>2000000</v>
      </c>
      <c r="S39" s="83"/>
      <c r="T39" s="83"/>
      <c r="U39" s="83"/>
      <c r="V39" s="83"/>
      <c r="W39" s="83">
        <f t="shared" si="0"/>
        <v>0</v>
      </c>
      <c r="X39" s="65">
        <v>0</v>
      </c>
    </row>
    <row r="40" spans="2:24" s="39" customFormat="1" ht="12.75" customHeight="1" x14ac:dyDescent="0.35">
      <c r="B40" s="37" t="s">
        <v>320</v>
      </c>
      <c r="C40" s="79" t="s">
        <v>321</v>
      </c>
      <c r="D40" s="79" t="s">
        <v>322</v>
      </c>
      <c r="E40" s="80" t="s">
        <v>125</v>
      </c>
      <c r="F40" s="81" t="s">
        <v>314</v>
      </c>
      <c r="G40" s="79" t="s">
        <v>125</v>
      </c>
      <c r="H40" s="79" t="s">
        <v>43</v>
      </c>
      <c r="I40" s="81" t="s">
        <v>323</v>
      </c>
      <c r="J40" s="81" t="s">
        <v>324</v>
      </c>
      <c r="K40" s="81"/>
      <c r="L40" s="38" t="s">
        <v>325</v>
      </c>
      <c r="M40" s="38" t="s">
        <v>326</v>
      </c>
      <c r="N40" s="38" t="s">
        <v>327</v>
      </c>
      <c r="O40" s="83">
        <v>5100000</v>
      </c>
      <c r="P40" s="82" t="s">
        <v>49</v>
      </c>
      <c r="Q40" s="82" t="s">
        <v>50</v>
      </c>
      <c r="R40" s="83">
        <v>800000</v>
      </c>
      <c r="S40" s="83"/>
      <c r="T40" s="83"/>
      <c r="U40" s="83"/>
      <c r="V40" s="83"/>
      <c r="W40" s="83">
        <f t="shared" si="0"/>
        <v>0</v>
      </c>
      <c r="X40" s="65">
        <v>0</v>
      </c>
    </row>
    <row r="41" spans="2:24" s="39" customFormat="1" ht="12.75" customHeight="1" x14ac:dyDescent="0.35">
      <c r="B41" s="37" t="s">
        <v>328</v>
      </c>
      <c r="C41" s="79" t="s">
        <v>329</v>
      </c>
      <c r="D41" s="79" t="s">
        <v>330</v>
      </c>
      <c r="E41" s="80" t="s">
        <v>174</v>
      </c>
      <c r="F41" s="81" t="s">
        <v>175</v>
      </c>
      <c r="G41" s="79" t="s">
        <v>174</v>
      </c>
      <c r="H41" s="79" t="s">
        <v>43</v>
      </c>
      <c r="I41" s="81" t="s">
        <v>331</v>
      </c>
      <c r="J41" s="81" t="s">
        <v>332</v>
      </c>
      <c r="K41" s="81"/>
      <c r="L41" s="38" t="s">
        <v>333</v>
      </c>
      <c r="M41" s="38" t="s">
        <v>334</v>
      </c>
      <c r="N41" s="38" t="s">
        <v>335</v>
      </c>
      <c r="O41" s="83">
        <v>100000</v>
      </c>
      <c r="P41" s="82" t="s">
        <v>49</v>
      </c>
      <c r="Q41" s="82" t="s">
        <v>50</v>
      </c>
      <c r="R41" s="83">
        <v>20000</v>
      </c>
      <c r="S41" s="83"/>
      <c r="T41" s="83"/>
      <c r="U41" s="83"/>
      <c r="V41" s="83"/>
      <c r="W41" s="83">
        <f t="shared" si="0"/>
        <v>0</v>
      </c>
      <c r="X41" s="65">
        <v>0</v>
      </c>
    </row>
    <row r="42" spans="2:24" s="39" customFormat="1" ht="12.75" customHeight="1" x14ac:dyDescent="0.35">
      <c r="B42" s="37" t="s">
        <v>336</v>
      </c>
      <c r="C42" s="79" t="s">
        <v>337</v>
      </c>
      <c r="D42" s="79" t="s">
        <v>338</v>
      </c>
      <c r="E42" s="80" t="s">
        <v>41</v>
      </c>
      <c r="F42" s="81" t="s">
        <v>42</v>
      </c>
      <c r="G42" s="79" t="s">
        <v>41</v>
      </c>
      <c r="H42" s="79" t="s">
        <v>43</v>
      </c>
      <c r="I42" s="81" t="s">
        <v>339</v>
      </c>
      <c r="J42" s="81" t="s">
        <v>340</v>
      </c>
      <c r="K42" s="81"/>
      <c r="L42" s="38" t="s">
        <v>341</v>
      </c>
      <c r="M42" s="38" t="s">
        <v>342</v>
      </c>
      <c r="N42" s="38" t="s">
        <v>343</v>
      </c>
      <c r="O42" s="83">
        <v>2880000</v>
      </c>
      <c r="P42" s="82" t="s">
        <v>49</v>
      </c>
      <c r="Q42" s="82" t="s">
        <v>50</v>
      </c>
      <c r="R42" s="83">
        <v>900000</v>
      </c>
      <c r="S42" s="83"/>
      <c r="T42" s="83"/>
      <c r="U42" s="83"/>
      <c r="V42" s="83"/>
      <c r="W42" s="83">
        <f t="shared" si="0"/>
        <v>0</v>
      </c>
      <c r="X42" s="65">
        <v>0</v>
      </c>
    </row>
    <row r="43" spans="2:24" s="39" customFormat="1" ht="12.75" customHeight="1" x14ac:dyDescent="0.35">
      <c r="B43" s="37" t="s">
        <v>344</v>
      </c>
      <c r="C43" s="79" t="s">
        <v>345</v>
      </c>
      <c r="D43" s="79" t="s">
        <v>346</v>
      </c>
      <c r="E43" s="80" t="s">
        <v>41</v>
      </c>
      <c r="F43" s="81" t="s">
        <v>42</v>
      </c>
      <c r="G43" s="79" t="s">
        <v>41</v>
      </c>
      <c r="H43" s="79" t="s">
        <v>66</v>
      </c>
      <c r="I43" s="81" t="s">
        <v>347</v>
      </c>
      <c r="J43" s="81" t="s">
        <v>348</v>
      </c>
      <c r="K43" s="81"/>
      <c r="L43" s="38" t="s">
        <v>349</v>
      </c>
      <c r="M43" s="38" t="s">
        <v>350</v>
      </c>
      <c r="N43" s="38" t="s">
        <v>351</v>
      </c>
      <c r="O43" s="83">
        <v>100000</v>
      </c>
      <c r="P43" s="82" t="s">
        <v>49</v>
      </c>
      <c r="Q43" s="82" t="s">
        <v>50</v>
      </c>
      <c r="R43" s="83">
        <v>50000</v>
      </c>
      <c r="S43" s="83"/>
      <c r="T43" s="83"/>
      <c r="U43" s="83"/>
      <c r="V43" s="83"/>
      <c r="W43" s="83">
        <f t="shared" si="0"/>
        <v>0</v>
      </c>
      <c r="X43" s="65">
        <v>0</v>
      </c>
    </row>
    <row r="44" spans="2:24" s="39" customFormat="1" ht="12.75" customHeight="1" x14ac:dyDescent="0.35">
      <c r="B44" s="37" t="s">
        <v>352</v>
      </c>
      <c r="C44" s="79" t="s">
        <v>353</v>
      </c>
      <c r="D44" s="79" t="s">
        <v>354</v>
      </c>
      <c r="E44" s="80" t="s">
        <v>304</v>
      </c>
      <c r="F44" s="81" t="s">
        <v>305</v>
      </c>
      <c r="G44" s="79" t="s">
        <v>125</v>
      </c>
      <c r="H44" s="79" t="s">
        <v>43</v>
      </c>
      <c r="I44" s="81" t="s">
        <v>355</v>
      </c>
      <c r="J44" s="81" t="s">
        <v>356</v>
      </c>
      <c r="K44" s="81"/>
      <c r="L44" s="38" t="s">
        <v>251</v>
      </c>
      <c r="M44" s="38" t="s">
        <v>357</v>
      </c>
      <c r="N44" s="38" t="s">
        <v>358</v>
      </c>
      <c r="O44" s="83">
        <v>345000</v>
      </c>
      <c r="P44" s="82" t="s">
        <v>49</v>
      </c>
      <c r="Q44" s="82" t="s">
        <v>50</v>
      </c>
      <c r="R44" s="83">
        <v>55000</v>
      </c>
      <c r="S44" s="83"/>
      <c r="T44" s="83"/>
      <c r="U44" s="83"/>
      <c r="V44" s="83"/>
      <c r="W44" s="83">
        <f t="shared" si="0"/>
        <v>0</v>
      </c>
      <c r="X44" s="65">
        <v>0</v>
      </c>
    </row>
    <row r="45" spans="2:24" s="39" customFormat="1" ht="12.75" customHeight="1" x14ac:dyDescent="0.35">
      <c r="B45" s="37" t="s">
        <v>359</v>
      </c>
      <c r="C45" s="79" t="s">
        <v>360</v>
      </c>
      <c r="D45" s="79" t="s">
        <v>361</v>
      </c>
      <c r="E45" s="80" t="s">
        <v>362</v>
      </c>
      <c r="F45" s="81" t="s">
        <v>363</v>
      </c>
      <c r="G45" s="79"/>
      <c r="H45" s="79" t="s">
        <v>43</v>
      </c>
      <c r="I45" s="81" t="s">
        <v>364</v>
      </c>
      <c r="J45" s="81" t="s">
        <v>365</v>
      </c>
      <c r="K45" s="81"/>
      <c r="L45" s="38" t="s">
        <v>366</v>
      </c>
      <c r="M45" s="38" t="s">
        <v>366</v>
      </c>
      <c r="N45" s="38" t="s">
        <v>367</v>
      </c>
      <c r="O45" s="83">
        <v>200000</v>
      </c>
      <c r="P45" s="82" t="s">
        <v>49</v>
      </c>
      <c r="Q45" s="82" t="s">
        <v>50</v>
      </c>
      <c r="R45" s="83">
        <v>100000</v>
      </c>
      <c r="S45" s="83"/>
      <c r="T45" s="83"/>
      <c r="U45" s="83"/>
      <c r="V45" s="83"/>
      <c r="W45" s="83">
        <f t="shared" si="0"/>
        <v>0</v>
      </c>
      <c r="X45" s="65">
        <v>0</v>
      </c>
    </row>
    <row r="46" spans="2:24" s="39" customFormat="1" ht="12.75" customHeight="1" x14ac:dyDescent="0.35">
      <c r="B46" s="37" t="s">
        <v>368</v>
      </c>
      <c r="C46" s="79" t="s">
        <v>369</v>
      </c>
      <c r="D46" s="79" t="s">
        <v>370</v>
      </c>
      <c r="E46" s="80" t="s">
        <v>41</v>
      </c>
      <c r="F46" s="81" t="s">
        <v>42</v>
      </c>
      <c r="G46" s="79" t="s">
        <v>41</v>
      </c>
      <c r="H46" s="79" t="s">
        <v>43</v>
      </c>
      <c r="I46" s="81" t="s">
        <v>371</v>
      </c>
      <c r="J46" s="81" t="s">
        <v>372</v>
      </c>
      <c r="K46" s="81"/>
      <c r="L46" s="38" t="s">
        <v>373</v>
      </c>
      <c r="M46" s="38" t="s">
        <v>374</v>
      </c>
      <c r="N46" s="38" t="s">
        <v>375</v>
      </c>
      <c r="O46" s="83">
        <v>480000</v>
      </c>
      <c r="P46" s="82" t="s">
        <v>49</v>
      </c>
      <c r="Q46" s="82" t="s">
        <v>50</v>
      </c>
      <c r="R46" s="83">
        <v>120000</v>
      </c>
      <c r="S46" s="83"/>
      <c r="T46" s="83"/>
      <c r="U46" s="83"/>
      <c r="V46" s="83"/>
      <c r="W46" s="83">
        <f t="shared" si="0"/>
        <v>0</v>
      </c>
      <c r="X46" s="65">
        <v>0</v>
      </c>
    </row>
    <row r="47" spans="2:24" s="39" customFormat="1" ht="12.75" customHeight="1" x14ac:dyDescent="0.35">
      <c r="B47" s="37" t="s">
        <v>376</v>
      </c>
      <c r="C47" s="79" t="s">
        <v>377</v>
      </c>
      <c r="D47" s="79" t="s">
        <v>378</v>
      </c>
      <c r="E47" s="80" t="s">
        <v>379</v>
      </c>
      <c r="F47" s="81" t="s">
        <v>380</v>
      </c>
      <c r="G47" s="79" t="s">
        <v>41</v>
      </c>
      <c r="H47" s="79" t="s">
        <v>43</v>
      </c>
      <c r="I47" s="81" t="s">
        <v>381</v>
      </c>
      <c r="J47" s="81" t="s">
        <v>382</v>
      </c>
      <c r="K47" s="81"/>
      <c r="L47" s="38" t="s">
        <v>383</v>
      </c>
      <c r="M47" s="38" t="s">
        <v>384</v>
      </c>
      <c r="N47" s="38" t="s">
        <v>385</v>
      </c>
      <c r="O47" s="83">
        <v>3330000</v>
      </c>
      <c r="P47" s="82" t="s">
        <v>49</v>
      </c>
      <c r="Q47" s="82" t="s">
        <v>50</v>
      </c>
      <c r="R47" s="83">
        <v>800000</v>
      </c>
      <c r="S47" s="83"/>
      <c r="T47" s="83"/>
      <c r="U47" s="83"/>
      <c r="V47" s="83"/>
      <c r="W47" s="83">
        <f t="shared" si="0"/>
        <v>0</v>
      </c>
      <c r="X47" s="65">
        <v>0</v>
      </c>
    </row>
    <row r="48" spans="2:24" s="39" customFormat="1" ht="12.75" customHeight="1" x14ac:dyDescent="0.35">
      <c r="B48" s="37" t="s">
        <v>386</v>
      </c>
      <c r="C48" s="79" t="s">
        <v>387</v>
      </c>
      <c r="D48" s="79" t="s">
        <v>388</v>
      </c>
      <c r="E48" s="80" t="s">
        <v>125</v>
      </c>
      <c r="F48" s="81" t="s">
        <v>314</v>
      </c>
      <c r="G48" s="79" t="s">
        <v>125</v>
      </c>
      <c r="H48" s="79" t="s">
        <v>43</v>
      </c>
      <c r="I48" s="81" t="s">
        <v>389</v>
      </c>
      <c r="J48" s="81" t="s">
        <v>390</v>
      </c>
      <c r="K48" s="81"/>
      <c r="L48" s="38" t="s">
        <v>391</v>
      </c>
      <c r="M48" s="38" t="s">
        <v>392</v>
      </c>
      <c r="N48" s="38" t="s">
        <v>393</v>
      </c>
      <c r="O48" s="83">
        <v>2100000</v>
      </c>
      <c r="P48" s="82" t="s">
        <v>49</v>
      </c>
      <c r="Q48" s="82" t="s">
        <v>50</v>
      </c>
      <c r="R48" s="83">
        <v>490000</v>
      </c>
      <c r="S48" s="83"/>
      <c r="T48" s="83"/>
      <c r="U48" s="83"/>
      <c r="V48" s="83"/>
      <c r="W48" s="83">
        <f t="shared" si="0"/>
        <v>0</v>
      </c>
      <c r="X48" s="65">
        <v>0</v>
      </c>
    </row>
    <row r="49" spans="2:24" s="39" customFormat="1" ht="12.75" customHeight="1" x14ac:dyDescent="0.35">
      <c r="B49" s="37" t="s">
        <v>394</v>
      </c>
      <c r="C49" s="79" t="s">
        <v>395</v>
      </c>
      <c r="D49" s="79" t="s">
        <v>396</v>
      </c>
      <c r="E49" s="80" t="s">
        <v>397</v>
      </c>
      <c r="F49" s="81" t="s">
        <v>398</v>
      </c>
      <c r="G49" s="79" t="s">
        <v>125</v>
      </c>
      <c r="H49" s="79" t="s">
        <v>43</v>
      </c>
      <c r="I49" s="81" t="s">
        <v>399</v>
      </c>
      <c r="J49" s="81" t="s">
        <v>400</v>
      </c>
      <c r="K49" s="81"/>
      <c r="L49" s="38" t="s">
        <v>401</v>
      </c>
      <c r="M49" s="38" t="s">
        <v>402</v>
      </c>
      <c r="N49" s="38" t="s">
        <v>403</v>
      </c>
      <c r="O49" s="83">
        <v>380000</v>
      </c>
      <c r="P49" s="82" t="s">
        <v>49</v>
      </c>
      <c r="Q49" s="82" t="s">
        <v>50</v>
      </c>
      <c r="R49" s="83">
        <v>50000</v>
      </c>
      <c r="S49" s="83"/>
      <c r="T49" s="83"/>
      <c r="U49" s="83"/>
      <c r="V49" s="83"/>
      <c r="W49" s="83">
        <f t="shared" si="0"/>
        <v>0</v>
      </c>
      <c r="X49" s="65">
        <v>0</v>
      </c>
    </row>
    <row r="50" spans="2:24" s="39" customFormat="1" ht="12.75" customHeight="1" x14ac:dyDescent="0.35">
      <c r="B50" s="37" t="s">
        <v>404</v>
      </c>
      <c r="C50" s="79" t="s">
        <v>405</v>
      </c>
      <c r="D50" s="79" t="s">
        <v>406</v>
      </c>
      <c r="E50" s="80" t="s">
        <v>41</v>
      </c>
      <c r="F50" s="81" t="s">
        <v>42</v>
      </c>
      <c r="G50" s="79" t="s">
        <v>41</v>
      </c>
      <c r="H50" s="79" t="s">
        <v>43</v>
      </c>
      <c r="I50" s="81" t="s">
        <v>407</v>
      </c>
      <c r="J50" s="81" t="s">
        <v>408</v>
      </c>
      <c r="K50" s="81"/>
      <c r="L50" s="38" t="s">
        <v>409</v>
      </c>
      <c r="M50" s="38" t="s">
        <v>410</v>
      </c>
      <c r="N50" s="38" t="s">
        <v>411</v>
      </c>
      <c r="O50" s="83">
        <v>800000</v>
      </c>
      <c r="P50" s="82" t="s">
        <v>49</v>
      </c>
      <c r="Q50" s="82" t="s">
        <v>50</v>
      </c>
      <c r="R50" s="83">
        <v>400000</v>
      </c>
      <c r="S50" s="83"/>
      <c r="T50" s="83"/>
      <c r="U50" s="83"/>
      <c r="V50" s="83"/>
      <c r="W50" s="83">
        <f t="shared" si="0"/>
        <v>0</v>
      </c>
      <c r="X50" s="65">
        <v>0</v>
      </c>
    </row>
    <row r="51" spans="2:24" s="39" customFormat="1" ht="12.75" customHeight="1" x14ac:dyDescent="0.35">
      <c r="B51" s="37" t="s">
        <v>412</v>
      </c>
      <c r="C51" s="79" t="s">
        <v>413</v>
      </c>
      <c r="D51" s="79" t="s">
        <v>414</v>
      </c>
      <c r="E51" s="80" t="s">
        <v>415</v>
      </c>
      <c r="F51" s="81" t="s">
        <v>416</v>
      </c>
      <c r="G51" s="79"/>
      <c r="H51" s="79" t="s">
        <v>43</v>
      </c>
      <c r="I51" s="81" t="s">
        <v>417</v>
      </c>
      <c r="J51" s="81" t="s">
        <v>418</v>
      </c>
      <c r="K51" s="81"/>
      <c r="L51" s="38" t="s">
        <v>419</v>
      </c>
      <c r="M51" s="38" t="s">
        <v>420</v>
      </c>
      <c r="N51" s="38" t="s">
        <v>421</v>
      </c>
      <c r="O51" s="83">
        <v>950000</v>
      </c>
      <c r="P51" s="82" t="s">
        <v>49</v>
      </c>
      <c r="Q51" s="82" t="s">
        <v>50</v>
      </c>
      <c r="R51" s="83">
        <v>50000</v>
      </c>
      <c r="S51" s="83"/>
      <c r="T51" s="83"/>
      <c r="U51" s="83"/>
      <c r="V51" s="83"/>
      <c r="W51" s="83">
        <f t="shared" si="0"/>
        <v>0</v>
      </c>
      <c r="X51" s="65">
        <v>0</v>
      </c>
    </row>
    <row r="52" spans="2:24" s="39" customFormat="1" ht="12.75" customHeight="1" x14ac:dyDescent="0.35">
      <c r="B52" s="37" t="s">
        <v>422</v>
      </c>
      <c r="C52" s="79" t="s">
        <v>423</v>
      </c>
      <c r="D52" s="79" t="s">
        <v>424</v>
      </c>
      <c r="E52" s="80" t="s">
        <v>425</v>
      </c>
      <c r="F52" s="81" t="s">
        <v>295</v>
      </c>
      <c r="G52" s="79"/>
      <c r="H52" s="79" t="s">
        <v>43</v>
      </c>
      <c r="I52" s="81" t="s">
        <v>426</v>
      </c>
      <c r="J52" s="81" t="s">
        <v>427</v>
      </c>
      <c r="K52" s="81"/>
      <c r="L52" s="38" t="s">
        <v>428</v>
      </c>
      <c r="M52" s="38" t="s">
        <v>429</v>
      </c>
      <c r="N52" s="38" t="s">
        <v>430</v>
      </c>
      <c r="O52" s="83">
        <v>35000</v>
      </c>
      <c r="P52" s="82" t="s">
        <v>49</v>
      </c>
      <c r="Q52" s="82" t="s">
        <v>50</v>
      </c>
      <c r="R52" s="83">
        <v>35000</v>
      </c>
      <c r="S52" s="83"/>
      <c r="T52" s="83"/>
      <c r="U52" s="83"/>
      <c r="V52" s="83"/>
      <c r="W52" s="83">
        <f t="shared" si="0"/>
        <v>0</v>
      </c>
      <c r="X52" s="65">
        <v>0</v>
      </c>
    </row>
    <row r="53" spans="2:24" s="39" customFormat="1" ht="12.75" customHeight="1" x14ac:dyDescent="0.35">
      <c r="B53" s="37" t="s">
        <v>431</v>
      </c>
      <c r="C53" s="79" t="s">
        <v>432</v>
      </c>
      <c r="D53" s="79" t="s">
        <v>433</v>
      </c>
      <c r="E53" s="80" t="s">
        <v>125</v>
      </c>
      <c r="F53" s="81" t="s">
        <v>314</v>
      </c>
      <c r="G53" s="79"/>
      <c r="H53" s="79" t="s">
        <v>43</v>
      </c>
      <c r="I53" s="81" t="s">
        <v>434</v>
      </c>
      <c r="J53" s="81" t="s">
        <v>435</v>
      </c>
      <c r="K53" s="81"/>
      <c r="L53" s="38" t="s">
        <v>436</v>
      </c>
      <c r="M53" s="38" t="s">
        <v>437</v>
      </c>
      <c r="N53" s="38" t="s">
        <v>438</v>
      </c>
      <c r="O53" s="83">
        <v>1000000</v>
      </c>
      <c r="P53" s="82" t="s">
        <v>49</v>
      </c>
      <c r="Q53" s="82" t="s">
        <v>50</v>
      </c>
      <c r="R53" s="83">
        <v>400000</v>
      </c>
      <c r="S53" s="83"/>
      <c r="T53" s="83"/>
      <c r="U53" s="83"/>
      <c r="V53" s="83"/>
      <c r="W53" s="83">
        <f t="shared" si="0"/>
        <v>0</v>
      </c>
      <c r="X53" s="65">
        <v>0</v>
      </c>
    </row>
    <row r="54" spans="2:24" s="39" customFormat="1" ht="12.75" customHeight="1" x14ac:dyDescent="0.35">
      <c r="B54" s="37" t="s">
        <v>439</v>
      </c>
      <c r="C54" s="79" t="s">
        <v>440</v>
      </c>
      <c r="D54" s="79" t="s">
        <v>441</v>
      </c>
      <c r="E54" s="80" t="s">
        <v>41</v>
      </c>
      <c r="F54" s="81" t="s">
        <v>42</v>
      </c>
      <c r="G54" s="79"/>
      <c r="H54" s="79" t="s">
        <v>43</v>
      </c>
      <c r="I54" s="81" t="s">
        <v>442</v>
      </c>
      <c r="J54" s="81" t="s">
        <v>443</v>
      </c>
      <c r="K54" s="81"/>
      <c r="L54" s="38" t="s">
        <v>444</v>
      </c>
      <c r="M54" s="38" t="s">
        <v>445</v>
      </c>
      <c r="N54" s="38" t="s">
        <v>446</v>
      </c>
      <c r="O54" s="83">
        <v>990000</v>
      </c>
      <c r="P54" s="82" t="s">
        <v>49</v>
      </c>
      <c r="Q54" s="82" t="s">
        <v>50</v>
      </c>
      <c r="R54" s="83">
        <v>250000</v>
      </c>
      <c r="S54" s="83"/>
      <c r="T54" s="83"/>
      <c r="U54" s="83"/>
      <c r="V54" s="83"/>
      <c r="W54" s="83">
        <f t="shared" si="0"/>
        <v>0</v>
      </c>
      <c r="X54" s="65">
        <v>0</v>
      </c>
    </row>
    <row r="55" spans="2:24" s="39" customFormat="1" ht="12.75" customHeight="1" x14ac:dyDescent="0.35">
      <c r="B55" s="37" t="s">
        <v>447</v>
      </c>
      <c r="C55" s="79" t="s">
        <v>448</v>
      </c>
      <c r="D55" s="79" t="s">
        <v>449</v>
      </c>
      <c r="E55" s="80" t="s">
        <v>164</v>
      </c>
      <c r="F55" s="81" t="s">
        <v>165</v>
      </c>
      <c r="G55" s="79" t="s">
        <v>174</v>
      </c>
      <c r="H55" s="79" t="s">
        <v>43</v>
      </c>
      <c r="I55" s="81" t="s">
        <v>450</v>
      </c>
      <c r="J55" s="81" t="s">
        <v>451</v>
      </c>
      <c r="K55" s="81"/>
      <c r="L55" s="38" t="s">
        <v>452</v>
      </c>
      <c r="M55" s="38" t="s">
        <v>453</v>
      </c>
      <c r="N55" s="38" t="s">
        <v>454</v>
      </c>
      <c r="O55" s="83">
        <v>100000</v>
      </c>
      <c r="P55" s="82" t="s">
        <v>49</v>
      </c>
      <c r="Q55" s="82" t="s">
        <v>50</v>
      </c>
      <c r="R55" s="83">
        <v>50000</v>
      </c>
      <c r="S55" s="83"/>
      <c r="T55" s="83"/>
      <c r="U55" s="83"/>
      <c r="V55" s="83"/>
      <c r="W55" s="83">
        <f t="shared" si="0"/>
        <v>0</v>
      </c>
      <c r="X55" s="65">
        <v>0</v>
      </c>
    </row>
    <row r="56" spans="2:24" s="39" customFormat="1" ht="12.75" customHeight="1" x14ac:dyDescent="0.35">
      <c r="B56" s="37" t="s">
        <v>455</v>
      </c>
      <c r="C56" s="79" t="s">
        <v>456</v>
      </c>
      <c r="D56" s="79" t="s">
        <v>457</v>
      </c>
      <c r="E56" s="80" t="s">
        <v>458</v>
      </c>
      <c r="F56" s="81" t="s">
        <v>459</v>
      </c>
      <c r="G56" s="79" t="s">
        <v>96</v>
      </c>
      <c r="H56" s="79" t="s">
        <v>43</v>
      </c>
      <c r="I56" s="81" t="s">
        <v>460</v>
      </c>
      <c r="J56" s="81" t="s">
        <v>461</v>
      </c>
      <c r="K56" s="81"/>
      <c r="L56" s="38" t="s">
        <v>456</v>
      </c>
      <c r="M56" s="38" t="s">
        <v>462</v>
      </c>
      <c r="N56" s="38" t="s">
        <v>463</v>
      </c>
      <c r="O56" s="83">
        <v>300000</v>
      </c>
      <c r="P56" s="82" t="s">
        <v>49</v>
      </c>
      <c r="Q56" s="82" t="s">
        <v>50</v>
      </c>
      <c r="R56" s="83">
        <v>100000</v>
      </c>
      <c r="S56" s="83"/>
      <c r="T56" s="83"/>
      <c r="U56" s="83"/>
      <c r="V56" s="83"/>
      <c r="W56" s="83">
        <f t="shared" si="0"/>
        <v>0</v>
      </c>
      <c r="X56" s="65">
        <v>0</v>
      </c>
    </row>
    <row r="57" spans="2:24" s="39" customFormat="1" ht="12.75" customHeight="1" x14ac:dyDescent="0.35">
      <c r="B57" s="37" t="s">
        <v>464</v>
      </c>
      <c r="C57" s="79" t="s">
        <v>465</v>
      </c>
      <c r="D57" s="79" t="s">
        <v>466</v>
      </c>
      <c r="E57" s="80" t="s">
        <v>379</v>
      </c>
      <c r="F57" s="81" t="s">
        <v>380</v>
      </c>
      <c r="G57" s="79"/>
      <c r="H57" s="79" t="s">
        <v>66</v>
      </c>
      <c r="I57" s="81" t="s">
        <v>467</v>
      </c>
      <c r="J57" s="81" t="s">
        <v>468</v>
      </c>
      <c r="K57" s="81"/>
      <c r="L57" s="38" t="s">
        <v>469</v>
      </c>
      <c r="M57" s="38" t="s">
        <v>470</v>
      </c>
      <c r="N57" s="38" t="s">
        <v>471</v>
      </c>
      <c r="O57" s="83">
        <v>95000</v>
      </c>
      <c r="P57" s="82" t="s">
        <v>49</v>
      </c>
      <c r="Q57" s="82" t="s">
        <v>50</v>
      </c>
      <c r="R57" s="83">
        <v>35000</v>
      </c>
      <c r="S57" s="83"/>
      <c r="T57" s="83"/>
      <c r="U57" s="83"/>
      <c r="V57" s="83"/>
      <c r="W57" s="83">
        <f t="shared" si="0"/>
        <v>0</v>
      </c>
      <c r="X57" s="65">
        <v>0</v>
      </c>
    </row>
    <row r="58" spans="2:24" s="39" customFormat="1" ht="12.75" customHeight="1" x14ac:dyDescent="0.35">
      <c r="B58" s="37" t="s">
        <v>472</v>
      </c>
      <c r="C58" s="79" t="s">
        <v>473</v>
      </c>
      <c r="D58" s="79" t="s">
        <v>474</v>
      </c>
      <c r="E58" s="80" t="s">
        <v>64</v>
      </c>
      <c r="F58" s="81" t="s">
        <v>65</v>
      </c>
      <c r="G58" s="79" t="s">
        <v>64</v>
      </c>
      <c r="H58" s="79" t="s">
        <v>43</v>
      </c>
      <c r="I58" s="81" t="s">
        <v>475</v>
      </c>
      <c r="J58" s="81" t="s">
        <v>476</v>
      </c>
      <c r="K58" s="81"/>
      <c r="L58" s="38" t="s">
        <v>477</v>
      </c>
      <c r="M58" s="38" t="s">
        <v>478</v>
      </c>
      <c r="N58" s="38" t="s">
        <v>479</v>
      </c>
      <c r="O58" s="83">
        <v>150000</v>
      </c>
      <c r="P58" s="82" t="s">
        <v>49</v>
      </c>
      <c r="Q58" s="82" t="s">
        <v>50</v>
      </c>
      <c r="R58" s="83">
        <v>30000</v>
      </c>
      <c r="S58" s="83"/>
      <c r="T58" s="83"/>
      <c r="U58" s="83"/>
      <c r="V58" s="83"/>
      <c r="W58" s="83">
        <f t="shared" si="0"/>
        <v>0</v>
      </c>
      <c r="X58" s="65">
        <v>0</v>
      </c>
    </row>
    <row r="59" spans="2:24" s="39" customFormat="1" ht="12.75" customHeight="1" x14ac:dyDescent="0.35">
      <c r="B59" s="37" t="s">
        <v>480</v>
      </c>
      <c r="C59" s="79" t="s">
        <v>481</v>
      </c>
      <c r="D59" s="79" t="s">
        <v>482</v>
      </c>
      <c r="E59" s="80" t="s">
        <v>125</v>
      </c>
      <c r="F59" s="81" t="s">
        <v>314</v>
      </c>
      <c r="G59" s="79" t="s">
        <v>125</v>
      </c>
      <c r="H59" s="79" t="s">
        <v>43</v>
      </c>
      <c r="I59" s="81" t="s">
        <v>483</v>
      </c>
      <c r="J59" s="81" t="s">
        <v>484</v>
      </c>
      <c r="K59" s="81"/>
      <c r="L59" s="38" t="s">
        <v>485</v>
      </c>
      <c r="M59" s="38" t="s">
        <v>486</v>
      </c>
      <c r="N59" s="38" t="s">
        <v>487</v>
      </c>
      <c r="O59" s="83">
        <v>295000</v>
      </c>
      <c r="P59" s="82" t="s">
        <v>49</v>
      </c>
      <c r="Q59" s="82" t="s">
        <v>50</v>
      </c>
      <c r="R59" s="83">
        <v>145000</v>
      </c>
      <c r="S59" s="83"/>
      <c r="T59" s="83"/>
      <c r="U59" s="83"/>
      <c r="V59" s="83"/>
      <c r="W59" s="83">
        <f t="shared" si="0"/>
        <v>0</v>
      </c>
      <c r="X59" s="65">
        <v>0</v>
      </c>
    </row>
    <row r="60" spans="2:24" s="39" customFormat="1" ht="12.75" customHeight="1" x14ac:dyDescent="0.35">
      <c r="B60" s="37" t="s">
        <v>488</v>
      </c>
      <c r="C60" s="79" t="s">
        <v>489</v>
      </c>
      <c r="D60" s="79" t="s">
        <v>490</v>
      </c>
      <c r="E60" s="80" t="s">
        <v>491</v>
      </c>
      <c r="F60" s="81" t="s">
        <v>492</v>
      </c>
      <c r="G60" s="79" t="s">
        <v>41</v>
      </c>
      <c r="H60" s="79" t="s">
        <v>43</v>
      </c>
      <c r="I60" s="81" t="s">
        <v>493</v>
      </c>
      <c r="J60" s="81" t="s">
        <v>494</v>
      </c>
      <c r="K60" s="81"/>
      <c r="L60" s="38" t="s">
        <v>495</v>
      </c>
      <c r="M60" s="38" t="s">
        <v>496</v>
      </c>
      <c r="N60" s="38" t="s">
        <v>497</v>
      </c>
      <c r="O60" s="83">
        <v>650000</v>
      </c>
      <c r="P60" s="82" t="s">
        <v>49</v>
      </c>
      <c r="Q60" s="82" t="s">
        <v>50</v>
      </c>
      <c r="R60" s="83">
        <v>200000</v>
      </c>
      <c r="S60" s="83"/>
      <c r="T60" s="83"/>
      <c r="U60" s="83"/>
      <c r="V60" s="83"/>
      <c r="W60" s="83">
        <f t="shared" si="0"/>
        <v>0</v>
      </c>
      <c r="X60" s="65">
        <v>0</v>
      </c>
    </row>
    <row r="61" spans="2:24" s="39" customFormat="1" ht="12.75" customHeight="1" x14ac:dyDescent="0.35">
      <c r="B61" s="37" t="s">
        <v>498</v>
      </c>
      <c r="C61" s="79" t="s">
        <v>499</v>
      </c>
      <c r="D61" s="79" t="s">
        <v>500</v>
      </c>
      <c r="E61" s="80" t="s">
        <v>125</v>
      </c>
      <c r="F61" s="81" t="s">
        <v>314</v>
      </c>
      <c r="G61" s="79"/>
      <c r="H61" s="79" t="s">
        <v>43</v>
      </c>
      <c r="I61" s="81" t="s">
        <v>501</v>
      </c>
      <c r="J61" s="81" t="s">
        <v>502</v>
      </c>
      <c r="K61" s="81"/>
      <c r="L61" s="38" t="s">
        <v>503</v>
      </c>
      <c r="M61" s="38" t="s">
        <v>504</v>
      </c>
      <c r="N61" s="38" t="s">
        <v>505</v>
      </c>
      <c r="O61" s="83">
        <v>500000</v>
      </c>
      <c r="P61" s="82" t="s">
        <v>49</v>
      </c>
      <c r="Q61" s="82" t="s">
        <v>50</v>
      </c>
      <c r="R61" s="83">
        <v>250000</v>
      </c>
      <c r="S61" s="83"/>
      <c r="T61" s="83"/>
      <c r="U61" s="83"/>
      <c r="V61" s="83"/>
      <c r="W61" s="83">
        <f t="shared" si="0"/>
        <v>0</v>
      </c>
      <c r="X61" s="65">
        <v>0</v>
      </c>
    </row>
    <row r="62" spans="2:24" s="39" customFormat="1" ht="12.75" customHeight="1" x14ac:dyDescent="0.35">
      <c r="B62" s="37" t="s">
        <v>506</v>
      </c>
      <c r="C62" s="79" t="s">
        <v>507</v>
      </c>
      <c r="D62" s="79" t="s">
        <v>508</v>
      </c>
      <c r="E62" s="80" t="s">
        <v>509</v>
      </c>
      <c r="F62" s="81" t="s">
        <v>510</v>
      </c>
      <c r="G62" s="79" t="s">
        <v>96</v>
      </c>
      <c r="H62" s="79" t="s">
        <v>43</v>
      </c>
      <c r="I62" s="81" t="s">
        <v>511</v>
      </c>
      <c r="J62" s="81" t="s">
        <v>512</v>
      </c>
      <c r="K62" s="81"/>
      <c r="L62" s="38" t="s">
        <v>513</v>
      </c>
      <c r="M62" s="38" t="s">
        <v>514</v>
      </c>
      <c r="N62" s="38" t="s">
        <v>515</v>
      </c>
      <c r="O62" s="83">
        <v>500000</v>
      </c>
      <c r="P62" s="82" t="s">
        <v>49</v>
      </c>
      <c r="Q62" s="82" t="s">
        <v>50</v>
      </c>
      <c r="R62" s="83">
        <v>50000</v>
      </c>
      <c r="S62" s="83"/>
      <c r="T62" s="83"/>
      <c r="U62" s="83"/>
      <c r="V62" s="83"/>
      <c r="W62" s="83">
        <f t="shared" si="0"/>
        <v>0</v>
      </c>
      <c r="X62" s="65">
        <v>0</v>
      </c>
    </row>
    <row r="63" spans="2:24" s="39" customFormat="1" ht="12.75" customHeight="1" x14ac:dyDescent="0.35">
      <c r="B63" s="37" t="s">
        <v>516</v>
      </c>
      <c r="C63" s="79" t="s">
        <v>517</v>
      </c>
      <c r="D63" s="79" t="s">
        <v>518</v>
      </c>
      <c r="E63" s="80" t="s">
        <v>379</v>
      </c>
      <c r="F63" s="81" t="s">
        <v>380</v>
      </c>
      <c r="G63" s="79" t="s">
        <v>41</v>
      </c>
      <c r="H63" s="79" t="s">
        <v>43</v>
      </c>
      <c r="I63" s="81" t="s">
        <v>519</v>
      </c>
      <c r="J63" s="81" t="s">
        <v>520</v>
      </c>
      <c r="K63" s="81"/>
      <c r="L63" s="38" t="s">
        <v>521</v>
      </c>
      <c r="M63" s="38" t="s">
        <v>522</v>
      </c>
      <c r="N63" s="38" t="s">
        <v>523</v>
      </c>
      <c r="O63" s="83">
        <v>270000</v>
      </c>
      <c r="P63" s="82" t="s">
        <v>49</v>
      </c>
      <c r="Q63" s="82" t="s">
        <v>50</v>
      </c>
      <c r="R63" s="83">
        <v>60000</v>
      </c>
      <c r="S63" s="83"/>
      <c r="T63" s="83"/>
      <c r="U63" s="83"/>
      <c r="V63" s="83"/>
      <c r="W63" s="83">
        <f t="shared" si="0"/>
        <v>0</v>
      </c>
      <c r="X63" s="65">
        <v>0</v>
      </c>
    </row>
    <row r="64" spans="2:24" s="39" customFormat="1" ht="12.75" customHeight="1" x14ac:dyDescent="0.35">
      <c r="B64" s="37" t="s">
        <v>524</v>
      </c>
      <c r="C64" s="79" t="s">
        <v>525</v>
      </c>
      <c r="D64" s="79" t="s">
        <v>526</v>
      </c>
      <c r="E64" s="80" t="s">
        <v>54</v>
      </c>
      <c r="F64" s="81" t="s">
        <v>55</v>
      </c>
      <c r="G64" s="79" t="s">
        <v>96</v>
      </c>
      <c r="H64" s="79" t="s">
        <v>66</v>
      </c>
      <c r="I64" s="81" t="s">
        <v>527</v>
      </c>
      <c r="J64" s="81" t="s">
        <v>528</v>
      </c>
      <c r="K64" s="81"/>
      <c r="L64" s="38" t="s">
        <v>529</v>
      </c>
      <c r="M64" s="38" t="s">
        <v>530</v>
      </c>
      <c r="N64" s="38" t="s">
        <v>531</v>
      </c>
      <c r="O64" s="83">
        <v>145000</v>
      </c>
      <c r="P64" s="82" t="s">
        <v>49</v>
      </c>
      <c r="Q64" s="82" t="s">
        <v>50</v>
      </c>
      <c r="R64" s="83">
        <v>20000</v>
      </c>
      <c r="S64" s="83"/>
      <c r="T64" s="83"/>
      <c r="U64" s="83"/>
      <c r="V64" s="83"/>
      <c r="W64" s="83">
        <f t="shared" si="0"/>
        <v>0</v>
      </c>
      <c r="X64" s="65">
        <v>0</v>
      </c>
    </row>
    <row r="65" spans="2:24" s="39" customFormat="1" ht="12.75" customHeight="1" x14ac:dyDescent="0.35">
      <c r="B65" s="37" t="s">
        <v>532</v>
      </c>
      <c r="C65" s="79" t="s">
        <v>533</v>
      </c>
      <c r="D65" s="79" t="s">
        <v>534</v>
      </c>
      <c r="E65" s="80" t="s">
        <v>64</v>
      </c>
      <c r="F65" s="81" t="s">
        <v>65</v>
      </c>
      <c r="G65" s="79"/>
      <c r="H65" s="79" t="s">
        <v>220</v>
      </c>
      <c r="I65" s="81" t="s">
        <v>535</v>
      </c>
      <c r="J65" s="81" t="s">
        <v>536</v>
      </c>
      <c r="K65" s="81"/>
      <c r="L65" s="38" t="s">
        <v>537</v>
      </c>
      <c r="M65" s="38" t="s">
        <v>538</v>
      </c>
      <c r="N65" s="38" t="s">
        <v>539</v>
      </c>
      <c r="O65" s="83">
        <v>5050000</v>
      </c>
      <c r="P65" s="82" t="s">
        <v>49</v>
      </c>
      <c r="Q65" s="82" t="s">
        <v>50</v>
      </c>
      <c r="R65" s="83">
        <v>1900000</v>
      </c>
      <c r="S65" s="83"/>
      <c r="T65" s="83"/>
      <c r="U65" s="83"/>
      <c r="V65" s="83"/>
      <c r="W65" s="83">
        <f t="shared" si="0"/>
        <v>0</v>
      </c>
      <c r="X65" s="65">
        <v>0</v>
      </c>
    </row>
    <row r="66" spans="2:24" s="39" customFormat="1" ht="12.75" customHeight="1" x14ac:dyDescent="0.35">
      <c r="B66" s="37" t="s">
        <v>540</v>
      </c>
      <c r="C66" s="79" t="s">
        <v>541</v>
      </c>
      <c r="D66" s="79" t="s">
        <v>542</v>
      </c>
      <c r="E66" s="80" t="s">
        <v>64</v>
      </c>
      <c r="F66" s="81" t="s">
        <v>65</v>
      </c>
      <c r="G66" s="79" t="s">
        <v>64</v>
      </c>
      <c r="H66" s="79" t="s">
        <v>220</v>
      </c>
      <c r="I66" s="81" t="s">
        <v>543</v>
      </c>
      <c r="J66" s="81" t="s">
        <v>544</v>
      </c>
      <c r="K66" s="81"/>
      <c r="L66" s="38" t="s">
        <v>545</v>
      </c>
      <c r="M66" s="38" t="s">
        <v>546</v>
      </c>
      <c r="N66" s="38" t="s">
        <v>547</v>
      </c>
      <c r="O66" s="83">
        <v>28300000</v>
      </c>
      <c r="P66" s="82" t="s">
        <v>49</v>
      </c>
      <c r="Q66" s="82" t="s">
        <v>50</v>
      </c>
      <c r="R66" s="83">
        <v>2000000</v>
      </c>
      <c r="S66" s="83"/>
      <c r="T66" s="83"/>
      <c r="U66" s="83"/>
      <c r="V66" s="83"/>
      <c r="W66" s="83">
        <f t="shared" si="0"/>
        <v>0</v>
      </c>
      <c r="X66" s="65">
        <v>0</v>
      </c>
    </row>
    <row r="67" spans="2:24" s="39" customFormat="1" ht="12.75" customHeight="1" x14ac:dyDescent="0.35">
      <c r="B67" s="37" t="s">
        <v>548</v>
      </c>
      <c r="C67" s="79" t="s">
        <v>549</v>
      </c>
      <c r="D67" s="79" t="s">
        <v>550</v>
      </c>
      <c r="E67" s="80" t="s">
        <v>397</v>
      </c>
      <c r="F67" s="81" t="s">
        <v>551</v>
      </c>
      <c r="G67" s="79" t="s">
        <v>125</v>
      </c>
      <c r="H67" s="79" t="s">
        <v>176</v>
      </c>
      <c r="I67" s="81" t="s">
        <v>552</v>
      </c>
      <c r="J67" s="81" t="s">
        <v>553</v>
      </c>
      <c r="K67" s="81"/>
      <c r="L67" s="38" t="s">
        <v>554</v>
      </c>
      <c r="M67" s="38" t="s">
        <v>555</v>
      </c>
      <c r="N67" s="38" t="s">
        <v>556</v>
      </c>
      <c r="O67" s="83">
        <v>590000</v>
      </c>
      <c r="P67" s="82" t="s">
        <v>49</v>
      </c>
      <c r="Q67" s="82" t="s">
        <v>50</v>
      </c>
      <c r="R67" s="83">
        <v>135000</v>
      </c>
      <c r="S67" s="83"/>
      <c r="T67" s="83"/>
      <c r="U67" s="83"/>
      <c r="V67" s="83"/>
      <c r="W67" s="83">
        <f t="shared" si="0"/>
        <v>0</v>
      </c>
      <c r="X67" s="65">
        <v>0</v>
      </c>
    </row>
    <row r="68" spans="2:24" s="39" customFormat="1" ht="12.75" customHeight="1" x14ac:dyDescent="0.35">
      <c r="B68" s="37" t="s">
        <v>557</v>
      </c>
      <c r="C68" s="79" t="s">
        <v>558</v>
      </c>
      <c r="D68" s="79" t="s">
        <v>559</v>
      </c>
      <c r="E68" s="80" t="s">
        <v>41</v>
      </c>
      <c r="F68" s="81" t="s">
        <v>42</v>
      </c>
      <c r="G68" s="79"/>
      <c r="H68" s="79" t="s">
        <v>43</v>
      </c>
      <c r="I68" s="81" t="s">
        <v>560</v>
      </c>
      <c r="J68" s="81" t="s">
        <v>561</v>
      </c>
      <c r="K68" s="81"/>
      <c r="L68" s="38" t="s">
        <v>562</v>
      </c>
      <c r="M68" s="38" t="s">
        <v>563</v>
      </c>
      <c r="N68" s="38" t="s">
        <v>564</v>
      </c>
      <c r="O68" s="83">
        <v>7545000</v>
      </c>
      <c r="P68" s="82" t="s">
        <v>49</v>
      </c>
      <c r="Q68" s="82" t="s">
        <v>50</v>
      </c>
      <c r="R68" s="83">
        <v>1865000</v>
      </c>
      <c r="S68" s="83"/>
      <c r="T68" s="83"/>
      <c r="U68" s="83"/>
      <c r="V68" s="83"/>
      <c r="W68" s="83">
        <f t="shared" si="0"/>
        <v>0</v>
      </c>
      <c r="X68" s="65">
        <v>0</v>
      </c>
    </row>
    <row r="69" spans="2:24" s="39" customFormat="1" ht="12.75" customHeight="1" x14ac:dyDescent="0.35">
      <c r="B69" s="37" t="s">
        <v>565</v>
      </c>
      <c r="C69" s="79" t="s">
        <v>566</v>
      </c>
      <c r="D69" s="79" t="s">
        <v>567</v>
      </c>
      <c r="E69" s="80" t="s">
        <v>125</v>
      </c>
      <c r="F69" s="81" t="s">
        <v>314</v>
      </c>
      <c r="G69" s="79"/>
      <c r="H69" s="79" t="s">
        <v>43</v>
      </c>
      <c r="I69" s="81" t="s">
        <v>568</v>
      </c>
      <c r="J69" s="81" t="s">
        <v>569</v>
      </c>
      <c r="K69" s="81"/>
      <c r="L69" s="38" t="s">
        <v>570</v>
      </c>
      <c r="M69" s="38" t="s">
        <v>571</v>
      </c>
      <c r="N69" s="38" t="s">
        <v>572</v>
      </c>
      <c r="O69" s="83">
        <v>2143000</v>
      </c>
      <c r="P69" s="82" t="s">
        <v>49</v>
      </c>
      <c r="Q69" s="82" t="s">
        <v>50</v>
      </c>
      <c r="R69" s="83">
        <v>350000</v>
      </c>
      <c r="S69" s="83"/>
      <c r="T69" s="83"/>
      <c r="U69" s="83"/>
      <c r="V69" s="83"/>
      <c r="W69" s="83">
        <f t="shared" si="0"/>
        <v>0</v>
      </c>
      <c r="X69" s="65">
        <v>0</v>
      </c>
    </row>
    <row r="70" spans="2:24" s="39" customFormat="1" ht="12.75" customHeight="1" x14ac:dyDescent="0.35">
      <c r="B70" s="37" t="s">
        <v>573</v>
      </c>
      <c r="C70" s="79" t="s">
        <v>574</v>
      </c>
      <c r="D70" s="79" t="s">
        <v>266</v>
      </c>
      <c r="E70" s="80" t="s">
        <v>41</v>
      </c>
      <c r="F70" s="81" t="s">
        <v>42</v>
      </c>
      <c r="G70" s="79" t="s">
        <v>41</v>
      </c>
      <c r="H70" s="79" t="s">
        <v>43</v>
      </c>
      <c r="I70" s="81" t="s">
        <v>575</v>
      </c>
      <c r="J70" s="81" t="s">
        <v>576</v>
      </c>
      <c r="K70" s="81"/>
      <c r="L70" s="38" t="s">
        <v>577</v>
      </c>
      <c r="M70" s="38" t="s">
        <v>578</v>
      </c>
      <c r="N70" s="38" t="s">
        <v>579</v>
      </c>
      <c r="O70" s="83">
        <v>5800000</v>
      </c>
      <c r="P70" s="82" t="s">
        <v>49</v>
      </c>
      <c r="Q70" s="82" t="s">
        <v>50</v>
      </c>
      <c r="R70" s="83">
        <v>1000000</v>
      </c>
      <c r="S70" s="83"/>
      <c r="T70" s="83"/>
      <c r="U70" s="83"/>
      <c r="V70" s="83"/>
      <c r="W70" s="83">
        <f t="shared" si="0"/>
        <v>0</v>
      </c>
      <c r="X70" s="65">
        <v>0</v>
      </c>
    </row>
    <row r="71" spans="2:24" s="39" customFormat="1" ht="12.75" customHeight="1" x14ac:dyDescent="0.35">
      <c r="B71" s="37" t="s">
        <v>580</v>
      </c>
      <c r="C71" s="79" t="s">
        <v>581</v>
      </c>
      <c r="D71" s="79" t="s">
        <v>582</v>
      </c>
      <c r="E71" s="80" t="s">
        <v>41</v>
      </c>
      <c r="F71" s="81" t="s">
        <v>42</v>
      </c>
      <c r="G71" s="79"/>
      <c r="H71" s="79" t="s">
        <v>66</v>
      </c>
      <c r="I71" s="81" t="s">
        <v>583</v>
      </c>
      <c r="J71" s="81" t="s">
        <v>584</v>
      </c>
      <c r="K71" s="81"/>
      <c r="L71" s="38" t="s">
        <v>585</v>
      </c>
      <c r="M71" s="38" t="s">
        <v>586</v>
      </c>
      <c r="N71" s="38" t="s">
        <v>587</v>
      </c>
      <c r="O71" s="83">
        <v>35000</v>
      </c>
      <c r="P71" s="82" t="s">
        <v>49</v>
      </c>
      <c r="Q71" s="82" t="s">
        <v>50</v>
      </c>
      <c r="R71" s="83">
        <v>35000</v>
      </c>
      <c r="S71" s="83"/>
      <c r="T71" s="83"/>
      <c r="U71" s="83"/>
      <c r="V71" s="83"/>
      <c r="W71" s="83">
        <f t="shared" si="0"/>
        <v>0</v>
      </c>
      <c r="X71" s="65">
        <v>0</v>
      </c>
    </row>
    <row r="72" spans="2:24" s="39" customFormat="1" ht="12.75" customHeight="1" x14ac:dyDescent="0.35">
      <c r="B72" s="37" t="s">
        <v>588</v>
      </c>
      <c r="C72" s="79" t="s">
        <v>589</v>
      </c>
      <c r="D72" s="79" t="s">
        <v>590</v>
      </c>
      <c r="E72" s="80" t="s">
        <v>64</v>
      </c>
      <c r="F72" s="81" t="s">
        <v>65</v>
      </c>
      <c r="G72" s="79"/>
      <c r="H72" s="79" t="s">
        <v>43</v>
      </c>
      <c r="I72" s="81" t="s">
        <v>591</v>
      </c>
      <c r="J72" s="81" t="s">
        <v>592</v>
      </c>
      <c r="K72" s="81"/>
      <c r="L72" s="38" t="s">
        <v>593</v>
      </c>
      <c r="M72" s="38" t="s">
        <v>594</v>
      </c>
      <c r="N72" s="38" t="s">
        <v>595</v>
      </c>
      <c r="O72" s="83">
        <v>41400</v>
      </c>
      <c r="P72" s="82" t="s">
        <v>596</v>
      </c>
      <c r="Q72" s="82" t="s">
        <v>597</v>
      </c>
      <c r="R72" s="83">
        <v>15000</v>
      </c>
      <c r="S72" s="83"/>
      <c r="T72" s="83"/>
      <c r="U72" s="83"/>
      <c r="V72" s="83"/>
      <c r="W72" s="83">
        <f t="shared" si="0"/>
        <v>0</v>
      </c>
      <c r="X72" s="65">
        <v>0</v>
      </c>
    </row>
    <row r="73" spans="2:24" s="39" customFormat="1" ht="12.75" customHeight="1" x14ac:dyDescent="0.35">
      <c r="B73" s="37" t="s">
        <v>598</v>
      </c>
      <c r="C73" s="79" t="s">
        <v>599</v>
      </c>
      <c r="D73" s="79" t="s">
        <v>322</v>
      </c>
      <c r="E73" s="80" t="s">
        <v>125</v>
      </c>
      <c r="F73" s="81" t="s">
        <v>314</v>
      </c>
      <c r="G73" s="79" t="s">
        <v>125</v>
      </c>
      <c r="H73" s="79" t="s">
        <v>43</v>
      </c>
      <c r="I73" s="81" t="s">
        <v>600</v>
      </c>
      <c r="J73" s="81" t="s">
        <v>601</v>
      </c>
      <c r="K73" s="81"/>
      <c r="L73" s="38" t="s">
        <v>602</v>
      </c>
      <c r="M73" s="38" t="s">
        <v>603</v>
      </c>
      <c r="N73" s="38" t="s">
        <v>604</v>
      </c>
      <c r="O73" s="83">
        <v>920000</v>
      </c>
      <c r="P73" s="82" t="s">
        <v>49</v>
      </c>
      <c r="Q73" s="82" t="s">
        <v>50</v>
      </c>
      <c r="R73" s="83">
        <v>120000</v>
      </c>
      <c r="S73" s="83"/>
      <c r="T73" s="83"/>
      <c r="U73" s="83"/>
      <c r="V73" s="83"/>
      <c r="W73" s="83">
        <f t="shared" si="0"/>
        <v>0</v>
      </c>
      <c r="X73" s="65">
        <v>0</v>
      </c>
    </row>
    <row r="74" spans="2:24" s="39" customFormat="1" ht="12.75" customHeight="1" x14ac:dyDescent="0.35">
      <c r="B74" s="37" t="s">
        <v>605</v>
      </c>
      <c r="C74" s="79" t="s">
        <v>606</v>
      </c>
      <c r="D74" s="79" t="s">
        <v>607</v>
      </c>
      <c r="E74" s="80" t="s">
        <v>608</v>
      </c>
      <c r="F74" s="81" t="s">
        <v>609</v>
      </c>
      <c r="G74" s="79" t="s">
        <v>174</v>
      </c>
      <c r="H74" s="79" t="s">
        <v>43</v>
      </c>
      <c r="I74" s="81" t="s">
        <v>610</v>
      </c>
      <c r="J74" s="81" t="s">
        <v>611</v>
      </c>
      <c r="K74" s="81"/>
      <c r="L74" s="38" t="s">
        <v>612</v>
      </c>
      <c r="M74" s="38" t="s">
        <v>613</v>
      </c>
      <c r="N74" s="38" t="s">
        <v>614</v>
      </c>
      <c r="O74" s="83">
        <v>69000</v>
      </c>
      <c r="P74" s="82" t="s">
        <v>49</v>
      </c>
      <c r="Q74" s="82" t="s">
        <v>50</v>
      </c>
      <c r="R74" s="83">
        <v>34500</v>
      </c>
      <c r="S74" s="83"/>
      <c r="T74" s="83"/>
      <c r="U74" s="83"/>
      <c r="V74" s="83"/>
      <c r="W74" s="83">
        <f t="shared" si="0"/>
        <v>0</v>
      </c>
      <c r="X74" s="65">
        <v>0</v>
      </c>
    </row>
    <row r="75" spans="2:24" s="39" customFormat="1" ht="12.75" customHeight="1" x14ac:dyDescent="0.35">
      <c r="B75" s="37" t="s">
        <v>615</v>
      </c>
      <c r="C75" s="79" t="s">
        <v>616</v>
      </c>
      <c r="D75" s="79" t="s">
        <v>617</v>
      </c>
      <c r="E75" s="80" t="s">
        <v>618</v>
      </c>
      <c r="F75" s="81" t="s">
        <v>285</v>
      </c>
      <c r="G75" s="79"/>
      <c r="H75" s="79" t="s">
        <v>43</v>
      </c>
      <c r="I75" s="81" t="s">
        <v>619</v>
      </c>
      <c r="J75" s="81" t="s">
        <v>620</v>
      </c>
      <c r="K75" s="81"/>
      <c r="L75" s="38" t="s">
        <v>621</v>
      </c>
      <c r="M75" s="38" t="s">
        <v>622</v>
      </c>
      <c r="N75" s="38" t="s">
        <v>623</v>
      </c>
      <c r="O75" s="83">
        <v>460000</v>
      </c>
      <c r="P75" s="82" t="s">
        <v>49</v>
      </c>
      <c r="Q75" s="82" t="s">
        <v>50</v>
      </c>
      <c r="R75" s="83">
        <v>60000</v>
      </c>
      <c r="S75" s="83"/>
      <c r="T75" s="83"/>
      <c r="U75" s="83"/>
      <c r="V75" s="83"/>
      <c r="W75" s="83">
        <f t="shared" ref="W75:W138" si="1">SUM(T75:V75)</f>
        <v>0</v>
      </c>
      <c r="X75" s="65">
        <v>0</v>
      </c>
    </row>
    <row r="76" spans="2:24" s="39" customFormat="1" ht="12.75" customHeight="1" x14ac:dyDescent="0.35">
      <c r="B76" s="37" t="s">
        <v>624</v>
      </c>
      <c r="C76" s="79" t="s">
        <v>625</v>
      </c>
      <c r="D76" s="79" t="s">
        <v>626</v>
      </c>
      <c r="E76" s="80" t="s">
        <v>627</v>
      </c>
      <c r="F76" s="81" t="s">
        <v>628</v>
      </c>
      <c r="G76" s="79" t="s">
        <v>41</v>
      </c>
      <c r="H76" s="79" t="s">
        <v>43</v>
      </c>
      <c r="I76" s="81" t="s">
        <v>629</v>
      </c>
      <c r="J76" s="81" t="s">
        <v>630</v>
      </c>
      <c r="K76" s="81"/>
      <c r="L76" s="38" t="s">
        <v>251</v>
      </c>
      <c r="M76" s="38" t="s">
        <v>631</v>
      </c>
      <c r="N76" s="38" t="s">
        <v>632</v>
      </c>
      <c r="O76" s="83">
        <v>100000</v>
      </c>
      <c r="P76" s="82" t="s">
        <v>49</v>
      </c>
      <c r="Q76" s="82" t="s">
        <v>50</v>
      </c>
      <c r="R76" s="83">
        <v>30000</v>
      </c>
      <c r="S76" s="83"/>
      <c r="T76" s="83"/>
      <c r="U76" s="83"/>
      <c r="V76" s="83"/>
      <c r="W76" s="83">
        <f t="shared" si="1"/>
        <v>0</v>
      </c>
      <c r="X76" s="65">
        <v>0</v>
      </c>
    </row>
    <row r="77" spans="2:24" s="39" customFormat="1" ht="12.75" customHeight="1" x14ac:dyDescent="0.35">
      <c r="B77" s="37" t="s">
        <v>633</v>
      </c>
      <c r="C77" s="79" t="s">
        <v>634</v>
      </c>
      <c r="D77" s="79" t="s">
        <v>635</v>
      </c>
      <c r="E77" s="80" t="s">
        <v>41</v>
      </c>
      <c r="F77" s="81" t="s">
        <v>42</v>
      </c>
      <c r="G77" s="79" t="s">
        <v>41</v>
      </c>
      <c r="H77" s="79" t="s">
        <v>43</v>
      </c>
      <c r="I77" s="81" t="s">
        <v>636</v>
      </c>
      <c r="J77" s="81" t="s">
        <v>637</v>
      </c>
      <c r="K77" s="81"/>
      <c r="L77" s="38" t="s">
        <v>638</v>
      </c>
      <c r="M77" s="38" t="s">
        <v>639</v>
      </c>
      <c r="N77" s="38" t="s">
        <v>640</v>
      </c>
      <c r="O77" s="83">
        <v>430000</v>
      </c>
      <c r="P77" s="82" t="s">
        <v>641</v>
      </c>
      <c r="Q77" s="82" t="s">
        <v>50</v>
      </c>
      <c r="R77" s="83">
        <v>80000</v>
      </c>
      <c r="S77" s="83"/>
      <c r="T77" s="83"/>
      <c r="U77" s="83"/>
      <c r="V77" s="83"/>
      <c r="W77" s="83">
        <f t="shared" si="1"/>
        <v>0</v>
      </c>
      <c r="X77" s="65">
        <v>0</v>
      </c>
    </row>
    <row r="78" spans="2:24" s="39" customFormat="1" ht="12.75" customHeight="1" x14ac:dyDescent="0.35">
      <c r="B78" s="37" t="s">
        <v>642</v>
      </c>
      <c r="C78" s="79" t="s">
        <v>643</v>
      </c>
      <c r="D78" s="79" t="s">
        <v>644</v>
      </c>
      <c r="E78" s="80" t="s">
        <v>645</v>
      </c>
      <c r="F78" s="81" t="s">
        <v>646</v>
      </c>
      <c r="G78" s="79"/>
      <c r="H78" s="79" t="s">
        <v>43</v>
      </c>
      <c r="I78" s="81" t="s">
        <v>647</v>
      </c>
      <c r="J78" s="81" t="s">
        <v>648</v>
      </c>
      <c r="K78" s="81"/>
      <c r="L78" s="38" t="s">
        <v>649</v>
      </c>
      <c r="M78" s="38" t="s">
        <v>650</v>
      </c>
      <c r="N78" s="38" t="s">
        <v>651</v>
      </c>
      <c r="O78" s="83">
        <v>100000</v>
      </c>
      <c r="P78" s="82" t="s">
        <v>49</v>
      </c>
      <c r="Q78" s="82" t="s">
        <v>50</v>
      </c>
      <c r="R78" s="83">
        <v>50000</v>
      </c>
      <c r="S78" s="83"/>
      <c r="T78" s="83"/>
      <c r="U78" s="83"/>
      <c r="V78" s="83"/>
      <c r="W78" s="83">
        <f t="shared" si="1"/>
        <v>0</v>
      </c>
      <c r="X78" s="65">
        <v>0</v>
      </c>
    </row>
    <row r="79" spans="2:24" s="39" customFormat="1" ht="12.75" customHeight="1" x14ac:dyDescent="0.35">
      <c r="B79" s="37" t="s">
        <v>652</v>
      </c>
      <c r="C79" s="79" t="s">
        <v>653</v>
      </c>
      <c r="D79" s="79" t="s">
        <v>654</v>
      </c>
      <c r="E79" s="80" t="s">
        <v>96</v>
      </c>
      <c r="F79" s="81" t="s">
        <v>655</v>
      </c>
      <c r="G79" s="79"/>
      <c r="H79" s="79" t="s">
        <v>43</v>
      </c>
      <c r="I79" s="81" t="s">
        <v>656</v>
      </c>
      <c r="J79" s="81" t="s">
        <v>657</v>
      </c>
      <c r="K79" s="81"/>
      <c r="L79" s="38" t="s">
        <v>658</v>
      </c>
      <c r="M79" s="38" t="s">
        <v>659</v>
      </c>
      <c r="N79" s="38" t="s">
        <v>660</v>
      </c>
      <c r="O79" s="83">
        <v>1500000</v>
      </c>
      <c r="P79" s="82" t="s">
        <v>49</v>
      </c>
      <c r="Q79" s="82" t="s">
        <v>50</v>
      </c>
      <c r="R79" s="83">
        <v>300000</v>
      </c>
      <c r="S79" s="83"/>
      <c r="T79" s="83"/>
      <c r="U79" s="83"/>
      <c r="V79" s="83"/>
      <c r="W79" s="83">
        <f t="shared" si="1"/>
        <v>0</v>
      </c>
      <c r="X79" s="65">
        <v>0</v>
      </c>
    </row>
    <row r="80" spans="2:24" s="39" customFormat="1" ht="12.75" customHeight="1" x14ac:dyDescent="0.35">
      <c r="B80" s="37" t="s">
        <v>661</v>
      </c>
      <c r="C80" s="79" t="s">
        <v>662</v>
      </c>
      <c r="D80" s="79" t="s">
        <v>663</v>
      </c>
      <c r="E80" s="80" t="s">
        <v>41</v>
      </c>
      <c r="F80" s="81" t="s">
        <v>42</v>
      </c>
      <c r="G80" s="79"/>
      <c r="H80" s="79" t="s">
        <v>43</v>
      </c>
      <c r="I80" s="81" t="s">
        <v>664</v>
      </c>
      <c r="J80" s="81" t="s">
        <v>665</v>
      </c>
      <c r="K80" s="81"/>
      <c r="L80" s="38" t="s">
        <v>666</v>
      </c>
      <c r="M80" s="38" t="s">
        <v>667</v>
      </c>
      <c r="N80" s="38" t="s">
        <v>668</v>
      </c>
      <c r="O80" s="83">
        <v>200000</v>
      </c>
      <c r="P80" s="82" t="s">
        <v>49</v>
      </c>
      <c r="Q80" s="82" t="s">
        <v>50</v>
      </c>
      <c r="R80" s="83">
        <v>60000</v>
      </c>
      <c r="S80" s="83"/>
      <c r="T80" s="83"/>
      <c r="U80" s="83"/>
      <c r="V80" s="83"/>
      <c r="W80" s="83">
        <f t="shared" si="1"/>
        <v>0</v>
      </c>
      <c r="X80" s="65">
        <v>0</v>
      </c>
    </row>
    <row r="81" spans="2:24" s="39" customFormat="1" ht="12.75" customHeight="1" x14ac:dyDescent="0.35">
      <c r="B81" s="37" t="s">
        <v>669</v>
      </c>
      <c r="C81" s="79" t="s">
        <v>670</v>
      </c>
      <c r="D81" s="79" t="s">
        <v>671</v>
      </c>
      <c r="E81" s="80" t="s">
        <v>64</v>
      </c>
      <c r="F81" s="81" t="s">
        <v>65</v>
      </c>
      <c r="G81" s="79"/>
      <c r="H81" s="79" t="s">
        <v>43</v>
      </c>
      <c r="I81" s="81" t="s">
        <v>672</v>
      </c>
      <c r="J81" s="81" t="s">
        <v>673</v>
      </c>
      <c r="K81" s="81"/>
      <c r="L81" s="38" t="s">
        <v>674</v>
      </c>
      <c r="M81" s="38" t="s">
        <v>675</v>
      </c>
      <c r="N81" s="38" t="s">
        <v>676</v>
      </c>
      <c r="O81" s="83">
        <v>550000</v>
      </c>
      <c r="P81" s="82" t="s">
        <v>49</v>
      </c>
      <c r="Q81" s="82" t="s">
        <v>50</v>
      </c>
      <c r="R81" s="83">
        <v>50000</v>
      </c>
      <c r="S81" s="83"/>
      <c r="T81" s="83"/>
      <c r="U81" s="83"/>
      <c r="V81" s="83"/>
      <c r="W81" s="83">
        <f t="shared" si="1"/>
        <v>0</v>
      </c>
      <c r="X81" s="65">
        <v>0</v>
      </c>
    </row>
    <row r="82" spans="2:24" s="39" customFormat="1" ht="12.75" customHeight="1" x14ac:dyDescent="0.35">
      <c r="B82" s="37" t="s">
        <v>677</v>
      </c>
      <c r="C82" s="79" t="s">
        <v>678</v>
      </c>
      <c r="D82" s="79" t="s">
        <v>679</v>
      </c>
      <c r="E82" s="80" t="s">
        <v>125</v>
      </c>
      <c r="F82" s="81" t="s">
        <v>314</v>
      </c>
      <c r="G82" s="79" t="s">
        <v>125</v>
      </c>
      <c r="H82" s="79" t="s">
        <v>43</v>
      </c>
      <c r="I82" s="81" t="s">
        <v>680</v>
      </c>
      <c r="J82" s="81" t="s">
        <v>681</v>
      </c>
      <c r="K82" s="81"/>
      <c r="L82" s="38" t="s">
        <v>682</v>
      </c>
      <c r="M82" s="38" t="s">
        <v>683</v>
      </c>
      <c r="N82" s="38" t="s">
        <v>684</v>
      </c>
      <c r="O82" s="83">
        <v>1000000</v>
      </c>
      <c r="P82" s="82" t="s">
        <v>49</v>
      </c>
      <c r="Q82" s="82" t="s">
        <v>50</v>
      </c>
      <c r="R82" s="83">
        <v>50000</v>
      </c>
      <c r="S82" s="83"/>
      <c r="T82" s="83"/>
      <c r="U82" s="83"/>
      <c r="V82" s="83"/>
      <c r="W82" s="83">
        <f t="shared" si="1"/>
        <v>0</v>
      </c>
      <c r="X82" s="65">
        <v>0</v>
      </c>
    </row>
    <row r="83" spans="2:24" s="39" customFormat="1" ht="12.75" customHeight="1" x14ac:dyDescent="0.35">
      <c r="B83" s="37" t="s">
        <v>685</v>
      </c>
      <c r="C83" s="79" t="s">
        <v>686</v>
      </c>
      <c r="D83" s="79" t="s">
        <v>687</v>
      </c>
      <c r="E83" s="80" t="s">
        <v>41</v>
      </c>
      <c r="F83" s="81" t="s">
        <v>42</v>
      </c>
      <c r="G83" s="79" t="s">
        <v>41</v>
      </c>
      <c r="H83" s="79" t="s">
        <v>43</v>
      </c>
      <c r="I83" s="81" t="s">
        <v>688</v>
      </c>
      <c r="J83" s="81" t="s">
        <v>689</v>
      </c>
      <c r="K83" s="81"/>
      <c r="L83" s="38" t="s">
        <v>690</v>
      </c>
      <c r="M83" s="38" t="s">
        <v>691</v>
      </c>
      <c r="N83" s="38" t="s">
        <v>692</v>
      </c>
      <c r="O83" s="83">
        <v>700000</v>
      </c>
      <c r="P83" s="82" t="s">
        <v>49</v>
      </c>
      <c r="Q83" s="82" t="s">
        <v>50</v>
      </c>
      <c r="R83" s="83">
        <v>110000</v>
      </c>
      <c r="S83" s="83"/>
      <c r="T83" s="83"/>
      <c r="U83" s="83"/>
      <c r="V83" s="83"/>
      <c r="W83" s="83">
        <f t="shared" si="1"/>
        <v>0</v>
      </c>
      <c r="X83" s="65">
        <v>0</v>
      </c>
    </row>
    <row r="84" spans="2:24" s="39" customFormat="1" ht="12.75" customHeight="1" x14ac:dyDescent="0.35">
      <c r="B84" s="37" t="s">
        <v>693</v>
      </c>
      <c r="C84" s="79" t="s">
        <v>694</v>
      </c>
      <c r="D84" s="79" t="s">
        <v>695</v>
      </c>
      <c r="E84" s="80" t="s">
        <v>125</v>
      </c>
      <c r="F84" s="81" t="s">
        <v>696</v>
      </c>
      <c r="G84" s="79" t="s">
        <v>125</v>
      </c>
      <c r="H84" s="79" t="s">
        <v>43</v>
      </c>
      <c r="I84" s="81" t="s">
        <v>697</v>
      </c>
      <c r="J84" s="81" t="s">
        <v>698</v>
      </c>
      <c r="K84" s="81"/>
      <c r="L84" s="38" t="s">
        <v>699</v>
      </c>
      <c r="M84" s="38" t="s">
        <v>700</v>
      </c>
      <c r="N84" s="38" t="s">
        <v>701</v>
      </c>
      <c r="O84" s="83">
        <v>1200000</v>
      </c>
      <c r="P84" s="82" t="s">
        <v>49</v>
      </c>
      <c r="Q84" s="82" t="s">
        <v>50</v>
      </c>
      <c r="R84" s="83">
        <v>600000</v>
      </c>
      <c r="S84" s="83"/>
      <c r="T84" s="83"/>
      <c r="U84" s="83"/>
      <c r="V84" s="83"/>
      <c r="W84" s="83">
        <f t="shared" si="1"/>
        <v>0</v>
      </c>
      <c r="X84" s="65">
        <v>0</v>
      </c>
    </row>
    <row r="85" spans="2:24" s="39" customFormat="1" ht="12.75" customHeight="1" x14ac:dyDescent="0.35">
      <c r="B85" s="37" t="s">
        <v>702</v>
      </c>
      <c r="C85" s="79" t="s">
        <v>703</v>
      </c>
      <c r="D85" s="79" t="s">
        <v>704</v>
      </c>
      <c r="E85" s="80" t="s">
        <v>41</v>
      </c>
      <c r="F85" s="81" t="s">
        <v>42</v>
      </c>
      <c r="G85" s="79" t="s">
        <v>41</v>
      </c>
      <c r="H85" s="79" t="s">
        <v>43</v>
      </c>
      <c r="I85" s="81" t="s">
        <v>705</v>
      </c>
      <c r="J85" s="81" t="s">
        <v>706</v>
      </c>
      <c r="K85" s="81"/>
      <c r="L85" s="38" t="s">
        <v>707</v>
      </c>
      <c r="M85" s="38" t="s">
        <v>708</v>
      </c>
      <c r="N85" s="38" t="s">
        <v>709</v>
      </c>
      <c r="O85" s="83">
        <v>100000</v>
      </c>
      <c r="P85" s="82" t="s">
        <v>49</v>
      </c>
      <c r="Q85" s="82" t="s">
        <v>50</v>
      </c>
      <c r="R85" s="83">
        <v>50000</v>
      </c>
      <c r="S85" s="83"/>
      <c r="T85" s="83"/>
      <c r="U85" s="83"/>
      <c r="V85" s="83"/>
      <c r="W85" s="83">
        <f t="shared" si="1"/>
        <v>0</v>
      </c>
      <c r="X85" s="65">
        <v>0</v>
      </c>
    </row>
    <row r="86" spans="2:24" s="39" customFormat="1" ht="12.75" customHeight="1" x14ac:dyDescent="0.35">
      <c r="B86" s="37" t="s">
        <v>710</v>
      </c>
      <c r="C86" s="79" t="s">
        <v>711</v>
      </c>
      <c r="D86" s="79" t="s">
        <v>712</v>
      </c>
      <c r="E86" s="80" t="s">
        <v>41</v>
      </c>
      <c r="F86" s="81" t="s">
        <v>42</v>
      </c>
      <c r="G86" s="79" t="s">
        <v>41</v>
      </c>
      <c r="H86" s="79" t="s">
        <v>43</v>
      </c>
      <c r="I86" s="81" t="s">
        <v>713</v>
      </c>
      <c r="J86" s="81" t="s">
        <v>714</v>
      </c>
      <c r="K86" s="81"/>
      <c r="L86" s="38" t="s">
        <v>715</v>
      </c>
      <c r="M86" s="38" t="s">
        <v>716</v>
      </c>
      <c r="N86" s="38" t="s">
        <v>717</v>
      </c>
      <c r="O86" s="83">
        <v>165000</v>
      </c>
      <c r="P86" s="82" t="s">
        <v>49</v>
      </c>
      <c r="Q86" s="82" t="s">
        <v>50</v>
      </c>
      <c r="R86" s="83">
        <v>35000</v>
      </c>
      <c r="S86" s="83"/>
      <c r="T86" s="83"/>
      <c r="U86" s="83"/>
      <c r="V86" s="83"/>
      <c r="W86" s="83">
        <f t="shared" si="1"/>
        <v>0</v>
      </c>
      <c r="X86" s="65">
        <v>0</v>
      </c>
    </row>
    <row r="87" spans="2:24" s="39" customFormat="1" ht="12.75" customHeight="1" x14ac:dyDescent="0.35">
      <c r="B87" s="37" t="s">
        <v>718</v>
      </c>
      <c r="C87" s="79" t="s">
        <v>719</v>
      </c>
      <c r="D87" s="79" t="s">
        <v>720</v>
      </c>
      <c r="E87" s="80" t="s">
        <v>125</v>
      </c>
      <c r="F87" s="81" t="s">
        <v>314</v>
      </c>
      <c r="G87" s="79" t="s">
        <v>125</v>
      </c>
      <c r="H87" s="79" t="s">
        <v>43</v>
      </c>
      <c r="I87" s="81" t="s">
        <v>721</v>
      </c>
      <c r="J87" s="81" t="s">
        <v>722</v>
      </c>
      <c r="K87" s="81"/>
      <c r="L87" s="38" t="s">
        <v>723</v>
      </c>
      <c r="M87" s="38" t="s">
        <v>724</v>
      </c>
      <c r="N87" s="38" t="s">
        <v>725</v>
      </c>
      <c r="O87" s="83">
        <v>3160000</v>
      </c>
      <c r="P87" s="82" t="s">
        <v>49</v>
      </c>
      <c r="Q87" s="82" t="s">
        <v>50</v>
      </c>
      <c r="R87" s="83">
        <v>300000</v>
      </c>
      <c r="S87" s="83"/>
      <c r="T87" s="83"/>
      <c r="U87" s="83"/>
      <c r="V87" s="83"/>
      <c r="W87" s="83">
        <f t="shared" si="1"/>
        <v>0</v>
      </c>
      <c r="X87" s="65">
        <v>0</v>
      </c>
    </row>
    <row r="88" spans="2:24" s="39" customFormat="1" ht="12.75" customHeight="1" x14ac:dyDescent="0.35">
      <c r="B88" s="37" t="s">
        <v>726</v>
      </c>
      <c r="C88" s="79" t="s">
        <v>727</v>
      </c>
      <c r="D88" s="79" t="s">
        <v>728</v>
      </c>
      <c r="E88" s="80" t="s">
        <v>729</v>
      </c>
      <c r="F88" s="81" t="s">
        <v>730</v>
      </c>
      <c r="G88" s="79"/>
      <c r="H88" s="79" t="s">
        <v>43</v>
      </c>
      <c r="I88" s="81" t="s">
        <v>731</v>
      </c>
      <c r="J88" s="81" t="s">
        <v>732</v>
      </c>
      <c r="K88" s="81"/>
      <c r="L88" s="38" t="s">
        <v>733</v>
      </c>
      <c r="M88" s="38" t="s">
        <v>734</v>
      </c>
      <c r="N88" s="38" t="s">
        <v>735</v>
      </c>
      <c r="O88" s="83">
        <v>730000</v>
      </c>
      <c r="P88" s="82" t="s">
        <v>49</v>
      </c>
      <c r="Q88" s="82" t="s">
        <v>50</v>
      </c>
      <c r="R88" s="83">
        <v>150000</v>
      </c>
      <c r="S88" s="83"/>
      <c r="T88" s="83"/>
      <c r="U88" s="83"/>
      <c r="V88" s="83"/>
      <c r="W88" s="83">
        <f t="shared" si="1"/>
        <v>0</v>
      </c>
      <c r="X88" s="65">
        <v>0</v>
      </c>
    </row>
    <row r="89" spans="2:24" s="39" customFormat="1" ht="12.75" customHeight="1" x14ac:dyDescent="0.35">
      <c r="B89" s="37" t="s">
        <v>736</v>
      </c>
      <c r="C89" s="79" t="s">
        <v>737</v>
      </c>
      <c r="D89" s="79" t="s">
        <v>738</v>
      </c>
      <c r="E89" s="80" t="s">
        <v>164</v>
      </c>
      <c r="F89" s="81" t="s">
        <v>165</v>
      </c>
      <c r="G89" s="79"/>
      <c r="H89" s="79" t="s">
        <v>43</v>
      </c>
      <c r="I89" s="81" t="s">
        <v>739</v>
      </c>
      <c r="J89" s="81" t="s">
        <v>740</v>
      </c>
      <c r="K89" s="81"/>
      <c r="L89" s="38" t="s">
        <v>741</v>
      </c>
      <c r="M89" s="38" t="s">
        <v>742</v>
      </c>
      <c r="N89" s="38" t="s">
        <v>743</v>
      </c>
      <c r="O89" s="83">
        <v>150000</v>
      </c>
      <c r="P89" s="82" t="s">
        <v>49</v>
      </c>
      <c r="Q89" s="82" t="s">
        <v>50</v>
      </c>
      <c r="R89" s="83">
        <v>75000</v>
      </c>
      <c r="S89" s="83"/>
      <c r="T89" s="83"/>
      <c r="U89" s="83"/>
      <c r="V89" s="83"/>
      <c r="W89" s="83">
        <f t="shared" si="1"/>
        <v>0</v>
      </c>
      <c r="X89" s="65">
        <v>0</v>
      </c>
    </row>
    <row r="90" spans="2:24" s="39" customFormat="1" ht="12.75" customHeight="1" x14ac:dyDescent="0.35">
      <c r="B90" s="37" t="s">
        <v>744</v>
      </c>
      <c r="C90" s="79" t="s">
        <v>745</v>
      </c>
      <c r="D90" s="79" t="s">
        <v>746</v>
      </c>
      <c r="E90" s="80" t="s">
        <v>747</v>
      </c>
      <c r="F90" s="81" t="s">
        <v>748</v>
      </c>
      <c r="G90" s="79" t="s">
        <v>41</v>
      </c>
      <c r="H90" s="79" t="s">
        <v>66</v>
      </c>
      <c r="I90" s="81" t="s">
        <v>749</v>
      </c>
      <c r="J90" s="81" t="s">
        <v>750</v>
      </c>
      <c r="K90" s="81"/>
      <c r="L90" s="38" t="s">
        <v>751</v>
      </c>
      <c r="M90" s="38" t="s">
        <v>752</v>
      </c>
      <c r="N90" s="38" t="s">
        <v>753</v>
      </c>
      <c r="O90" s="83">
        <v>150000</v>
      </c>
      <c r="P90" s="82" t="s">
        <v>49</v>
      </c>
      <c r="Q90" s="82" t="s">
        <v>50</v>
      </c>
      <c r="R90" s="83">
        <v>45000</v>
      </c>
      <c r="S90" s="83"/>
      <c r="T90" s="83"/>
      <c r="U90" s="83"/>
      <c r="V90" s="83"/>
      <c r="W90" s="83">
        <f t="shared" si="1"/>
        <v>0</v>
      </c>
      <c r="X90" s="65">
        <v>0</v>
      </c>
    </row>
    <row r="91" spans="2:24" s="39" customFormat="1" ht="12.75" customHeight="1" x14ac:dyDescent="0.35">
      <c r="B91" s="37" t="s">
        <v>754</v>
      </c>
      <c r="C91" s="79" t="s">
        <v>755</v>
      </c>
      <c r="D91" s="79" t="s">
        <v>756</v>
      </c>
      <c r="E91" s="80" t="s">
        <v>757</v>
      </c>
      <c r="F91" s="81" t="s">
        <v>758</v>
      </c>
      <c r="G91" s="79" t="s">
        <v>41</v>
      </c>
      <c r="H91" s="79" t="s">
        <v>66</v>
      </c>
      <c r="I91" s="81" t="s">
        <v>759</v>
      </c>
      <c r="J91" s="81" t="s">
        <v>760</v>
      </c>
      <c r="K91" s="81"/>
      <c r="L91" s="38" t="s">
        <v>761</v>
      </c>
      <c r="M91" s="38" t="s">
        <v>762</v>
      </c>
      <c r="N91" s="38" t="s">
        <v>763</v>
      </c>
      <c r="O91" s="83">
        <v>30000</v>
      </c>
      <c r="P91" s="82" t="s">
        <v>49</v>
      </c>
      <c r="Q91" s="82" t="s">
        <v>50</v>
      </c>
      <c r="R91" s="83">
        <v>30000</v>
      </c>
      <c r="S91" s="83"/>
      <c r="T91" s="83"/>
      <c r="U91" s="83"/>
      <c r="V91" s="83"/>
      <c r="W91" s="83">
        <f t="shared" si="1"/>
        <v>0</v>
      </c>
      <c r="X91" s="65">
        <v>0</v>
      </c>
    </row>
    <row r="92" spans="2:24" s="39" customFormat="1" ht="12.75" customHeight="1" x14ac:dyDescent="0.35">
      <c r="B92" s="37" t="s">
        <v>764</v>
      </c>
      <c r="C92" s="79" t="s">
        <v>765</v>
      </c>
      <c r="D92" s="79" t="s">
        <v>766</v>
      </c>
      <c r="E92" s="80" t="s">
        <v>767</v>
      </c>
      <c r="F92" s="81" t="s">
        <v>768</v>
      </c>
      <c r="G92" s="79" t="s">
        <v>41</v>
      </c>
      <c r="H92" s="79" t="s">
        <v>43</v>
      </c>
      <c r="I92" s="81" t="s">
        <v>769</v>
      </c>
      <c r="J92" s="81" t="s">
        <v>770</v>
      </c>
      <c r="K92" s="81"/>
      <c r="L92" s="38" t="s">
        <v>771</v>
      </c>
      <c r="M92" s="38" t="s">
        <v>772</v>
      </c>
      <c r="N92" s="38" t="s">
        <v>773</v>
      </c>
      <c r="O92" s="83">
        <v>30000</v>
      </c>
      <c r="P92" s="82" t="s">
        <v>49</v>
      </c>
      <c r="Q92" s="82" t="s">
        <v>50</v>
      </c>
      <c r="R92" s="83">
        <v>30000</v>
      </c>
      <c r="S92" s="83"/>
      <c r="T92" s="83"/>
      <c r="U92" s="83"/>
      <c r="V92" s="83"/>
      <c r="W92" s="83">
        <f t="shared" si="1"/>
        <v>0</v>
      </c>
      <c r="X92" s="65">
        <v>0</v>
      </c>
    </row>
    <row r="93" spans="2:24" s="39" customFormat="1" ht="12.75" customHeight="1" x14ac:dyDescent="0.35">
      <c r="B93" s="37" t="s">
        <v>774</v>
      </c>
      <c r="C93" s="79" t="s">
        <v>775</v>
      </c>
      <c r="D93" s="79" t="s">
        <v>776</v>
      </c>
      <c r="E93" s="80" t="s">
        <v>41</v>
      </c>
      <c r="F93" s="81" t="s">
        <v>85</v>
      </c>
      <c r="G93" s="79" t="s">
        <v>41</v>
      </c>
      <c r="H93" s="79" t="s">
        <v>43</v>
      </c>
      <c r="I93" s="81" t="s">
        <v>777</v>
      </c>
      <c r="J93" s="81" t="s">
        <v>778</v>
      </c>
      <c r="K93" s="81"/>
      <c r="L93" s="38" t="s">
        <v>779</v>
      </c>
      <c r="M93" s="38" t="s">
        <v>780</v>
      </c>
      <c r="N93" s="38" t="s">
        <v>781</v>
      </c>
      <c r="O93" s="83">
        <v>130000</v>
      </c>
      <c r="P93" s="82" t="s">
        <v>49</v>
      </c>
      <c r="Q93" s="82" t="s">
        <v>50</v>
      </c>
      <c r="R93" s="83">
        <v>30000</v>
      </c>
      <c r="S93" s="83"/>
      <c r="T93" s="83"/>
      <c r="U93" s="83"/>
      <c r="V93" s="83"/>
      <c r="W93" s="83">
        <f t="shared" si="1"/>
        <v>0</v>
      </c>
      <c r="X93" s="65">
        <v>0</v>
      </c>
    </row>
    <row r="94" spans="2:24" s="39" customFormat="1" ht="12.75" customHeight="1" x14ac:dyDescent="0.35">
      <c r="B94" s="37" t="s">
        <v>782</v>
      </c>
      <c r="C94" s="79" t="s">
        <v>783</v>
      </c>
      <c r="D94" s="79" t="s">
        <v>784</v>
      </c>
      <c r="E94" s="80" t="s">
        <v>125</v>
      </c>
      <c r="F94" s="81" t="s">
        <v>314</v>
      </c>
      <c r="G94" s="79" t="s">
        <v>125</v>
      </c>
      <c r="H94" s="79" t="s">
        <v>43</v>
      </c>
      <c r="I94" s="81" t="s">
        <v>785</v>
      </c>
      <c r="J94" s="81" t="s">
        <v>786</v>
      </c>
      <c r="K94" s="81"/>
      <c r="L94" s="38" t="s">
        <v>787</v>
      </c>
      <c r="M94" s="38" t="s">
        <v>788</v>
      </c>
      <c r="N94" s="38" t="s">
        <v>789</v>
      </c>
      <c r="O94" s="83">
        <v>518000</v>
      </c>
      <c r="P94" s="82" t="s">
        <v>49</v>
      </c>
      <c r="Q94" s="82" t="s">
        <v>50</v>
      </c>
      <c r="R94" s="83">
        <v>83000</v>
      </c>
      <c r="S94" s="83"/>
      <c r="T94" s="83"/>
      <c r="U94" s="83"/>
      <c r="V94" s="83"/>
      <c r="W94" s="83">
        <f t="shared" si="1"/>
        <v>0</v>
      </c>
      <c r="X94" s="65">
        <v>0</v>
      </c>
    </row>
    <row r="95" spans="2:24" s="39" customFormat="1" ht="12.75" customHeight="1" x14ac:dyDescent="0.35">
      <c r="B95" s="37" t="s">
        <v>790</v>
      </c>
      <c r="C95" s="79" t="s">
        <v>791</v>
      </c>
      <c r="D95" s="79" t="s">
        <v>792</v>
      </c>
      <c r="E95" s="80" t="s">
        <v>793</v>
      </c>
      <c r="F95" s="81" t="s">
        <v>794</v>
      </c>
      <c r="G95" s="79"/>
      <c r="H95" s="79" t="s">
        <v>43</v>
      </c>
      <c r="I95" s="81" t="s">
        <v>795</v>
      </c>
      <c r="J95" s="81" t="s">
        <v>796</v>
      </c>
      <c r="K95" s="81"/>
      <c r="L95" s="38" t="s">
        <v>797</v>
      </c>
      <c r="M95" s="38" t="s">
        <v>798</v>
      </c>
      <c r="N95" s="38" t="s">
        <v>799</v>
      </c>
      <c r="O95" s="83">
        <v>500000</v>
      </c>
      <c r="P95" s="82" t="s">
        <v>49</v>
      </c>
      <c r="Q95" s="82" t="s">
        <v>50</v>
      </c>
      <c r="R95" s="83">
        <v>100000</v>
      </c>
      <c r="S95" s="83"/>
      <c r="T95" s="83"/>
      <c r="U95" s="83"/>
      <c r="V95" s="83"/>
      <c r="W95" s="83">
        <f t="shared" si="1"/>
        <v>0</v>
      </c>
      <c r="X95" s="65">
        <v>0</v>
      </c>
    </row>
    <row r="96" spans="2:24" s="39" customFormat="1" ht="12.75" customHeight="1" x14ac:dyDescent="0.35">
      <c r="B96" s="37" t="s">
        <v>800</v>
      </c>
      <c r="C96" s="79" t="s">
        <v>801</v>
      </c>
      <c r="D96" s="79" t="s">
        <v>802</v>
      </c>
      <c r="E96" s="80" t="s">
        <v>803</v>
      </c>
      <c r="F96" s="81" t="s">
        <v>804</v>
      </c>
      <c r="G96" s="79" t="s">
        <v>64</v>
      </c>
      <c r="H96" s="79" t="s">
        <v>43</v>
      </c>
      <c r="I96" s="81" t="s">
        <v>805</v>
      </c>
      <c r="J96" s="81" t="s">
        <v>806</v>
      </c>
      <c r="K96" s="81"/>
      <c r="L96" s="38" t="s">
        <v>807</v>
      </c>
      <c r="M96" s="38" t="s">
        <v>808</v>
      </c>
      <c r="N96" s="38" t="s">
        <v>809</v>
      </c>
      <c r="O96" s="83">
        <v>380000</v>
      </c>
      <c r="P96" s="82" t="s">
        <v>49</v>
      </c>
      <c r="Q96" s="82" t="s">
        <v>50</v>
      </c>
      <c r="R96" s="83">
        <v>50000</v>
      </c>
      <c r="S96" s="83"/>
      <c r="T96" s="83"/>
      <c r="U96" s="83"/>
      <c r="V96" s="83"/>
      <c r="W96" s="83">
        <f t="shared" si="1"/>
        <v>0</v>
      </c>
      <c r="X96" s="65">
        <v>0</v>
      </c>
    </row>
    <row r="97" spans="2:24" s="39" customFormat="1" ht="12.75" customHeight="1" x14ac:dyDescent="0.35">
      <c r="B97" s="37" t="s">
        <v>810</v>
      </c>
      <c r="C97" s="79" t="s">
        <v>811</v>
      </c>
      <c r="D97" s="79" t="s">
        <v>812</v>
      </c>
      <c r="E97" s="80" t="s">
        <v>96</v>
      </c>
      <c r="F97" s="81" t="s">
        <v>655</v>
      </c>
      <c r="G97" s="79" t="s">
        <v>96</v>
      </c>
      <c r="H97" s="79" t="s">
        <v>66</v>
      </c>
      <c r="I97" s="81" t="s">
        <v>813</v>
      </c>
      <c r="J97" s="81" t="s">
        <v>814</v>
      </c>
      <c r="K97" s="81"/>
      <c r="L97" s="38" t="s">
        <v>815</v>
      </c>
      <c r="M97" s="38" t="s">
        <v>816</v>
      </c>
      <c r="N97" s="38" t="s">
        <v>817</v>
      </c>
      <c r="O97" s="83">
        <v>140000</v>
      </c>
      <c r="P97" s="82" t="s">
        <v>49</v>
      </c>
      <c r="Q97" s="82" t="s">
        <v>50</v>
      </c>
      <c r="R97" s="83">
        <v>30000</v>
      </c>
      <c r="S97" s="83"/>
      <c r="T97" s="83"/>
      <c r="U97" s="83"/>
      <c r="V97" s="83"/>
      <c r="W97" s="83">
        <f t="shared" si="1"/>
        <v>0</v>
      </c>
      <c r="X97" s="65">
        <v>0</v>
      </c>
    </row>
    <row r="98" spans="2:24" s="39" customFormat="1" ht="12.75" customHeight="1" x14ac:dyDescent="0.35">
      <c r="B98" s="37" t="s">
        <v>818</v>
      </c>
      <c r="C98" s="79" t="s">
        <v>819</v>
      </c>
      <c r="D98" s="79" t="s">
        <v>820</v>
      </c>
      <c r="E98" s="80" t="s">
        <v>821</v>
      </c>
      <c r="F98" s="81" t="s">
        <v>822</v>
      </c>
      <c r="G98" s="79" t="s">
        <v>125</v>
      </c>
      <c r="H98" s="79" t="s">
        <v>43</v>
      </c>
      <c r="I98" s="81" t="s">
        <v>823</v>
      </c>
      <c r="J98" s="81" t="s">
        <v>824</v>
      </c>
      <c r="K98" s="81"/>
      <c r="L98" s="38" t="s">
        <v>825</v>
      </c>
      <c r="M98" s="38" t="s">
        <v>826</v>
      </c>
      <c r="N98" s="38" t="s">
        <v>827</v>
      </c>
      <c r="O98" s="83">
        <v>30000</v>
      </c>
      <c r="P98" s="82" t="s">
        <v>49</v>
      </c>
      <c r="Q98" s="82" t="s">
        <v>50</v>
      </c>
      <c r="R98" s="83">
        <v>30000</v>
      </c>
      <c r="S98" s="83"/>
      <c r="T98" s="83"/>
      <c r="U98" s="83"/>
      <c r="V98" s="83"/>
      <c r="W98" s="83">
        <f t="shared" si="1"/>
        <v>0</v>
      </c>
      <c r="X98" s="65">
        <v>0</v>
      </c>
    </row>
    <row r="99" spans="2:24" s="39" customFormat="1" ht="12.75" customHeight="1" x14ac:dyDescent="0.35">
      <c r="B99" s="37" t="s">
        <v>828</v>
      </c>
      <c r="C99" s="79" t="s">
        <v>829</v>
      </c>
      <c r="D99" s="79" t="s">
        <v>830</v>
      </c>
      <c r="E99" s="80" t="s">
        <v>831</v>
      </c>
      <c r="F99" s="81" t="s">
        <v>832</v>
      </c>
      <c r="G99" s="79" t="s">
        <v>125</v>
      </c>
      <c r="H99" s="79" t="s">
        <v>43</v>
      </c>
      <c r="I99" s="81" t="s">
        <v>833</v>
      </c>
      <c r="J99" s="81" t="s">
        <v>834</v>
      </c>
      <c r="K99" s="81"/>
      <c r="L99" s="38" t="s">
        <v>835</v>
      </c>
      <c r="M99" s="38" t="s">
        <v>836</v>
      </c>
      <c r="N99" s="38" t="s">
        <v>837</v>
      </c>
      <c r="O99" s="83">
        <v>545000</v>
      </c>
      <c r="P99" s="82" t="s">
        <v>49</v>
      </c>
      <c r="Q99" s="82" t="s">
        <v>50</v>
      </c>
      <c r="R99" s="83">
        <v>95000</v>
      </c>
      <c r="S99" s="83"/>
      <c r="T99" s="83"/>
      <c r="U99" s="83"/>
      <c r="V99" s="83"/>
      <c r="W99" s="83">
        <f t="shared" si="1"/>
        <v>0</v>
      </c>
      <c r="X99" s="65">
        <v>0</v>
      </c>
    </row>
    <row r="100" spans="2:24" s="39" customFormat="1" ht="12.75" customHeight="1" x14ac:dyDescent="0.35">
      <c r="B100" s="37" t="s">
        <v>838</v>
      </c>
      <c r="C100" s="79" t="s">
        <v>839</v>
      </c>
      <c r="D100" s="79" t="s">
        <v>840</v>
      </c>
      <c r="E100" s="80" t="s">
        <v>41</v>
      </c>
      <c r="F100" s="81" t="s">
        <v>42</v>
      </c>
      <c r="G100" s="79"/>
      <c r="H100" s="79" t="s">
        <v>43</v>
      </c>
      <c r="I100" s="81" t="s">
        <v>841</v>
      </c>
      <c r="J100" s="81" t="s">
        <v>842</v>
      </c>
      <c r="K100" s="81"/>
      <c r="L100" s="38" t="s">
        <v>843</v>
      </c>
      <c r="M100" s="38" t="s">
        <v>844</v>
      </c>
      <c r="N100" s="38" t="s">
        <v>845</v>
      </c>
      <c r="O100" s="83">
        <v>120000</v>
      </c>
      <c r="P100" s="82" t="s">
        <v>49</v>
      </c>
      <c r="Q100" s="82" t="s">
        <v>50</v>
      </c>
      <c r="R100" s="83">
        <v>50000</v>
      </c>
      <c r="S100" s="83"/>
      <c r="T100" s="83"/>
      <c r="U100" s="83"/>
      <c r="V100" s="83"/>
      <c r="W100" s="83">
        <f t="shared" si="1"/>
        <v>0</v>
      </c>
      <c r="X100" s="65">
        <v>0</v>
      </c>
    </row>
    <row r="101" spans="2:24" s="39" customFormat="1" ht="12.75" customHeight="1" x14ac:dyDescent="0.35">
      <c r="B101" s="37" t="s">
        <v>846</v>
      </c>
      <c r="C101" s="79" t="s">
        <v>847</v>
      </c>
      <c r="D101" s="79" t="s">
        <v>848</v>
      </c>
      <c r="E101" s="80" t="s">
        <v>849</v>
      </c>
      <c r="F101" s="81" t="s">
        <v>850</v>
      </c>
      <c r="G101" s="79" t="s">
        <v>174</v>
      </c>
      <c r="H101" s="79" t="s">
        <v>43</v>
      </c>
      <c r="I101" s="81" t="s">
        <v>851</v>
      </c>
      <c r="J101" s="81" t="s">
        <v>852</v>
      </c>
      <c r="K101" s="81"/>
      <c r="L101" s="38" t="s">
        <v>853</v>
      </c>
      <c r="M101" s="38" t="s">
        <v>854</v>
      </c>
      <c r="N101" s="38" t="s">
        <v>855</v>
      </c>
      <c r="O101" s="83">
        <v>530000</v>
      </c>
      <c r="P101" s="82" t="s">
        <v>49</v>
      </c>
      <c r="Q101" s="82" t="s">
        <v>50</v>
      </c>
      <c r="R101" s="83">
        <v>80000</v>
      </c>
      <c r="S101" s="83"/>
      <c r="T101" s="83"/>
      <c r="U101" s="83"/>
      <c r="V101" s="83"/>
      <c r="W101" s="83">
        <f t="shared" si="1"/>
        <v>0</v>
      </c>
      <c r="X101" s="65">
        <v>0</v>
      </c>
    </row>
    <row r="102" spans="2:24" s="39" customFormat="1" ht="12.75" customHeight="1" x14ac:dyDescent="0.35">
      <c r="B102" s="37" t="s">
        <v>856</v>
      </c>
      <c r="C102" s="79" t="s">
        <v>857</v>
      </c>
      <c r="D102" s="79" t="s">
        <v>858</v>
      </c>
      <c r="E102" s="80" t="s">
        <v>859</v>
      </c>
      <c r="F102" s="81" t="s">
        <v>609</v>
      </c>
      <c r="G102" s="79" t="s">
        <v>174</v>
      </c>
      <c r="H102" s="79" t="s">
        <v>43</v>
      </c>
      <c r="I102" s="81" t="s">
        <v>860</v>
      </c>
      <c r="J102" s="81" t="s">
        <v>861</v>
      </c>
      <c r="K102" s="81"/>
      <c r="L102" s="38" t="s">
        <v>862</v>
      </c>
      <c r="M102" s="38" t="s">
        <v>863</v>
      </c>
      <c r="N102" s="38" t="s">
        <v>864</v>
      </c>
      <c r="O102" s="83">
        <v>322000</v>
      </c>
      <c r="P102" s="82" t="s">
        <v>49</v>
      </c>
      <c r="Q102" s="82" t="s">
        <v>50</v>
      </c>
      <c r="R102" s="83">
        <v>45000</v>
      </c>
      <c r="S102" s="83"/>
      <c r="T102" s="83"/>
      <c r="U102" s="83"/>
      <c r="V102" s="83"/>
      <c r="W102" s="83">
        <f t="shared" si="1"/>
        <v>0</v>
      </c>
      <c r="X102" s="65">
        <v>0</v>
      </c>
    </row>
    <row r="103" spans="2:24" s="39" customFormat="1" ht="12.75" customHeight="1" x14ac:dyDescent="0.35">
      <c r="B103" s="37" t="s">
        <v>865</v>
      </c>
      <c r="C103" s="79" t="s">
        <v>866</v>
      </c>
      <c r="D103" s="79" t="s">
        <v>867</v>
      </c>
      <c r="E103" s="80" t="s">
        <v>41</v>
      </c>
      <c r="F103" s="81" t="s">
        <v>42</v>
      </c>
      <c r="G103" s="79"/>
      <c r="H103" s="79" t="s">
        <v>43</v>
      </c>
      <c r="I103" s="81" t="s">
        <v>868</v>
      </c>
      <c r="J103" s="81" t="s">
        <v>869</v>
      </c>
      <c r="K103" s="81"/>
      <c r="L103" s="38" t="s">
        <v>870</v>
      </c>
      <c r="M103" s="38" t="s">
        <v>871</v>
      </c>
      <c r="N103" s="38" t="s">
        <v>872</v>
      </c>
      <c r="O103" s="83">
        <v>1675000</v>
      </c>
      <c r="P103" s="82" t="s">
        <v>49</v>
      </c>
      <c r="Q103" s="82" t="s">
        <v>50</v>
      </c>
      <c r="R103" s="83">
        <v>300000</v>
      </c>
      <c r="S103" s="83"/>
      <c r="T103" s="83"/>
      <c r="U103" s="83"/>
      <c r="V103" s="83"/>
      <c r="W103" s="83">
        <f t="shared" si="1"/>
        <v>0</v>
      </c>
      <c r="X103" s="65">
        <v>0</v>
      </c>
    </row>
    <row r="104" spans="2:24" s="39" customFormat="1" ht="12.75" customHeight="1" x14ac:dyDescent="0.35">
      <c r="B104" s="37" t="s">
        <v>873</v>
      </c>
      <c r="C104" s="79" t="s">
        <v>874</v>
      </c>
      <c r="D104" s="79" t="s">
        <v>875</v>
      </c>
      <c r="E104" s="80" t="s">
        <v>876</v>
      </c>
      <c r="F104" s="81" t="s">
        <v>877</v>
      </c>
      <c r="G104" s="79" t="s">
        <v>125</v>
      </c>
      <c r="H104" s="79" t="s">
        <v>43</v>
      </c>
      <c r="I104" s="81" t="s">
        <v>878</v>
      </c>
      <c r="J104" s="81" t="s">
        <v>879</v>
      </c>
      <c r="K104" s="81"/>
      <c r="L104" s="38" t="s">
        <v>880</v>
      </c>
      <c r="M104" s="38" t="s">
        <v>881</v>
      </c>
      <c r="N104" s="38" t="s">
        <v>882</v>
      </c>
      <c r="O104" s="83">
        <v>520000</v>
      </c>
      <c r="P104" s="82" t="s">
        <v>49</v>
      </c>
      <c r="Q104" s="82" t="s">
        <v>50</v>
      </c>
      <c r="R104" s="83">
        <v>200000</v>
      </c>
      <c r="S104" s="83"/>
      <c r="T104" s="83"/>
      <c r="U104" s="83"/>
      <c r="V104" s="83"/>
      <c r="W104" s="83">
        <f t="shared" si="1"/>
        <v>0</v>
      </c>
      <c r="X104" s="65">
        <v>0</v>
      </c>
    </row>
    <row r="105" spans="2:24" s="39" customFormat="1" ht="12.75" customHeight="1" x14ac:dyDescent="0.35">
      <c r="B105" s="37" t="s">
        <v>883</v>
      </c>
      <c r="C105" s="79" t="s">
        <v>884</v>
      </c>
      <c r="D105" s="79" t="s">
        <v>885</v>
      </c>
      <c r="E105" s="80" t="s">
        <v>125</v>
      </c>
      <c r="F105" s="81" t="s">
        <v>314</v>
      </c>
      <c r="G105" s="79"/>
      <c r="H105" s="79" t="s">
        <v>43</v>
      </c>
      <c r="I105" s="81" t="s">
        <v>886</v>
      </c>
      <c r="J105" s="81" t="s">
        <v>887</v>
      </c>
      <c r="K105" s="81"/>
      <c r="L105" s="38" t="s">
        <v>888</v>
      </c>
      <c r="M105" s="38" t="s">
        <v>889</v>
      </c>
      <c r="N105" s="38" t="s">
        <v>890</v>
      </c>
      <c r="O105" s="83">
        <v>280000</v>
      </c>
      <c r="P105" s="82" t="s">
        <v>49</v>
      </c>
      <c r="Q105" s="82" t="s">
        <v>50</v>
      </c>
      <c r="R105" s="83">
        <v>90000</v>
      </c>
      <c r="S105" s="83"/>
      <c r="T105" s="83"/>
      <c r="U105" s="83"/>
      <c r="V105" s="83"/>
      <c r="W105" s="83">
        <f t="shared" si="1"/>
        <v>0</v>
      </c>
      <c r="X105" s="65">
        <v>0</v>
      </c>
    </row>
    <row r="106" spans="2:24" s="39" customFormat="1" ht="12.75" customHeight="1" x14ac:dyDescent="0.35">
      <c r="B106" s="37" t="s">
        <v>891</v>
      </c>
      <c r="C106" s="79" t="s">
        <v>892</v>
      </c>
      <c r="D106" s="79" t="s">
        <v>893</v>
      </c>
      <c r="E106" s="80" t="s">
        <v>894</v>
      </c>
      <c r="F106" s="81" t="s">
        <v>285</v>
      </c>
      <c r="G106" s="79"/>
      <c r="H106" s="79" t="s">
        <v>43</v>
      </c>
      <c r="I106" s="81" t="s">
        <v>895</v>
      </c>
      <c r="J106" s="81" t="s">
        <v>896</v>
      </c>
      <c r="K106" s="81"/>
      <c r="L106" s="38" t="s">
        <v>897</v>
      </c>
      <c r="M106" s="38" t="s">
        <v>898</v>
      </c>
      <c r="N106" s="38" t="s">
        <v>899</v>
      </c>
      <c r="O106" s="83">
        <v>6600000</v>
      </c>
      <c r="P106" s="82" t="s">
        <v>49</v>
      </c>
      <c r="Q106" s="82" t="s">
        <v>50</v>
      </c>
      <c r="R106" s="83">
        <v>1400000</v>
      </c>
      <c r="S106" s="83"/>
      <c r="T106" s="83"/>
      <c r="U106" s="83"/>
      <c r="V106" s="83"/>
      <c r="W106" s="83">
        <f t="shared" si="1"/>
        <v>0</v>
      </c>
      <c r="X106" s="65">
        <v>0</v>
      </c>
    </row>
    <row r="107" spans="2:24" s="39" customFormat="1" ht="12.75" customHeight="1" x14ac:dyDescent="0.35">
      <c r="B107" s="37" t="s">
        <v>900</v>
      </c>
      <c r="C107" s="79" t="s">
        <v>901</v>
      </c>
      <c r="D107" s="79" t="s">
        <v>902</v>
      </c>
      <c r="E107" s="80" t="s">
        <v>41</v>
      </c>
      <c r="F107" s="81" t="s">
        <v>42</v>
      </c>
      <c r="G107" s="79" t="s">
        <v>41</v>
      </c>
      <c r="H107" s="79" t="s">
        <v>43</v>
      </c>
      <c r="I107" s="81" t="s">
        <v>903</v>
      </c>
      <c r="J107" s="81" t="s">
        <v>904</v>
      </c>
      <c r="K107" s="81"/>
      <c r="L107" s="38" t="s">
        <v>905</v>
      </c>
      <c r="M107" s="38" t="s">
        <v>906</v>
      </c>
      <c r="N107" s="38" t="s">
        <v>907</v>
      </c>
      <c r="O107" s="83">
        <v>2020000</v>
      </c>
      <c r="P107" s="82" t="s">
        <v>49</v>
      </c>
      <c r="Q107" s="82" t="s">
        <v>50</v>
      </c>
      <c r="R107" s="83">
        <v>120000</v>
      </c>
      <c r="S107" s="83"/>
      <c r="T107" s="83"/>
      <c r="U107" s="83"/>
      <c r="V107" s="83"/>
      <c r="W107" s="83">
        <f t="shared" si="1"/>
        <v>0</v>
      </c>
      <c r="X107" s="65">
        <v>0</v>
      </c>
    </row>
    <row r="108" spans="2:24" s="39" customFormat="1" ht="12.75" customHeight="1" x14ac:dyDescent="0.35">
      <c r="B108" s="37" t="s">
        <v>908</v>
      </c>
      <c r="C108" s="79" t="s">
        <v>909</v>
      </c>
      <c r="D108" s="79" t="s">
        <v>910</v>
      </c>
      <c r="E108" s="80" t="s">
        <v>41</v>
      </c>
      <c r="F108" s="81" t="s">
        <v>42</v>
      </c>
      <c r="G108" s="79"/>
      <c r="H108" s="79" t="s">
        <v>43</v>
      </c>
      <c r="I108" s="81" t="s">
        <v>911</v>
      </c>
      <c r="J108" s="81" t="s">
        <v>912</v>
      </c>
      <c r="K108" s="81"/>
      <c r="L108" s="38" t="s">
        <v>913</v>
      </c>
      <c r="M108" s="38" t="s">
        <v>914</v>
      </c>
      <c r="N108" s="38" t="s">
        <v>915</v>
      </c>
      <c r="O108" s="83">
        <v>1580000</v>
      </c>
      <c r="P108" s="82" t="s">
        <v>49</v>
      </c>
      <c r="Q108" s="82" t="s">
        <v>50</v>
      </c>
      <c r="R108" s="83">
        <v>350000</v>
      </c>
      <c r="S108" s="83"/>
      <c r="T108" s="83"/>
      <c r="U108" s="83"/>
      <c r="V108" s="83"/>
      <c r="W108" s="83">
        <f t="shared" si="1"/>
        <v>0</v>
      </c>
      <c r="X108" s="65">
        <v>0</v>
      </c>
    </row>
    <row r="109" spans="2:24" s="39" customFormat="1" ht="12.75" customHeight="1" x14ac:dyDescent="0.35">
      <c r="B109" s="37" t="s">
        <v>916</v>
      </c>
      <c r="C109" s="79" t="s">
        <v>917</v>
      </c>
      <c r="D109" s="79" t="s">
        <v>918</v>
      </c>
      <c r="E109" s="80" t="s">
        <v>919</v>
      </c>
      <c r="F109" s="81" t="s">
        <v>920</v>
      </c>
      <c r="G109" s="79"/>
      <c r="H109" s="79" t="s">
        <v>43</v>
      </c>
      <c r="I109" s="81" t="s">
        <v>921</v>
      </c>
      <c r="J109" s="81" t="s">
        <v>922</v>
      </c>
      <c r="K109" s="81"/>
      <c r="L109" s="38" t="s">
        <v>923</v>
      </c>
      <c r="M109" s="38" t="s">
        <v>924</v>
      </c>
      <c r="N109" s="38" t="s">
        <v>925</v>
      </c>
      <c r="O109" s="83">
        <v>240000</v>
      </c>
      <c r="P109" s="82" t="s">
        <v>49</v>
      </c>
      <c r="Q109" s="82" t="s">
        <v>50</v>
      </c>
      <c r="R109" s="83">
        <v>40000</v>
      </c>
      <c r="S109" s="83"/>
      <c r="T109" s="83"/>
      <c r="U109" s="83"/>
      <c r="V109" s="83"/>
      <c r="W109" s="83">
        <f t="shared" si="1"/>
        <v>0</v>
      </c>
      <c r="X109" s="65">
        <v>0</v>
      </c>
    </row>
    <row r="110" spans="2:24" s="39" customFormat="1" ht="12.75" customHeight="1" x14ac:dyDescent="0.35">
      <c r="B110" s="37" t="s">
        <v>926</v>
      </c>
      <c r="C110" s="79" t="s">
        <v>927</v>
      </c>
      <c r="D110" s="79" t="s">
        <v>928</v>
      </c>
      <c r="E110" s="80" t="s">
        <v>64</v>
      </c>
      <c r="F110" s="81" t="s">
        <v>65</v>
      </c>
      <c r="G110" s="79"/>
      <c r="H110" s="79" t="s">
        <v>43</v>
      </c>
      <c r="I110" s="81" t="s">
        <v>929</v>
      </c>
      <c r="J110" s="81" t="s">
        <v>930</v>
      </c>
      <c r="K110" s="81"/>
      <c r="L110" s="38" t="s">
        <v>931</v>
      </c>
      <c r="M110" s="38" t="s">
        <v>932</v>
      </c>
      <c r="N110" s="38" t="s">
        <v>933</v>
      </c>
      <c r="O110" s="83">
        <v>7400000</v>
      </c>
      <c r="P110" s="82" t="s">
        <v>49</v>
      </c>
      <c r="Q110" s="82" t="s">
        <v>50</v>
      </c>
      <c r="R110" s="83">
        <v>1053000</v>
      </c>
      <c r="S110" s="83"/>
      <c r="T110" s="83"/>
      <c r="U110" s="83"/>
      <c r="V110" s="83"/>
      <c r="W110" s="83">
        <f t="shared" si="1"/>
        <v>0</v>
      </c>
      <c r="X110" s="65">
        <v>0</v>
      </c>
    </row>
    <row r="111" spans="2:24" s="39" customFormat="1" ht="12.75" customHeight="1" x14ac:dyDescent="0.35">
      <c r="B111" s="37" t="s">
        <v>934</v>
      </c>
      <c r="C111" s="79" t="s">
        <v>935</v>
      </c>
      <c r="D111" s="79" t="s">
        <v>936</v>
      </c>
      <c r="E111" s="80" t="s">
        <v>937</v>
      </c>
      <c r="F111" s="81" t="s">
        <v>938</v>
      </c>
      <c r="G111" s="79" t="s">
        <v>64</v>
      </c>
      <c r="H111" s="79" t="s">
        <v>43</v>
      </c>
      <c r="I111" s="81" t="s">
        <v>939</v>
      </c>
      <c r="J111" s="81" t="s">
        <v>940</v>
      </c>
      <c r="K111" s="81"/>
      <c r="L111" s="38" t="s">
        <v>941</v>
      </c>
      <c r="M111" s="38" t="s">
        <v>942</v>
      </c>
      <c r="N111" s="38" t="s">
        <v>943</v>
      </c>
      <c r="O111" s="83">
        <v>300000</v>
      </c>
      <c r="P111" s="82" t="s">
        <v>49</v>
      </c>
      <c r="Q111" s="82" t="s">
        <v>50</v>
      </c>
      <c r="R111" s="83">
        <v>100000</v>
      </c>
      <c r="S111" s="83"/>
      <c r="T111" s="83"/>
      <c r="U111" s="83"/>
      <c r="V111" s="83"/>
      <c r="W111" s="83">
        <f t="shared" si="1"/>
        <v>0</v>
      </c>
      <c r="X111" s="65">
        <v>0</v>
      </c>
    </row>
    <row r="112" spans="2:24" s="39" customFormat="1" ht="12.75" customHeight="1" x14ac:dyDescent="0.35">
      <c r="B112" s="37" t="s">
        <v>944</v>
      </c>
      <c r="C112" s="79" t="s">
        <v>945</v>
      </c>
      <c r="D112" s="79" t="s">
        <v>946</v>
      </c>
      <c r="E112" s="80" t="s">
        <v>174</v>
      </c>
      <c r="F112" s="81" t="s">
        <v>175</v>
      </c>
      <c r="G112" s="79" t="s">
        <v>174</v>
      </c>
      <c r="H112" s="79" t="s">
        <v>220</v>
      </c>
      <c r="I112" s="81" t="s">
        <v>947</v>
      </c>
      <c r="J112" s="81" t="s">
        <v>948</v>
      </c>
      <c r="K112" s="81"/>
      <c r="L112" s="38" t="s">
        <v>949</v>
      </c>
      <c r="M112" s="38" t="s">
        <v>950</v>
      </c>
      <c r="N112" s="38" t="s">
        <v>951</v>
      </c>
      <c r="O112" s="83">
        <v>2500000</v>
      </c>
      <c r="P112" s="82" t="s">
        <v>49</v>
      </c>
      <c r="Q112" s="82" t="s">
        <v>50</v>
      </c>
      <c r="R112" s="83">
        <v>600000</v>
      </c>
      <c r="S112" s="83"/>
      <c r="T112" s="83"/>
      <c r="U112" s="83"/>
      <c r="V112" s="83"/>
      <c r="W112" s="83">
        <f t="shared" si="1"/>
        <v>0</v>
      </c>
      <c r="X112" s="65">
        <v>0</v>
      </c>
    </row>
    <row r="113" spans="2:24" s="39" customFormat="1" ht="12.75" customHeight="1" x14ac:dyDescent="0.35">
      <c r="B113" s="37" t="s">
        <v>952</v>
      </c>
      <c r="C113" s="79" t="s">
        <v>953</v>
      </c>
      <c r="D113" s="79" t="s">
        <v>946</v>
      </c>
      <c r="E113" s="80" t="s">
        <v>174</v>
      </c>
      <c r="F113" s="81" t="s">
        <v>175</v>
      </c>
      <c r="G113" s="79" t="s">
        <v>174</v>
      </c>
      <c r="H113" s="79" t="s">
        <v>43</v>
      </c>
      <c r="I113" s="81" t="s">
        <v>954</v>
      </c>
      <c r="J113" s="81" t="s">
        <v>955</v>
      </c>
      <c r="K113" s="81"/>
      <c r="L113" s="38" t="s">
        <v>956</v>
      </c>
      <c r="M113" s="38" t="s">
        <v>957</v>
      </c>
      <c r="N113" s="38" t="s">
        <v>958</v>
      </c>
      <c r="O113" s="83">
        <v>4400000</v>
      </c>
      <c r="P113" s="82" t="s">
        <v>49</v>
      </c>
      <c r="Q113" s="82" t="s">
        <v>50</v>
      </c>
      <c r="R113" s="83">
        <v>600000</v>
      </c>
      <c r="S113" s="83"/>
      <c r="T113" s="83"/>
      <c r="U113" s="83"/>
      <c r="V113" s="83"/>
      <c r="W113" s="83">
        <f t="shared" si="1"/>
        <v>0</v>
      </c>
      <c r="X113" s="65">
        <v>0</v>
      </c>
    </row>
    <row r="114" spans="2:24" s="39" customFormat="1" ht="12.75" customHeight="1" x14ac:dyDescent="0.35">
      <c r="B114" s="37" t="s">
        <v>959</v>
      </c>
      <c r="C114" s="79" t="s">
        <v>960</v>
      </c>
      <c r="D114" s="79" t="s">
        <v>961</v>
      </c>
      <c r="E114" s="80" t="s">
        <v>105</v>
      </c>
      <c r="F114" s="81" t="s">
        <v>962</v>
      </c>
      <c r="G114" s="79" t="s">
        <v>41</v>
      </c>
      <c r="H114" s="79" t="s">
        <v>43</v>
      </c>
      <c r="I114" s="81" t="s">
        <v>963</v>
      </c>
      <c r="J114" s="81" t="s">
        <v>964</v>
      </c>
      <c r="K114" s="81"/>
      <c r="L114" s="38" t="s">
        <v>965</v>
      </c>
      <c r="M114" s="38" t="s">
        <v>966</v>
      </c>
      <c r="N114" s="38" t="s">
        <v>967</v>
      </c>
      <c r="O114" s="83">
        <v>100000</v>
      </c>
      <c r="P114" s="82" t="s">
        <v>49</v>
      </c>
      <c r="Q114" s="82" t="s">
        <v>50</v>
      </c>
      <c r="R114" s="83">
        <v>50000</v>
      </c>
      <c r="S114" s="83"/>
      <c r="T114" s="83"/>
      <c r="U114" s="83"/>
      <c r="V114" s="83"/>
      <c r="W114" s="83">
        <f t="shared" si="1"/>
        <v>0</v>
      </c>
      <c r="X114" s="65">
        <v>0</v>
      </c>
    </row>
    <row r="115" spans="2:24" s="39" customFormat="1" ht="12.75" customHeight="1" x14ac:dyDescent="0.35">
      <c r="B115" s="37" t="s">
        <v>968</v>
      </c>
      <c r="C115" s="79" t="s">
        <v>969</v>
      </c>
      <c r="D115" s="79" t="s">
        <v>970</v>
      </c>
      <c r="E115" s="80" t="s">
        <v>971</v>
      </c>
      <c r="F115" s="81" t="s">
        <v>972</v>
      </c>
      <c r="G115" s="79"/>
      <c r="H115" s="79" t="s">
        <v>43</v>
      </c>
      <c r="I115" s="81" t="s">
        <v>973</v>
      </c>
      <c r="J115" s="81" t="s">
        <v>974</v>
      </c>
      <c r="K115" s="81"/>
      <c r="L115" s="38" t="s">
        <v>975</v>
      </c>
      <c r="M115" s="38" t="s">
        <v>976</v>
      </c>
      <c r="N115" s="38" t="s">
        <v>977</v>
      </c>
      <c r="O115" s="83">
        <v>468000</v>
      </c>
      <c r="P115" s="82" t="s">
        <v>596</v>
      </c>
      <c r="Q115" s="82" t="s">
        <v>597</v>
      </c>
      <c r="R115" s="83">
        <v>187000</v>
      </c>
      <c r="S115" s="83"/>
      <c r="T115" s="83"/>
      <c r="U115" s="83"/>
      <c r="V115" s="83"/>
      <c r="W115" s="83">
        <f t="shared" si="1"/>
        <v>0</v>
      </c>
      <c r="X115" s="65">
        <v>0</v>
      </c>
    </row>
    <row r="116" spans="2:24" s="39" customFormat="1" ht="12.75" customHeight="1" x14ac:dyDescent="0.35">
      <c r="B116" s="37" t="s">
        <v>978</v>
      </c>
      <c r="C116" s="79" t="s">
        <v>979</v>
      </c>
      <c r="D116" s="79" t="s">
        <v>980</v>
      </c>
      <c r="E116" s="80" t="s">
        <v>41</v>
      </c>
      <c r="F116" s="81" t="s">
        <v>42</v>
      </c>
      <c r="G116" s="79" t="s">
        <v>41</v>
      </c>
      <c r="H116" s="79" t="s">
        <v>43</v>
      </c>
      <c r="I116" s="81" t="s">
        <v>981</v>
      </c>
      <c r="J116" s="81" t="s">
        <v>982</v>
      </c>
      <c r="K116" s="81"/>
      <c r="L116" s="38" t="s">
        <v>983</v>
      </c>
      <c r="M116" s="38" t="s">
        <v>984</v>
      </c>
      <c r="N116" s="38" t="s">
        <v>985</v>
      </c>
      <c r="O116" s="83">
        <v>480000</v>
      </c>
      <c r="P116" s="82" t="s">
        <v>49</v>
      </c>
      <c r="Q116" s="82" t="s">
        <v>50</v>
      </c>
      <c r="R116" s="83">
        <v>35000</v>
      </c>
      <c r="S116" s="83"/>
      <c r="T116" s="83"/>
      <c r="U116" s="83"/>
      <c r="V116" s="83"/>
      <c r="W116" s="83">
        <f t="shared" si="1"/>
        <v>0</v>
      </c>
      <c r="X116" s="65">
        <v>0</v>
      </c>
    </row>
    <row r="117" spans="2:24" s="39" customFormat="1" ht="12.75" customHeight="1" x14ac:dyDescent="0.35">
      <c r="B117" s="37" t="s">
        <v>986</v>
      </c>
      <c r="C117" s="79" t="s">
        <v>987</v>
      </c>
      <c r="D117" s="79" t="s">
        <v>988</v>
      </c>
      <c r="E117" s="80" t="s">
        <v>41</v>
      </c>
      <c r="F117" s="81" t="s">
        <v>42</v>
      </c>
      <c r="G117" s="79" t="s">
        <v>41</v>
      </c>
      <c r="H117" s="79" t="s">
        <v>43</v>
      </c>
      <c r="I117" s="81" t="s">
        <v>989</v>
      </c>
      <c r="J117" s="81" t="s">
        <v>990</v>
      </c>
      <c r="K117" s="81"/>
      <c r="L117" s="38" t="s">
        <v>991</v>
      </c>
      <c r="M117" s="38" t="s">
        <v>992</v>
      </c>
      <c r="N117" s="38" t="s">
        <v>993</v>
      </c>
      <c r="O117" s="83">
        <v>1050000</v>
      </c>
      <c r="P117" s="82" t="s">
        <v>49</v>
      </c>
      <c r="Q117" s="82" t="s">
        <v>50</v>
      </c>
      <c r="R117" s="83">
        <v>150000</v>
      </c>
      <c r="S117" s="83"/>
      <c r="T117" s="83"/>
      <c r="U117" s="83"/>
      <c r="V117" s="83"/>
      <c r="W117" s="83">
        <f t="shared" si="1"/>
        <v>0</v>
      </c>
      <c r="X117" s="65">
        <v>0</v>
      </c>
    </row>
    <row r="118" spans="2:24" s="39" customFormat="1" ht="12.75" customHeight="1" x14ac:dyDescent="0.35">
      <c r="B118" s="37" t="s">
        <v>994</v>
      </c>
      <c r="C118" s="79" t="s">
        <v>995</v>
      </c>
      <c r="D118" s="79" t="s">
        <v>996</v>
      </c>
      <c r="E118" s="80" t="s">
        <v>997</v>
      </c>
      <c r="F118" s="81" t="s">
        <v>998</v>
      </c>
      <c r="G118" s="79" t="s">
        <v>64</v>
      </c>
      <c r="H118" s="79" t="s">
        <v>43</v>
      </c>
      <c r="I118" s="81" t="s">
        <v>999</v>
      </c>
      <c r="J118" s="81" t="s">
        <v>1000</v>
      </c>
      <c r="K118" s="81"/>
      <c r="L118" s="38" t="s">
        <v>1001</v>
      </c>
      <c r="M118" s="38" t="s">
        <v>1002</v>
      </c>
      <c r="N118" s="38" t="s">
        <v>1003</v>
      </c>
      <c r="O118" s="83">
        <v>80000</v>
      </c>
      <c r="P118" s="82" t="s">
        <v>49</v>
      </c>
      <c r="Q118" s="82" t="s">
        <v>50</v>
      </c>
      <c r="R118" s="83">
        <v>30000</v>
      </c>
      <c r="S118" s="83"/>
      <c r="T118" s="83"/>
      <c r="U118" s="83"/>
      <c r="V118" s="83"/>
      <c r="W118" s="83">
        <f t="shared" si="1"/>
        <v>0</v>
      </c>
      <c r="X118" s="65">
        <v>0</v>
      </c>
    </row>
    <row r="119" spans="2:24" s="39" customFormat="1" ht="12.75" customHeight="1" x14ac:dyDescent="0.35">
      <c r="B119" s="37" t="s">
        <v>1004</v>
      </c>
      <c r="C119" s="79" t="s">
        <v>1005</v>
      </c>
      <c r="D119" s="79" t="s">
        <v>1006</v>
      </c>
      <c r="E119" s="80" t="s">
        <v>1007</v>
      </c>
      <c r="F119" s="81" t="s">
        <v>1008</v>
      </c>
      <c r="G119" s="79" t="s">
        <v>174</v>
      </c>
      <c r="H119" s="79" t="s">
        <v>66</v>
      </c>
      <c r="I119" s="81" t="s">
        <v>1009</v>
      </c>
      <c r="J119" s="81" t="s">
        <v>1010</v>
      </c>
      <c r="K119" s="81"/>
      <c r="L119" s="38" t="s">
        <v>1011</v>
      </c>
      <c r="M119" s="38" t="s">
        <v>1012</v>
      </c>
      <c r="N119" s="38" t="s">
        <v>1013</v>
      </c>
      <c r="O119" s="83">
        <v>1700000</v>
      </c>
      <c r="P119" s="82" t="s">
        <v>49</v>
      </c>
      <c r="Q119" s="82" t="s">
        <v>50</v>
      </c>
      <c r="R119" s="83">
        <v>600000</v>
      </c>
      <c r="S119" s="83"/>
      <c r="T119" s="83"/>
      <c r="U119" s="83"/>
      <c r="V119" s="83"/>
      <c r="W119" s="83">
        <f t="shared" si="1"/>
        <v>0</v>
      </c>
      <c r="X119" s="65">
        <v>0</v>
      </c>
    </row>
    <row r="120" spans="2:24" s="39" customFormat="1" ht="12.75" customHeight="1" x14ac:dyDescent="0.35">
      <c r="B120" s="37" t="s">
        <v>1014</v>
      </c>
      <c r="C120" s="79" t="s">
        <v>1015</v>
      </c>
      <c r="D120" s="79" t="s">
        <v>1016</v>
      </c>
      <c r="E120" s="80" t="s">
        <v>1017</v>
      </c>
      <c r="F120" s="81" t="s">
        <v>1018</v>
      </c>
      <c r="G120" s="79"/>
      <c r="H120" s="79" t="s">
        <v>43</v>
      </c>
      <c r="I120" s="81" t="s">
        <v>1019</v>
      </c>
      <c r="J120" s="81" t="s">
        <v>1020</v>
      </c>
      <c r="K120" s="81"/>
      <c r="L120" s="38" t="s">
        <v>1021</v>
      </c>
      <c r="M120" s="38" t="s">
        <v>1022</v>
      </c>
      <c r="N120" s="38" t="s">
        <v>1023</v>
      </c>
      <c r="O120" s="83">
        <v>80000</v>
      </c>
      <c r="P120" s="82" t="s">
        <v>49</v>
      </c>
      <c r="Q120" s="82" t="s">
        <v>50</v>
      </c>
      <c r="R120" s="83">
        <v>40000</v>
      </c>
      <c r="S120" s="83"/>
      <c r="T120" s="83"/>
      <c r="U120" s="83"/>
      <c r="V120" s="83"/>
      <c r="W120" s="83">
        <f t="shared" si="1"/>
        <v>0</v>
      </c>
      <c r="X120" s="65">
        <v>0</v>
      </c>
    </row>
    <row r="121" spans="2:24" s="39" customFormat="1" ht="12.75" customHeight="1" x14ac:dyDescent="0.35">
      <c r="B121" s="37" t="s">
        <v>1024</v>
      </c>
      <c r="C121" s="79" t="s">
        <v>1025</v>
      </c>
      <c r="D121" s="79" t="s">
        <v>1026</v>
      </c>
      <c r="E121" s="80" t="s">
        <v>1007</v>
      </c>
      <c r="F121" s="81" t="s">
        <v>1008</v>
      </c>
      <c r="G121" s="79" t="s">
        <v>174</v>
      </c>
      <c r="H121" s="79" t="s">
        <v>43</v>
      </c>
      <c r="I121" s="81" t="s">
        <v>1027</v>
      </c>
      <c r="J121" s="81" t="s">
        <v>1028</v>
      </c>
      <c r="K121" s="81"/>
      <c r="L121" s="38" t="s">
        <v>1029</v>
      </c>
      <c r="M121" s="38" t="s">
        <v>1030</v>
      </c>
      <c r="N121" s="38" t="s">
        <v>1031</v>
      </c>
      <c r="O121" s="83">
        <v>50000</v>
      </c>
      <c r="P121" s="82" t="s">
        <v>49</v>
      </c>
      <c r="Q121" s="82" t="s">
        <v>50</v>
      </c>
      <c r="R121" s="83">
        <v>35000</v>
      </c>
      <c r="S121" s="83"/>
      <c r="T121" s="83"/>
      <c r="U121" s="83"/>
      <c r="V121" s="83"/>
      <c r="W121" s="83">
        <f t="shared" si="1"/>
        <v>0</v>
      </c>
      <c r="X121" s="65">
        <v>0</v>
      </c>
    </row>
    <row r="122" spans="2:24" s="39" customFormat="1" ht="12.75" customHeight="1" x14ac:dyDescent="0.35">
      <c r="B122" s="37" t="s">
        <v>1032</v>
      </c>
      <c r="C122" s="79" t="s">
        <v>1033</v>
      </c>
      <c r="D122" s="79" t="s">
        <v>1034</v>
      </c>
      <c r="E122" s="80" t="s">
        <v>1035</v>
      </c>
      <c r="F122" s="81" t="s">
        <v>1036</v>
      </c>
      <c r="G122" s="79" t="s">
        <v>64</v>
      </c>
      <c r="H122" s="79" t="s">
        <v>66</v>
      </c>
      <c r="I122" s="81" t="s">
        <v>1037</v>
      </c>
      <c r="J122" s="81" t="s">
        <v>1038</v>
      </c>
      <c r="K122" s="81"/>
      <c r="L122" s="38" t="s">
        <v>1039</v>
      </c>
      <c r="M122" s="38" t="s">
        <v>1040</v>
      </c>
      <c r="N122" s="38" t="s">
        <v>1041</v>
      </c>
      <c r="O122" s="83">
        <v>160000</v>
      </c>
      <c r="P122" s="82" t="s">
        <v>49</v>
      </c>
      <c r="Q122" s="82" t="s">
        <v>50</v>
      </c>
      <c r="R122" s="83">
        <v>50000</v>
      </c>
      <c r="S122" s="83"/>
      <c r="T122" s="83"/>
      <c r="U122" s="83"/>
      <c r="V122" s="83"/>
      <c r="W122" s="83">
        <f t="shared" si="1"/>
        <v>0</v>
      </c>
      <c r="X122" s="65">
        <v>0</v>
      </c>
    </row>
    <row r="123" spans="2:24" s="39" customFormat="1" ht="12.75" customHeight="1" x14ac:dyDescent="0.35">
      <c r="B123" s="37" t="s">
        <v>1042</v>
      </c>
      <c r="C123" s="79" t="s">
        <v>1043</v>
      </c>
      <c r="D123" s="79" t="s">
        <v>1044</v>
      </c>
      <c r="E123" s="80" t="s">
        <v>1045</v>
      </c>
      <c r="F123" s="81" t="s">
        <v>314</v>
      </c>
      <c r="G123" s="79" t="s">
        <v>125</v>
      </c>
      <c r="H123" s="79" t="s">
        <v>43</v>
      </c>
      <c r="I123" s="81" t="s">
        <v>1046</v>
      </c>
      <c r="J123" s="81" t="s">
        <v>1047</v>
      </c>
      <c r="K123" s="81"/>
      <c r="L123" s="38" t="s">
        <v>1048</v>
      </c>
      <c r="M123" s="38" t="s">
        <v>1049</v>
      </c>
      <c r="N123" s="38" t="s">
        <v>1050</v>
      </c>
      <c r="O123" s="83">
        <v>2570000</v>
      </c>
      <c r="P123" s="82" t="s">
        <v>49</v>
      </c>
      <c r="Q123" s="82" t="s">
        <v>50</v>
      </c>
      <c r="R123" s="83">
        <v>700000</v>
      </c>
      <c r="S123" s="83"/>
      <c r="T123" s="83"/>
      <c r="U123" s="83"/>
      <c r="V123" s="83"/>
      <c r="W123" s="83">
        <f t="shared" si="1"/>
        <v>0</v>
      </c>
      <c r="X123" s="65">
        <v>0</v>
      </c>
    </row>
    <row r="124" spans="2:24" s="39" customFormat="1" ht="12.75" customHeight="1" x14ac:dyDescent="0.35">
      <c r="B124" s="37" t="s">
        <v>1051</v>
      </c>
      <c r="C124" s="79" t="s">
        <v>1052</v>
      </c>
      <c r="D124" s="79" t="s">
        <v>1053</v>
      </c>
      <c r="E124" s="80" t="s">
        <v>125</v>
      </c>
      <c r="F124" s="81" t="s">
        <v>314</v>
      </c>
      <c r="G124" s="79"/>
      <c r="H124" s="79" t="s">
        <v>43</v>
      </c>
      <c r="I124" s="81" t="s">
        <v>1054</v>
      </c>
      <c r="J124" s="81" t="s">
        <v>1055</v>
      </c>
      <c r="K124" s="81"/>
      <c r="L124" s="38" t="s">
        <v>1056</v>
      </c>
      <c r="M124" s="38" t="s">
        <v>1057</v>
      </c>
      <c r="N124" s="38" t="s">
        <v>1058</v>
      </c>
      <c r="O124" s="83">
        <v>345000</v>
      </c>
      <c r="P124" s="82" t="s">
        <v>49</v>
      </c>
      <c r="Q124" s="82" t="s">
        <v>50</v>
      </c>
      <c r="R124" s="83">
        <v>60000</v>
      </c>
      <c r="S124" s="83"/>
      <c r="T124" s="83"/>
      <c r="U124" s="83"/>
      <c r="V124" s="83"/>
      <c r="W124" s="83">
        <f t="shared" si="1"/>
        <v>0</v>
      </c>
      <c r="X124" s="65">
        <v>0</v>
      </c>
    </row>
    <row r="125" spans="2:24" s="39" customFormat="1" ht="12.75" customHeight="1" x14ac:dyDescent="0.35">
      <c r="B125" s="37" t="s">
        <v>1059</v>
      </c>
      <c r="C125" s="79" t="s">
        <v>1060</v>
      </c>
      <c r="D125" s="79" t="s">
        <v>1061</v>
      </c>
      <c r="E125" s="80" t="s">
        <v>1062</v>
      </c>
      <c r="F125" s="81" t="s">
        <v>1063</v>
      </c>
      <c r="G125" s="79" t="s">
        <v>174</v>
      </c>
      <c r="H125" s="79" t="s">
        <v>43</v>
      </c>
      <c r="I125" s="81" t="s">
        <v>1064</v>
      </c>
      <c r="J125" s="81" t="s">
        <v>1065</v>
      </c>
      <c r="K125" s="81"/>
      <c r="L125" s="38" t="s">
        <v>1066</v>
      </c>
      <c r="M125" s="38" t="s">
        <v>1067</v>
      </c>
      <c r="N125" s="38" t="s">
        <v>1068</v>
      </c>
      <c r="O125" s="83">
        <v>35000</v>
      </c>
      <c r="P125" s="82" t="s">
        <v>49</v>
      </c>
      <c r="Q125" s="82" t="s">
        <v>50</v>
      </c>
      <c r="R125" s="83">
        <v>35000</v>
      </c>
      <c r="S125" s="83"/>
      <c r="T125" s="83"/>
      <c r="U125" s="83"/>
      <c r="V125" s="83"/>
      <c r="W125" s="83">
        <f t="shared" si="1"/>
        <v>0</v>
      </c>
      <c r="X125" s="65">
        <v>0</v>
      </c>
    </row>
    <row r="126" spans="2:24" s="39" customFormat="1" ht="12.75" customHeight="1" x14ac:dyDescent="0.35">
      <c r="B126" s="37" t="s">
        <v>1069</v>
      </c>
      <c r="C126" s="79" t="s">
        <v>1070</v>
      </c>
      <c r="D126" s="79" t="s">
        <v>1071</v>
      </c>
      <c r="E126" s="80" t="s">
        <v>1072</v>
      </c>
      <c r="F126" s="81" t="s">
        <v>1073</v>
      </c>
      <c r="G126" s="79"/>
      <c r="H126" s="79" t="s">
        <v>43</v>
      </c>
      <c r="I126" s="81" t="s">
        <v>1074</v>
      </c>
      <c r="J126" s="81" t="s">
        <v>1075</v>
      </c>
      <c r="K126" s="81"/>
      <c r="L126" s="38" t="s">
        <v>1076</v>
      </c>
      <c r="M126" s="38" t="s">
        <v>1077</v>
      </c>
      <c r="N126" s="38" t="s">
        <v>1078</v>
      </c>
      <c r="O126" s="83">
        <v>365000</v>
      </c>
      <c r="P126" s="82" t="s">
        <v>49</v>
      </c>
      <c r="Q126" s="82" t="s">
        <v>50</v>
      </c>
      <c r="R126" s="83">
        <v>30000</v>
      </c>
      <c r="S126" s="83"/>
      <c r="T126" s="83"/>
      <c r="U126" s="83"/>
      <c r="V126" s="83"/>
      <c r="W126" s="83">
        <f t="shared" si="1"/>
        <v>0</v>
      </c>
      <c r="X126" s="65">
        <v>0</v>
      </c>
    </row>
    <row r="127" spans="2:24" s="39" customFormat="1" ht="12.75" customHeight="1" x14ac:dyDescent="0.35">
      <c r="B127" s="37" t="s">
        <v>1079</v>
      </c>
      <c r="C127" s="79" t="s">
        <v>1080</v>
      </c>
      <c r="D127" s="79" t="s">
        <v>1081</v>
      </c>
      <c r="E127" s="80" t="s">
        <v>125</v>
      </c>
      <c r="F127" s="81" t="s">
        <v>696</v>
      </c>
      <c r="G127" s="79" t="s">
        <v>125</v>
      </c>
      <c r="H127" s="79" t="s">
        <v>43</v>
      </c>
      <c r="I127" s="81" t="s">
        <v>1082</v>
      </c>
      <c r="J127" s="81" t="s">
        <v>1083</v>
      </c>
      <c r="K127" s="81"/>
      <c r="L127" s="38" t="s">
        <v>1084</v>
      </c>
      <c r="M127" s="38" t="s">
        <v>1085</v>
      </c>
      <c r="N127" s="38" t="s">
        <v>1086</v>
      </c>
      <c r="O127" s="83">
        <v>290000</v>
      </c>
      <c r="P127" s="82" t="s">
        <v>49</v>
      </c>
      <c r="Q127" s="82" t="s">
        <v>50</v>
      </c>
      <c r="R127" s="83">
        <v>70000</v>
      </c>
      <c r="S127" s="83"/>
      <c r="T127" s="83"/>
      <c r="U127" s="83"/>
      <c r="V127" s="83"/>
      <c r="W127" s="83">
        <f t="shared" si="1"/>
        <v>0</v>
      </c>
      <c r="X127" s="65">
        <v>0</v>
      </c>
    </row>
    <row r="128" spans="2:24" s="39" customFormat="1" ht="12.75" customHeight="1" x14ac:dyDescent="0.35">
      <c r="B128" s="37" t="s">
        <v>1087</v>
      </c>
      <c r="C128" s="79" t="s">
        <v>1088</v>
      </c>
      <c r="D128" s="79" t="s">
        <v>1089</v>
      </c>
      <c r="E128" s="80" t="s">
        <v>1090</v>
      </c>
      <c r="F128" s="81" t="s">
        <v>1091</v>
      </c>
      <c r="G128" s="79"/>
      <c r="H128" s="79" t="s">
        <v>43</v>
      </c>
      <c r="I128" s="81" t="s">
        <v>1092</v>
      </c>
      <c r="J128" s="81" t="s">
        <v>1093</v>
      </c>
      <c r="K128" s="81"/>
      <c r="L128" s="38" t="s">
        <v>1094</v>
      </c>
      <c r="M128" s="38" t="s">
        <v>1095</v>
      </c>
      <c r="N128" s="38" t="s">
        <v>1096</v>
      </c>
      <c r="O128" s="83">
        <v>25000</v>
      </c>
      <c r="P128" s="82" t="s">
        <v>49</v>
      </c>
      <c r="Q128" s="82" t="s">
        <v>50</v>
      </c>
      <c r="R128" s="83">
        <v>20000</v>
      </c>
      <c r="S128" s="83"/>
      <c r="T128" s="83"/>
      <c r="U128" s="83"/>
      <c r="V128" s="83"/>
      <c r="W128" s="83">
        <f t="shared" si="1"/>
        <v>0</v>
      </c>
      <c r="X128" s="65">
        <v>0</v>
      </c>
    </row>
    <row r="129" spans="2:24" s="39" customFormat="1" ht="12.75" customHeight="1" x14ac:dyDescent="0.35">
      <c r="B129" s="37" t="s">
        <v>1097</v>
      </c>
      <c r="C129" s="79" t="s">
        <v>1098</v>
      </c>
      <c r="D129" s="79" t="s">
        <v>1099</v>
      </c>
      <c r="E129" s="80" t="s">
        <v>41</v>
      </c>
      <c r="F129" s="81" t="s">
        <v>42</v>
      </c>
      <c r="G129" s="79"/>
      <c r="H129" s="79" t="s">
        <v>43</v>
      </c>
      <c r="I129" s="81" t="s">
        <v>1100</v>
      </c>
      <c r="J129" s="81" t="s">
        <v>1101</v>
      </c>
      <c r="K129" s="81"/>
      <c r="L129" s="38" t="s">
        <v>1102</v>
      </c>
      <c r="M129" s="38" t="s">
        <v>1103</v>
      </c>
      <c r="N129" s="38" t="s">
        <v>1104</v>
      </c>
      <c r="O129" s="83">
        <v>700000</v>
      </c>
      <c r="P129" s="82" t="s">
        <v>49</v>
      </c>
      <c r="Q129" s="82" t="s">
        <v>50</v>
      </c>
      <c r="R129" s="83">
        <v>350000</v>
      </c>
      <c r="S129" s="83"/>
      <c r="T129" s="83"/>
      <c r="U129" s="83"/>
      <c r="V129" s="83"/>
      <c r="W129" s="83">
        <f t="shared" si="1"/>
        <v>0</v>
      </c>
      <c r="X129" s="65">
        <v>0</v>
      </c>
    </row>
    <row r="130" spans="2:24" s="39" customFormat="1" ht="12.75" customHeight="1" x14ac:dyDescent="0.35">
      <c r="B130" s="37" t="s">
        <v>1105</v>
      </c>
      <c r="C130" s="79" t="s">
        <v>1106</v>
      </c>
      <c r="D130" s="79" t="s">
        <v>1107</v>
      </c>
      <c r="E130" s="80" t="s">
        <v>41</v>
      </c>
      <c r="F130" s="81" t="s">
        <v>42</v>
      </c>
      <c r="G130" s="79" t="s">
        <v>41</v>
      </c>
      <c r="H130" s="79" t="s">
        <v>66</v>
      </c>
      <c r="I130" s="81" t="s">
        <v>1108</v>
      </c>
      <c r="J130" s="81" t="s">
        <v>1109</v>
      </c>
      <c r="K130" s="81"/>
      <c r="L130" s="38" t="s">
        <v>1110</v>
      </c>
      <c r="M130" s="38" t="s">
        <v>1111</v>
      </c>
      <c r="N130" s="38" t="s">
        <v>1112</v>
      </c>
      <c r="O130" s="83">
        <v>1340000</v>
      </c>
      <c r="P130" s="82" t="s">
        <v>49</v>
      </c>
      <c r="Q130" s="82" t="s">
        <v>50</v>
      </c>
      <c r="R130" s="83">
        <v>140000</v>
      </c>
      <c r="S130" s="83"/>
      <c r="T130" s="83"/>
      <c r="U130" s="83"/>
      <c r="V130" s="83"/>
      <c r="W130" s="83">
        <f t="shared" si="1"/>
        <v>0</v>
      </c>
      <c r="X130" s="65">
        <v>0</v>
      </c>
    </row>
    <row r="131" spans="2:24" s="39" customFormat="1" ht="12.75" customHeight="1" x14ac:dyDescent="0.35">
      <c r="B131" s="37" t="s">
        <v>1113</v>
      </c>
      <c r="C131" s="79" t="s">
        <v>1114</v>
      </c>
      <c r="D131" s="79" t="s">
        <v>1115</v>
      </c>
      <c r="E131" s="80" t="s">
        <v>125</v>
      </c>
      <c r="F131" s="81" t="s">
        <v>314</v>
      </c>
      <c r="G131" s="79" t="s">
        <v>125</v>
      </c>
      <c r="H131" s="79" t="s">
        <v>43</v>
      </c>
      <c r="I131" s="81" t="s">
        <v>1116</v>
      </c>
      <c r="J131" s="81" t="s">
        <v>1117</v>
      </c>
      <c r="K131" s="81"/>
      <c r="L131" s="38" t="s">
        <v>1118</v>
      </c>
      <c r="M131" s="38" t="s">
        <v>1119</v>
      </c>
      <c r="N131" s="38" t="s">
        <v>1120</v>
      </c>
      <c r="O131" s="83">
        <v>3000000</v>
      </c>
      <c r="P131" s="82" t="s">
        <v>49</v>
      </c>
      <c r="Q131" s="82" t="s">
        <v>50</v>
      </c>
      <c r="R131" s="83">
        <v>1500000</v>
      </c>
      <c r="S131" s="83"/>
      <c r="T131" s="83"/>
      <c r="U131" s="83"/>
      <c r="V131" s="83"/>
      <c r="W131" s="83">
        <f t="shared" si="1"/>
        <v>0</v>
      </c>
      <c r="X131" s="65">
        <v>0</v>
      </c>
    </row>
    <row r="132" spans="2:24" s="39" customFormat="1" ht="12.75" customHeight="1" x14ac:dyDescent="0.35">
      <c r="B132" s="37" t="s">
        <v>1121</v>
      </c>
      <c r="C132" s="79" t="s">
        <v>1122</v>
      </c>
      <c r="D132" s="79" t="s">
        <v>1123</v>
      </c>
      <c r="E132" s="80" t="s">
        <v>64</v>
      </c>
      <c r="F132" s="81" t="s">
        <v>65</v>
      </c>
      <c r="G132" s="79"/>
      <c r="H132" s="79" t="s">
        <v>43</v>
      </c>
      <c r="I132" s="81" t="s">
        <v>1124</v>
      </c>
      <c r="J132" s="81" t="s">
        <v>1125</v>
      </c>
      <c r="K132" s="81"/>
      <c r="L132" s="38" t="s">
        <v>1126</v>
      </c>
      <c r="M132" s="38" t="s">
        <v>1127</v>
      </c>
      <c r="N132" s="38" t="s">
        <v>1128</v>
      </c>
      <c r="O132" s="83">
        <v>1100000</v>
      </c>
      <c r="P132" s="82" t="s">
        <v>49</v>
      </c>
      <c r="Q132" s="82" t="s">
        <v>50</v>
      </c>
      <c r="R132" s="83">
        <v>100000</v>
      </c>
      <c r="S132" s="83"/>
      <c r="T132" s="83"/>
      <c r="U132" s="83"/>
      <c r="V132" s="83"/>
      <c r="W132" s="83">
        <f t="shared" si="1"/>
        <v>0</v>
      </c>
      <c r="X132" s="65">
        <v>0</v>
      </c>
    </row>
    <row r="133" spans="2:24" s="39" customFormat="1" ht="12.75" customHeight="1" x14ac:dyDescent="0.35">
      <c r="B133" s="37" t="s">
        <v>1129</v>
      </c>
      <c r="C133" s="79" t="s">
        <v>1130</v>
      </c>
      <c r="D133" s="79" t="s">
        <v>1131</v>
      </c>
      <c r="E133" s="80" t="s">
        <v>1007</v>
      </c>
      <c r="F133" s="81" t="s">
        <v>1008</v>
      </c>
      <c r="G133" s="79" t="s">
        <v>174</v>
      </c>
      <c r="H133" s="79" t="s">
        <v>43</v>
      </c>
      <c r="I133" s="81" t="s">
        <v>1132</v>
      </c>
      <c r="J133" s="81" t="s">
        <v>1133</v>
      </c>
      <c r="K133" s="81"/>
      <c r="L133" s="38" t="s">
        <v>1134</v>
      </c>
      <c r="M133" s="38" t="s">
        <v>1134</v>
      </c>
      <c r="N133" s="38" t="s">
        <v>1135</v>
      </c>
      <c r="O133" s="83">
        <v>100000</v>
      </c>
      <c r="P133" s="82" t="s">
        <v>49</v>
      </c>
      <c r="Q133" s="82" t="s">
        <v>50</v>
      </c>
      <c r="R133" s="83">
        <v>50000</v>
      </c>
      <c r="S133" s="83"/>
      <c r="T133" s="83"/>
      <c r="U133" s="83"/>
      <c r="V133" s="83"/>
      <c r="W133" s="83">
        <f t="shared" si="1"/>
        <v>0</v>
      </c>
      <c r="X133" s="65">
        <v>0</v>
      </c>
    </row>
    <row r="134" spans="2:24" s="39" customFormat="1" ht="12.75" customHeight="1" x14ac:dyDescent="0.35">
      <c r="B134" s="37" t="s">
        <v>1136</v>
      </c>
      <c r="C134" s="79" t="s">
        <v>1137</v>
      </c>
      <c r="D134" s="79" t="s">
        <v>1138</v>
      </c>
      <c r="E134" s="80" t="s">
        <v>64</v>
      </c>
      <c r="F134" s="81" t="s">
        <v>65</v>
      </c>
      <c r="G134" s="79" t="s">
        <v>64</v>
      </c>
      <c r="H134" s="79" t="s">
        <v>43</v>
      </c>
      <c r="I134" s="81" t="s">
        <v>1139</v>
      </c>
      <c r="J134" s="81" t="s">
        <v>1140</v>
      </c>
      <c r="K134" s="81"/>
      <c r="L134" s="38" t="s">
        <v>1141</v>
      </c>
      <c r="M134" s="38" t="s">
        <v>1142</v>
      </c>
      <c r="N134" s="38" t="s">
        <v>1143</v>
      </c>
      <c r="O134" s="83">
        <v>420000</v>
      </c>
      <c r="P134" s="82" t="s">
        <v>49</v>
      </c>
      <c r="Q134" s="82" t="s">
        <v>50</v>
      </c>
      <c r="R134" s="83">
        <v>200000</v>
      </c>
      <c r="S134" s="83"/>
      <c r="T134" s="83"/>
      <c r="U134" s="83"/>
      <c r="V134" s="83"/>
      <c r="W134" s="83">
        <f t="shared" si="1"/>
        <v>0</v>
      </c>
      <c r="X134" s="65">
        <v>0</v>
      </c>
    </row>
    <row r="135" spans="2:24" s="39" customFormat="1" ht="12.75" customHeight="1" x14ac:dyDescent="0.35">
      <c r="B135" s="37" t="s">
        <v>1144</v>
      </c>
      <c r="C135" s="79" t="s">
        <v>1145</v>
      </c>
      <c r="D135" s="79" t="s">
        <v>1146</v>
      </c>
      <c r="E135" s="80" t="s">
        <v>1147</v>
      </c>
      <c r="F135" s="81" t="s">
        <v>211</v>
      </c>
      <c r="G135" s="79" t="s">
        <v>41</v>
      </c>
      <c r="H135" s="79" t="s">
        <v>43</v>
      </c>
      <c r="I135" s="81" t="s">
        <v>1148</v>
      </c>
      <c r="J135" s="81" t="s">
        <v>1149</v>
      </c>
      <c r="K135" s="81"/>
      <c r="L135" s="38" t="s">
        <v>1150</v>
      </c>
      <c r="M135" s="38" t="s">
        <v>1151</v>
      </c>
      <c r="N135" s="38" t="s">
        <v>1152</v>
      </c>
      <c r="O135" s="83">
        <v>5780000</v>
      </c>
      <c r="P135" s="82" t="s">
        <v>49</v>
      </c>
      <c r="Q135" s="82" t="s">
        <v>50</v>
      </c>
      <c r="R135" s="83">
        <v>2100000</v>
      </c>
      <c r="S135" s="83"/>
      <c r="T135" s="83"/>
      <c r="U135" s="83"/>
      <c r="V135" s="83"/>
      <c r="W135" s="83">
        <f t="shared" si="1"/>
        <v>0</v>
      </c>
      <c r="X135" s="65">
        <v>0</v>
      </c>
    </row>
    <row r="136" spans="2:24" s="39" customFormat="1" ht="12.75" customHeight="1" x14ac:dyDescent="0.35">
      <c r="B136" s="37" t="s">
        <v>1153</v>
      </c>
      <c r="C136" s="79" t="s">
        <v>1154</v>
      </c>
      <c r="D136" s="79" t="s">
        <v>1155</v>
      </c>
      <c r="E136" s="80" t="s">
        <v>1156</v>
      </c>
      <c r="F136" s="81" t="s">
        <v>1157</v>
      </c>
      <c r="G136" s="79" t="s">
        <v>125</v>
      </c>
      <c r="H136" s="79" t="s">
        <v>43</v>
      </c>
      <c r="I136" s="81" t="s">
        <v>1158</v>
      </c>
      <c r="J136" s="81" t="s">
        <v>1159</v>
      </c>
      <c r="K136" s="81"/>
      <c r="L136" s="38" t="s">
        <v>1160</v>
      </c>
      <c r="M136" s="38" t="s">
        <v>1161</v>
      </c>
      <c r="N136" s="38" t="s">
        <v>1162</v>
      </c>
      <c r="O136" s="83">
        <v>212400</v>
      </c>
      <c r="P136" s="82" t="s">
        <v>49</v>
      </c>
      <c r="Q136" s="82" t="s">
        <v>50</v>
      </c>
      <c r="R136" s="83">
        <v>50000</v>
      </c>
      <c r="S136" s="83"/>
      <c r="T136" s="83"/>
      <c r="U136" s="83"/>
      <c r="V136" s="83"/>
      <c r="W136" s="83">
        <f t="shared" si="1"/>
        <v>0</v>
      </c>
      <c r="X136" s="65">
        <v>0</v>
      </c>
    </row>
    <row r="137" spans="2:24" s="39" customFormat="1" ht="12.75" customHeight="1" x14ac:dyDescent="0.35">
      <c r="B137" s="37" t="s">
        <v>1163</v>
      </c>
      <c r="C137" s="79" t="s">
        <v>1164</v>
      </c>
      <c r="D137" s="79" t="s">
        <v>1165</v>
      </c>
      <c r="E137" s="80" t="s">
        <v>174</v>
      </c>
      <c r="F137" s="81" t="s">
        <v>175</v>
      </c>
      <c r="G137" s="79" t="s">
        <v>174</v>
      </c>
      <c r="H137" s="79" t="s">
        <v>43</v>
      </c>
      <c r="I137" s="81" t="s">
        <v>1166</v>
      </c>
      <c r="J137" s="81" t="s">
        <v>1167</v>
      </c>
      <c r="K137" s="81"/>
      <c r="L137" s="38" t="s">
        <v>1168</v>
      </c>
      <c r="M137" s="38"/>
      <c r="N137" s="38" t="s">
        <v>1168</v>
      </c>
      <c r="O137" s="83">
        <v>872000</v>
      </c>
      <c r="P137" s="82" t="s">
        <v>49</v>
      </c>
      <c r="Q137" s="82" t="s">
        <v>50</v>
      </c>
      <c r="R137" s="83">
        <v>312500</v>
      </c>
      <c r="S137" s="83"/>
      <c r="T137" s="83"/>
      <c r="U137" s="83"/>
      <c r="V137" s="83"/>
      <c r="W137" s="83">
        <f t="shared" si="1"/>
        <v>0</v>
      </c>
      <c r="X137" s="65">
        <v>0</v>
      </c>
    </row>
    <row r="138" spans="2:24" s="39" customFormat="1" ht="12.75" customHeight="1" x14ac:dyDescent="0.35">
      <c r="B138" s="37" t="s">
        <v>1169</v>
      </c>
      <c r="C138" s="79" t="s">
        <v>1170</v>
      </c>
      <c r="D138" s="79" t="s">
        <v>1171</v>
      </c>
      <c r="E138" s="80" t="s">
        <v>274</v>
      </c>
      <c r="F138" s="81" t="s">
        <v>275</v>
      </c>
      <c r="G138" s="79"/>
      <c r="H138" s="79" t="s">
        <v>43</v>
      </c>
      <c r="I138" s="81" t="s">
        <v>1172</v>
      </c>
      <c r="J138" s="81" t="s">
        <v>1173</v>
      </c>
      <c r="K138" s="81"/>
      <c r="L138" s="38" t="s">
        <v>1174</v>
      </c>
      <c r="M138" s="38" t="s">
        <v>1175</v>
      </c>
      <c r="N138" s="38" t="s">
        <v>1176</v>
      </c>
      <c r="O138" s="83">
        <v>1100000</v>
      </c>
      <c r="P138" s="82" t="s">
        <v>49</v>
      </c>
      <c r="Q138" s="82" t="s">
        <v>50</v>
      </c>
      <c r="R138" s="83">
        <v>200000</v>
      </c>
      <c r="S138" s="83"/>
      <c r="T138" s="83"/>
      <c r="U138" s="83"/>
      <c r="V138" s="83"/>
      <c r="W138" s="83">
        <f t="shared" si="1"/>
        <v>0</v>
      </c>
      <c r="X138" s="65">
        <v>0</v>
      </c>
    </row>
    <row r="139" spans="2:24" s="39" customFormat="1" ht="12.75" customHeight="1" x14ac:dyDescent="0.35">
      <c r="B139" s="37" t="s">
        <v>1177</v>
      </c>
      <c r="C139" s="79" t="s">
        <v>1178</v>
      </c>
      <c r="D139" s="79" t="s">
        <v>1179</v>
      </c>
      <c r="E139" s="80" t="s">
        <v>41</v>
      </c>
      <c r="F139" s="81" t="s">
        <v>42</v>
      </c>
      <c r="G139" s="79"/>
      <c r="H139" s="79" t="s">
        <v>43</v>
      </c>
      <c r="I139" s="81" t="s">
        <v>1180</v>
      </c>
      <c r="J139" s="81" t="s">
        <v>1181</v>
      </c>
      <c r="K139" s="81"/>
      <c r="L139" s="38" t="s">
        <v>1182</v>
      </c>
      <c r="M139" s="38" t="s">
        <v>1183</v>
      </c>
      <c r="N139" s="38" t="s">
        <v>1184</v>
      </c>
      <c r="O139" s="83">
        <v>130000</v>
      </c>
      <c r="P139" s="82" t="s">
        <v>49</v>
      </c>
      <c r="Q139" s="82" t="s">
        <v>50</v>
      </c>
      <c r="R139" s="83">
        <v>40000</v>
      </c>
      <c r="S139" s="83"/>
      <c r="T139" s="83"/>
      <c r="U139" s="83"/>
      <c r="V139" s="83"/>
      <c r="W139" s="83">
        <f t="shared" ref="W139:W202" si="2">SUM(T139:V139)</f>
        <v>0</v>
      </c>
      <c r="X139" s="65">
        <v>0</v>
      </c>
    </row>
    <row r="140" spans="2:24" s="39" customFormat="1" ht="12.75" customHeight="1" x14ac:dyDescent="0.35">
      <c r="B140" s="37" t="s">
        <v>1185</v>
      </c>
      <c r="C140" s="79" t="s">
        <v>1186</v>
      </c>
      <c r="D140" s="79" t="s">
        <v>1187</v>
      </c>
      <c r="E140" s="80" t="s">
        <v>1188</v>
      </c>
      <c r="F140" s="81" t="s">
        <v>1189</v>
      </c>
      <c r="G140" s="79" t="s">
        <v>96</v>
      </c>
      <c r="H140" s="79" t="s">
        <v>43</v>
      </c>
      <c r="I140" s="81" t="s">
        <v>1190</v>
      </c>
      <c r="J140" s="81" t="s">
        <v>1191</v>
      </c>
      <c r="K140" s="81"/>
      <c r="L140" s="38" t="s">
        <v>1192</v>
      </c>
      <c r="M140" s="38" t="s">
        <v>1193</v>
      </c>
      <c r="N140" s="38" t="s">
        <v>1194</v>
      </c>
      <c r="O140" s="83">
        <v>120000</v>
      </c>
      <c r="P140" s="82" t="s">
        <v>49</v>
      </c>
      <c r="Q140" s="82" t="s">
        <v>50</v>
      </c>
      <c r="R140" s="83">
        <v>35000</v>
      </c>
      <c r="S140" s="83"/>
      <c r="T140" s="83"/>
      <c r="U140" s="83"/>
      <c r="V140" s="83"/>
      <c r="W140" s="83">
        <f t="shared" si="2"/>
        <v>0</v>
      </c>
      <c r="X140" s="65">
        <v>0</v>
      </c>
    </row>
    <row r="141" spans="2:24" s="39" customFormat="1" ht="12.75" customHeight="1" x14ac:dyDescent="0.35">
      <c r="B141" s="37" t="s">
        <v>1195</v>
      </c>
      <c r="C141" s="79" t="s">
        <v>1196</v>
      </c>
      <c r="D141" s="79" t="s">
        <v>1197</v>
      </c>
      <c r="E141" s="80" t="s">
        <v>64</v>
      </c>
      <c r="F141" s="81" t="s">
        <v>65</v>
      </c>
      <c r="G141" s="79" t="s">
        <v>64</v>
      </c>
      <c r="H141" s="79" t="s">
        <v>66</v>
      </c>
      <c r="I141" s="81" t="s">
        <v>1198</v>
      </c>
      <c r="J141" s="81" t="s">
        <v>1199</v>
      </c>
      <c r="K141" s="81"/>
      <c r="L141" s="38" t="s">
        <v>1200</v>
      </c>
      <c r="M141" s="38" t="s">
        <v>1201</v>
      </c>
      <c r="N141" s="38" t="s">
        <v>1202</v>
      </c>
      <c r="O141" s="83">
        <v>70000</v>
      </c>
      <c r="P141" s="82" t="s">
        <v>49</v>
      </c>
      <c r="Q141" s="82" t="s">
        <v>50</v>
      </c>
      <c r="R141" s="83">
        <v>30000</v>
      </c>
      <c r="S141" s="83"/>
      <c r="T141" s="83"/>
      <c r="U141" s="83"/>
      <c r="V141" s="83"/>
      <c r="W141" s="83">
        <f t="shared" si="2"/>
        <v>0</v>
      </c>
      <c r="X141" s="65">
        <v>0</v>
      </c>
    </row>
    <row r="142" spans="2:24" s="39" customFormat="1" ht="12.75" customHeight="1" x14ac:dyDescent="0.35">
      <c r="B142" s="37" t="s">
        <v>1203</v>
      </c>
      <c r="C142" s="79" t="s">
        <v>1204</v>
      </c>
      <c r="D142" s="79" t="s">
        <v>1205</v>
      </c>
      <c r="E142" s="80" t="s">
        <v>1206</v>
      </c>
      <c r="F142" s="81" t="s">
        <v>1207</v>
      </c>
      <c r="G142" s="79"/>
      <c r="H142" s="79" t="s">
        <v>43</v>
      </c>
      <c r="I142" s="81" t="s">
        <v>1208</v>
      </c>
      <c r="J142" s="81" t="s">
        <v>1209</v>
      </c>
      <c r="K142" s="81"/>
      <c r="L142" s="38" t="s">
        <v>1210</v>
      </c>
      <c r="M142" s="38" t="s">
        <v>1211</v>
      </c>
      <c r="N142" s="38" t="s">
        <v>1212</v>
      </c>
      <c r="O142" s="83">
        <v>500000</v>
      </c>
      <c r="P142" s="82" t="s">
        <v>49</v>
      </c>
      <c r="Q142" s="82" t="s">
        <v>50</v>
      </c>
      <c r="R142" s="83">
        <v>150000</v>
      </c>
      <c r="S142" s="83"/>
      <c r="T142" s="83"/>
      <c r="U142" s="83"/>
      <c r="V142" s="83"/>
      <c r="W142" s="83">
        <f t="shared" si="2"/>
        <v>0</v>
      </c>
      <c r="X142" s="65">
        <v>0</v>
      </c>
    </row>
    <row r="143" spans="2:24" s="39" customFormat="1" ht="12.75" customHeight="1" x14ac:dyDescent="0.35">
      <c r="B143" s="37" t="s">
        <v>1213</v>
      </c>
      <c r="C143" s="79" t="s">
        <v>1214</v>
      </c>
      <c r="D143" s="79" t="s">
        <v>1215</v>
      </c>
      <c r="E143" s="80" t="s">
        <v>75</v>
      </c>
      <c r="F143" s="81" t="s">
        <v>76</v>
      </c>
      <c r="G143" s="79"/>
      <c r="H143" s="79" t="s">
        <v>43</v>
      </c>
      <c r="I143" s="81" t="s">
        <v>1216</v>
      </c>
      <c r="J143" s="81" t="s">
        <v>1217</v>
      </c>
      <c r="K143" s="81"/>
      <c r="L143" s="38" t="s">
        <v>1218</v>
      </c>
      <c r="M143" s="38" t="s">
        <v>1219</v>
      </c>
      <c r="N143" s="38" t="s">
        <v>1220</v>
      </c>
      <c r="O143" s="83">
        <v>70000</v>
      </c>
      <c r="P143" s="82" t="s">
        <v>49</v>
      </c>
      <c r="Q143" s="82" t="s">
        <v>50</v>
      </c>
      <c r="R143" s="83">
        <v>35000</v>
      </c>
      <c r="S143" s="83"/>
      <c r="T143" s="83"/>
      <c r="U143" s="83"/>
      <c r="V143" s="83"/>
      <c r="W143" s="83">
        <f t="shared" si="2"/>
        <v>0</v>
      </c>
      <c r="X143" s="65">
        <v>0</v>
      </c>
    </row>
    <row r="144" spans="2:24" s="39" customFormat="1" ht="12.75" customHeight="1" x14ac:dyDescent="0.35">
      <c r="B144" s="37" t="s">
        <v>1221</v>
      </c>
      <c r="C144" s="79" t="s">
        <v>1222</v>
      </c>
      <c r="D144" s="79" t="s">
        <v>1223</v>
      </c>
      <c r="E144" s="80" t="s">
        <v>41</v>
      </c>
      <c r="F144" s="81" t="s">
        <v>42</v>
      </c>
      <c r="G144" s="79" t="s">
        <v>41</v>
      </c>
      <c r="H144" s="79" t="s">
        <v>220</v>
      </c>
      <c r="I144" s="81" t="s">
        <v>1224</v>
      </c>
      <c r="J144" s="81" t="s">
        <v>1225</v>
      </c>
      <c r="K144" s="81"/>
      <c r="L144" s="38" t="s">
        <v>1226</v>
      </c>
      <c r="M144" s="38" t="s">
        <v>1227</v>
      </c>
      <c r="N144" s="38" t="s">
        <v>1228</v>
      </c>
      <c r="O144" s="83">
        <v>2700000</v>
      </c>
      <c r="P144" s="82" t="s">
        <v>49</v>
      </c>
      <c r="Q144" s="82" t="s">
        <v>50</v>
      </c>
      <c r="R144" s="83">
        <v>1200000</v>
      </c>
      <c r="S144" s="83"/>
      <c r="T144" s="83"/>
      <c r="U144" s="83"/>
      <c r="V144" s="83"/>
      <c r="W144" s="83">
        <f t="shared" si="2"/>
        <v>0</v>
      </c>
      <c r="X144" s="65">
        <v>0</v>
      </c>
    </row>
    <row r="145" spans="2:24" s="39" customFormat="1" ht="12.75" customHeight="1" x14ac:dyDescent="0.35">
      <c r="B145" s="37" t="s">
        <v>1229</v>
      </c>
      <c r="C145" s="79" t="s">
        <v>1230</v>
      </c>
      <c r="D145" s="79" t="s">
        <v>1231</v>
      </c>
      <c r="E145" s="80" t="s">
        <v>1232</v>
      </c>
      <c r="F145" s="81" t="s">
        <v>1233</v>
      </c>
      <c r="G145" s="79" t="s">
        <v>41</v>
      </c>
      <c r="H145" s="79" t="s">
        <v>66</v>
      </c>
      <c r="I145" s="81" t="s">
        <v>1234</v>
      </c>
      <c r="J145" s="81" t="s">
        <v>1235</v>
      </c>
      <c r="K145" s="81"/>
      <c r="L145" s="38" t="s">
        <v>1236</v>
      </c>
      <c r="M145" s="38" t="s">
        <v>1237</v>
      </c>
      <c r="N145" s="38" t="s">
        <v>1238</v>
      </c>
      <c r="O145" s="83">
        <v>35000</v>
      </c>
      <c r="P145" s="82" t="s">
        <v>49</v>
      </c>
      <c r="Q145" s="82" t="s">
        <v>50</v>
      </c>
      <c r="R145" s="83">
        <v>35000</v>
      </c>
      <c r="S145" s="83"/>
      <c r="T145" s="83"/>
      <c r="U145" s="83"/>
      <c r="V145" s="83"/>
      <c r="W145" s="83">
        <f t="shared" si="2"/>
        <v>0</v>
      </c>
      <c r="X145" s="65">
        <v>0</v>
      </c>
    </row>
    <row r="146" spans="2:24" s="39" customFormat="1" ht="12.75" customHeight="1" x14ac:dyDescent="0.35">
      <c r="B146" s="37" t="s">
        <v>1239</v>
      </c>
      <c r="C146" s="79" t="s">
        <v>1240</v>
      </c>
      <c r="D146" s="79" t="s">
        <v>1241</v>
      </c>
      <c r="E146" s="80" t="s">
        <v>125</v>
      </c>
      <c r="F146" s="81" t="s">
        <v>314</v>
      </c>
      <c r="G146" s="79" t="s">
        <v>125</v>
      </c>
      <c r="H146" s="79" t="s">
        <v>43</v>
      </c>
      <c r="I146" s="81" t="s">
        <v>1242</v>
      </c>
      <c r="J146" s="81" t="s">
        <v>1243</v>
      </c>
      <c r="K146" s="81"/>
      <c r="L146" s="38" t="s">
        <v>1244</v>
      </c>
      <c r="M146" s="38" t="s">
        <v>1245</v>
      </c>
      <c r="N146" s="38" t="s">
        <v>1246</v>
      </c>
      <c r="O146" s="83">
        <v>40000</v>
      </c>
      <c r="P146" s="82" t="s">
        <v>49</v>
      </c>
      <c r="Q146" s="82" t="s">
        <v>50</v>
      </c>
      <c r="R146" s="83">
        <v>30000</v>
      </c>
      <c r="S146" s="83"/>
      <c r="T146" s="83"/>
      <c r="U146" s="83"/>
      <c r="V146" s="83"/>
      <c r="W146" s="83">
        <f t="shared" si="2"/>
        <v>0</v>
      </c>
      <c r="X146" s="65">
        <v>0</v>
      </c>
    </row>
    <row r="147" spans="2:24" s="39" customFormat="1" ht="12.75" customHeight="1" x14ac:dyDescent="0.35">
      <c r="B147" s="37" t="s">
        <v>1247</v>
      </c>
      <c r="C147" s="79" t="s">
        <v>1248</v>
      </c>
      <c r="D147" s="79" t="s">
        <v>1249</v>
      </c>
      <c r="E147" s="80" t="s">
        <v>1250</v>
      </c>
      <c r="F147" s="81" t="s">
        <v>1251</v>
      </c>
      <c r="G147" s="79"/>
      <c r="H147" s="79" t="s">
        <v>43</v>
      </c>
      <c r="I147" s="81" t="s">
        <v>1252</v>
      </c>
      <c r="J147" s="81" t="s">
        <v>1253</v>
      </c>
      <c r="K147" s="81"/>
      <c r="L147" s="38" t="s">
        <v>1254</v>
      </c>
      <c r="M147" s="38" t="s">
        <v>1255</v>
      </c>
      <c r="N147" s="38" t="s">
        <v>1256</v>
      </c>
      <c r="O147" s="83">
        <v>35000</v>
      </c>
      <c r="P147" s="82" t="s">
        <v>49</v>
      </c>
      <c r="Q147" s="82" t="s">
        <v>50</v>
      </c>
      <c r="R147" s="83">
        <v>35000</v>
      </c>
      <c r="S147" s="83"/>
      <c r="T147" s="83"/>
      <c r="U147" s="83"/>
      <c r="V147" s="83"/>
      <c r="W147" s="83">
        <f t="shared" si="2"/>
        <v>0</v>
      </c>
      <c r="X147" s="65">
        <v>0</v>
      </c>
    </row>
    <row r="148" spans="2:24" s="39" customFormat="1" ht="12.75" customHeight="1" x14ac:dyDescent="0.35">
      <c r="B148" s="37" t="s">
        <v>1257</v>
      </c>
      <c r="C148" s="79" t="s">
        <v>1258</v>
      </c>
      <c r="D148" s="79" t="s">
        <v>1259</v>
      </c>
      <c r="E148" s="80" t="s">
        <v>125</v>
      </c>
      <c r="F148" s="81" t="s">
        <v>314</v>
      </c>
      <c r="G148" s="79"/>
      <c r="H148" s="79" t="s">
        <v>43</v>
      </c>
      <c r="I148" s="81" t="s">
        <v>1260</v>
      </c>
      <c r="J148" s="81" t="s">
        <v>1261</v>
      </c>
      <c r="K148" s="81"/>
      <c r="L148" s="38" t="s">
        <v>1262</v>
      </c>
      <c r="M148" s="38" t="s">
        <v>1263</v>
      </c>
      <c r="N148" s="38" t="s">
        <v>1264</v>
      </c>
      <c r="O148" s="83">
        <v>100000</v>
      </c>
      <c r="P148" s="82" t="s">
        <v>49</v>
      </c>
      <c r="Q148" s="82" t="s">
        <v>50</v>
      </c>
      <c r="R148" s="83">
        <v>20000</v>
      </c>
      <c r="S148" s="83"/>
      <c r="T148" s="83"/>
      <c r="U148" s="83"/>
      <c r="V148" s="83"/>
      <c r="W148" s="83">
        <f t="shared" si="2"/>
        <v>0</v>
      </c>
      <c r="X148" s="65">
        <v>0</v>
      </c>
    </row>
    <row r="149" spans="2:24" s="39" customFormat="1" ht="12.75" customHeight="1" x14ac:dyDescent="0.35">
      <c r="B149" s="37" t="s">
        <v>1265</v>
      </c>
      <c r="C149" s="79" t="s">
        <v>1266</v>
      </c>
      <c r="D149" s="79" t="s">
        <v>1267</v>
      </c>
      <c r="E149" s="80" t="s">
        <v>1268</v>
      </c>
      <c r="F149" s="81" t="s">
        <v>380</v>
      </c>
      <c r="G149" s="79"/>
      <c r="H149" s="79" t="s">
        <v>43</v>
      </c>
      <c r="I149" s="81" t="s">
        <v>1269</v>
      </c>
      <c r="J149" s="81" t="s">
        <v>1270</v>
      </c>
      <c r="K149" s="81"/>
      <c r="L149" s="38" t="s">
        <v>1271</v>
      </c>
      <c r="M149" s="38" t="s">
        <v>1272</v>
      </c>
      <c r="N149" s="38" t="s">
        <v>1273</v>
      </c>
      <c r="O149" s="83">
        <v>200000</v>
      </c>
      <c r="P149" s="82" t="s">
        <v>49</v>
      </c>
      <c r="Q149" s="82" t="s">
        <v>50</v>
      </c>
      <c r="R149" s="83">
        <v>100000</v>
      </c>
      <c r="S149" s="83"/>
      <c r="T149" s="83"/>
      <c r="U149" s="83"/>
      <c r="V149" s="83"/>
      <c r="W149" s="83">
        <f t="shared" si="2"/>
        <v>0</v>
      </c>
      <c r="X149" s="65">
        <v>0</v>
      </c>
    </row>
    <row r="150" spans="2:24" s="39" customFormat="1" ht="12.75" customHeight="1" x14ac:dyDescent="0.35">
      <c r="B150" s="37" t="s">
        <v>1274</v>
      </c>
      <c r="C150" s="79" t="s">
        <v>1275</v>
      </c>
      <c r="D150" s="79" t="s">
        <v>1276</v>
      </c>
      <c r="E150" s="80" t="s">
        <v>729</v>
      </c>
      <c r="F150" s="81" t="s">
        <v>730</v>
      </c>
      <c r="G150" s="79" t="s">
        <v>174</v>
      </c>
      <c r="H150" s="79" t="s">
        <v>43</v>
      </c>
      <c r="I150" s="81" t="s">
        <v>1277</v>
      </c>
      <c r="J150" s="81" t="s">
        <v>1278</v>
      </c>
      <c r="K150" s="81"/>
      <c r="L150" s="38" t="s">
        <v>1279</v>
      </c>
      <c r="M150" s="38" t="s">
        <v>1280</v>
      </c>
      <c r="N150" s="38" t="s">
        <v>1281</v>
      </c>
      <c r="O150" s="83">
        <v>36000</v>
      </c>
      <c r="P150" s="82" t="s">
        <v>49</v>
      </c>
      <c r="Q150" s="82" t="s">
        <v>50</v>
      </c>
      <c r="R150" s="83">
        <v>33000</v>
      </c>
      <c r="S150" s="83"/>
      <c r="T150" s="83"/>
      <c r="U150" s="83"/>
      <c r="V150" s="83"/>
      <c r="W150" s="83">
        <f t="shared" si="2"/>
        <v>0</v>
      </c>
      <c r="X150" s="65">
        <v>0</v>
      </c>
    </row>
    <row r="151" spans="2:24" s="39" customFormat="1" ht="12.75" customHeight="1" x14ac:dyDescent="0.35">
      <c r="B151" s="37" t="s">
        <v>1282</v>
      </c>
      <c r="C151" s="79" t="s">
        <v>1283</v>
      </c>
      <c r="D151" s="79" t="s">
        <v>1284</v>
      </c>
      <c r="E151" s="80" t="s">
        <v>919</v>
      </c>
      <c r="F151" s="81" t="s">
        <v>920</v>
      </c>
      <c r="G151" s="79" t="s">
        <v>125</v>
      </c>
      <c r="H151" s="79" t="s">
        <v>43</v>
      </c>
      <c r="I151" s="81" t="s">
        <v>1285</v>
      </c>
      <c r="J151" s="81" t="s">
        <v>1286</v>
      </c>
      <c r="K151" s="81"/>
      <c r="L151" s="38" t="s">
        <v>251</v>
      </c>
      <c r="M151" s="38" t="s">
        <v>1287</v>
      </c>
      <c r="N151" s="38" t="s">
        <v>1288</v>
      </c>
      <c r="O151" s="83">
        <v>765000</v>
      </c>
      <c r="P151" s="82" t="s">
        <v>49</v>
      </c>
      <c r="Q151" s="82" t="s">
        <v>50</v>
      </c>
      <c r="R151" s="83">
        <v>100000</v>
      </c>
      <c r="S151" s="83"/>
      <c r="T151" s="83"/>
      <c r="U151" s="83"/>
      <c r="V151" s="83"/>
      <c r="W151" s="83">
        <f t="shared" si="2"/>
        <v>0</v>
      </c>
      <c r="X151" s="65">
        <v>0</v>
      </c>
    </row>
    <row r="152" spans="2:24" s="39" customFormat="1" ht="12.75" customHeight="1" x14ac:dyDescent="0.35">
      <c r="B152" s="37" t="s">
        <v>1289</v>
      </c>
      <c r="C152" s="79" t="s">
        <v>1290</v>
      </c>
      <c r="D152" s="79" t="s">
        <v>1291</v>
      </c>
      <c r="E152" s="80" t="s">
        <v>757</v>
      </c>
      <c r="F152" s="81" t="s">
        <v>758</v>
      </c>
      <c r="G152" s="79" t="s">
        <v>41</v>
      </c>
      <c r="H152" s="79" t="s">
        <v>43</v>
      </c>
      <c r="I152" s="81" t="s">
        <v>1292</v>
      </c>
      <c r="J152" s="81" t="s">
        <v>1293</v>
      </c>
      <c r="K152" s="81"/>
      <c r="L152" s="38" t="s">
        <v>1076</v>
      </c>
      <c r="M152" s="38" t="s">
        <v>1294</v>
      </c>
      <c r="N152" s="38" t="s">
        <v>1295</v>
      </c>
      <c r="O152" s="83">
        <v>1885000</v>
      </c>
      <c r="P152" s="82" t="s">
        <v>49</v>
      </c>
      <c r="Q152" s="82" t="s">
        <v>50</v>
      </c>
      <c r="R152" s="83">
        <v>942500</v>
      </c>
      <c r="S152" s="83"/>
      <c r="T152" s="83"/>
      <c r="U152" s="83"/>
      <c r="V152" s="83"/>
      <c r="W152" s="83">
        <f t="shared" si="2"/>
        <v>0</v>
      </c>
      <c r="X152" s="65">
        <v>0</v>
      </c>
    </row>
    <row r="153" spans="2:24" s="39" customFormat="1" ht="12.75" customHeight="1" x14ac:dyDescent="0.35">
      <c r="B153" s="37" t="s">
        <v>1296</v>
      </c>
      <c r="C153" s="79" t="s">
        <v>1297</v>
      </c>
      <c r="D153" s="79" t="s">
        <v>1298</v>
      </c>
      <c r="E153" s="80" t="s">
        <v>41</v>
      </c>
      <c r="F153" s="81" t="s">
        <v>42</v>
      </c>
      <c r="G153" s="79"/>
      <c r="H153" s="79" t="s">
        <v>43</v>
      </c>
      <c r="I153" s="81" t="s">
        <v>1299</v>
      </c>
      <c r="J153" s="81" t="s">
        <v>1300</v>
      </c>
      <c r="K153" s="81"/>
      <c r="L153" s="38" t="s">
        <v>1301</v>
      </c>
      <c r="M153" s="38" t="s">
        <v>1302</v>
      </c>
      <c r="N153" s="38" t="s">
        <v>1303</v>
      </c>
      <c r="O153" s="83">
        <v>575000</v>
      </c>
      <c r="P153" s="82" t="s">
        <v>49</v>
      </c>
      <c r="Q153" s="82" t="s">
        <v>50</v>
      </c>
      <c r="R153" s="83">
        <v>70000</v>
      </c>
      <c r="S153" s="83"/>
      <c r="T153" s="83"/>
      <c r="U153" s="83"/>
      <c r="V153" s="83"/>
      <c r="W153" s="83">
        <f t="shared" si="2"/>
        <v>0</v>
      </c>
      <c r="X153" s="65">
        <v>0</v>
      </c>
    </row>
    <row r="154" spans="2:24" s="39" customFormat="1" ht="12.75" customHeight="1" x14ac:dyDescent="0.35">
      <c r="B154" s="37" t="s">
        <v>1304</v>
      </c>
      <c r="C154" s="79" t="s">
        <v>1305</v>
      </c>
      <c r="D154" s="79" t="s">
        <v>1306</v>
      </c>
      <c r="E154" s="80" t="s">
        <v>1307</v>
      </c>
      <c r="F154" s="81" t="s">
        <v>1308</v>
      </c>
      <c r="G154" s="79"/>
      <c r="H154" s="79" t="s">
        <v>43</v>
      </c>
      <c r="I154" s="81" t="s">
        <v>1309</v>
      </c>
      <c r="J154" s="81" t="s">
        <v>1310</v>
      </c>
      <c r="K154" s="81"/>
      <c r="L154" s="38" t="s">
        <v>1311</v>
      </c>
      <c r="M154" s="38" t="s">
        <v>1312</v>
      </c>
      <c r="N154" s="38" t="s">
        <v>1313</v>
      </c>
      <c r="O154" s="83">
        <v>105000</v>
      </c>
      <c r="P154" s="82" t="s">
        <v>49</v>
      </c>
      <c r="Q154" s="82" t="s">
        <v>50</v>
      </c>
      <c r="R154" s="83">
        <v>20000</v>
      </c>
      <c r="S154" s="83"/>
      <c r="T154" s="83"/>
      <c r="U154" s="83"/>
      <c r="V154" s="83"/>
      <c r="W154" s="83">
        <f t="shared" si="2"/>
        <v>0</v>
      </c>
      <c r="X154" s="65">
        <v>0</v>
      </c>
    </row>
    <row r="155" spans="2:24" s="39" customFormat="1" ht="12.75" customHeight="1" x14ac:dyDescent="0.35">
      <c r="B155" s="37" t="s">
        <v>1314</v>
      </c>
      <c r="C155" s="79" t="s">
        <v>1315</v>
      </c>
      <c r="D155" s="79" t="s">
        <v>1316</v>
      </c>
      <c r="E155" s="80" t="s">
        <v>1317</v>
      </c>
      <c r="F155" s="81" t="s">
        <v>1318</v>
      </c>
      <c r="G155" s="79"/>
      <c r="H155" s="79" t="s">
        <v>43</v>
      </c>
      <c r="I155" s="81" t="s">
        <v>1319</v>
      </c>
      <c r="J155" s="81" t="s">
        <v>1320</v>
      </c>
      <c r="K155" s="81"/>
      <c r="L155" s="38" t="s">
        <v>1321</v>
      </c>
      <c r="M155" s="38" t="s">
        <v>1322</v>
      </c>
      <c r="N155" s="38" t="s">
        <v>1323</v>
      </c>
      <c r="O155" s="83">
        <v>35000</v>
      </c>
      <c r="P155" s="82" t="s">
        <v>49</v>
      </c>
      <c r="Q155" s="82" t="s">
        <v>50</v>
      </c>
      <c r="R155" s="83">
        <v>35000</v>
      </c>
      <c r="S155" s="83"/>
      <c r="T155" s="83"/>
      <c r="U155" s="83"/>
      <c r="V155" s="83"/>
      <c r="W155" s="83">
        <f t="shared" si="2"/>
        <v>0</v>
      </c>
      <c r="X155" s="65">
        <v>0</v>
      </c>
    </row>
    <row r="156" spans="2:24" s="39" customFormat="1" ht="12.75" customHeight="1" x14ac:dyDescent="0.35">
      <c r="B156" s="37" t="s">
        <v>1324</v>
      </c>
      <c r="C156" s="79" t="s">
        <v>1325</v>
      </c>
      <c r="D156" s="79" t="s">
        <v>1326</v>
      </c>
      <c r="E156" s="80" t="s">
        <v>1327</v>
      </c>
      <c r="F156" s="81" t="s">
        <v>398</v>
      </c>
      <c r="G156" s="79" t="s">
        <v>125</v>
      </c>
      <c r="H156" s="79" t="s">
        <v>43</v>
      </c>
      <c r="I156" s="81" t="s">
        <v>1328</v>
      </c>
      <c r="J156" s="81" t="s">
        <v>1329</v>
      </c>
      <c r="K156" s="81"/>
      <c r="L156" s="38" t="s">
        <v>1330</v>
      </c>
      <c r="M156" s="38" t="s">
        <v>1331</v>
      </c>
      <c r="N156" s="38" t="s">
        <v>1332</v>
      </c>
      <c r="O156" s="83">
        <v>165000</v>
      </c>
      <c r="P156" s="82" t="s">
        <v>49</v>
      </c>
      <c r="Q156" s="82" t="s">
        <v>50</v>
      </c>
      <c r="R156" s="83">
        <v>80000</v>
      </c>
      <c r="S156" s="83"/>
      <c r="T156" s="83"/>
      <c r="U156" s="83"/>
      <c r="V156" s="83"/>
      <c r="W156" s="83">
        <f t="shared" si="2"/>
        <v>0</v>
      </c>
      <c r="X156" s="65">
        <v>0</v>
      </c>
    </row>
    <row r="157" spans="2:24" s="39" customFormat="1" ht="12.75" customHeight="1" x14ac:dyDescent="0.35">
      <c r="B157" s="37" t="s">
        <v>1333</v>
      </c>
      <c r="C157" s="79" t="s">
        <v>1334</v>
      </c>
      <c r="D157" s="79" t="s">
        <v>1335</v>
      </c>
      <c r="E157" s="80" t="s">
        <v>41</v>
      </c>
      <c r="F157" s="81" t="s">
        <v>42</v>
      </c>
      <c r="G157" s="79"/>
      <c r="H157" s="79" t="s">
        <v>43</v>
      </c>
      <c r="I157" s="81" t="s">
        <v>1336</v>
      </c>
      <c r="J157" s="81" t="s">
        <v>1337</v>
      </c>
      <c r="K157" s="81"/>
      <c r="L157" s="38" t="s">
        <v>1338</v>
      </c>
      <c r="M157" s="38" t="s">
        <v>1339</v>
      </c>
      <c r="N157" s="38" t="s">
        <v>1340</v>
      </c>
      <c r="O157" s="83">
        <v>30000</v>
      </c>
      <c r="P157" s="82" t="s">
        <v>49</v>
      </c>
      <c r="Q157" s="82" t="s">
        <v>50</v>
      </c>
      <c r="R157" s="83">
        <v>30000</v>
      </c>
      <c r="S157" s="83"/>
      <c r="T157" s="83"/>
      <c r="U157" s="83"/>
      <c r="V157" s="83"/>
      <c r="W157" s="83">
        <f t="shared" si="2"/>
        <v>0</v>
      </c>
      <c r="X157" s="65">
        <v>0</v>
      </c>
    </row>
    <row r="158" spans="2:24" s="39" customFormat="1" ht="12.75" customHeight="1" x14ac:dyDescent="0.35">
      <c r="B158" s="37" t="s">
        <v>1341</v>
      </c>
      <c r="C158" s="79" t="s">
        <v>1342</v>
      </c>
      <c r="D158" s="79" t="s">
        <v>1343</v>
      </c>
      <c r="E158" s="80" t="s">
        <v>1344</v>
      </c>
      <c r="F158" s="81" t="s">
        <v>1345</v>
      </c>
      <c r="G158" s="79"/>
      <c r="H158" s="79" t="s">
        <v>43</v>
      </c>
      <c r="I158" s="81" t="s">
        <v>1346</v>
      </c>
      <c r="J158" s="81" t="s">
        <v>1347</v>
      </c>
      <c r="K158" s="81"/>
      <c r="L158" s="38" t="s">
        <v>1348</v>
      </c>
      <c r="M158" s="38" t="s">
        <v>1349</v>
      </c>
      <c r="N158" s="38" t="s">
        <v>1350</v>
      </c>
      <c r="O158" s="83">
        <v>110000</v>
      </c>
      <c r="P158" s="82" t="s">
        <v>49</v>
      </c>
      <c r="Q158" s="82" t="s">
        <v>50</v>
      </c>
      <c r="R158" s="83">
        <v>40000</v>
      </c>
      <c r="S158" s="83"/>
      <c r="T158" s="83"/>
      <c r="U158" s="83"/>
      <c r="V158" s="83"/>
      <c r="W158" s="83">
        <f t="shared" si="2"/>
        <v>0</v>
      </c>
      <c r="X158" s="65">
        <v>0</v>
      </c>
    </row>
    <row r="159" spans="2:24" s="39" customFormat="1" ht="12.75" customHeight="1" x14ac:dyDescent="0.35">
      <c r="B159" s="37" t="s">
        <v>1351</v>
      </c>
      <c r="C159" s="79" t="s">
        <v>1352</v>
      </c>
      <c r="D159" s="79" t="s">
        <v>1353</v>
      </c>
      <c r="E159" s="80" t="s">
        <v>125</v>
      </c>
      <c r="F159" s="81" t="s">
        <v>314</v>
      </c>
      <c r="G159" s="79" t="s">
        <v>125</v>
      </c>
      <c r="H159" s="79" t="s">
        <v>220</v>
      </c>
      <c r="I159" s="81" t="s">
        <v>1354</v>
      </c>
      <c r="J159" s="81" t="s">
        <v>1355</v>
      </c>
      <c r="K159" s="81"/>
      <c r="L159" s="38" t="s">
        <v>1356</v>
      </c>
      <c r="M159" s="38" t="s">
        <v>1357</v>
      </c>
      <c r="N159" s="38" t="s">
        <v>1358</v>
      </c>
      <c r="O159" s="83">
        <v>22000000</v>
      </c>
      <c r="P159" s="82" t="s">
        <v>49</v>
      </c>
      <c r="Q159" s="82" t="s">
        <v>50</v>
      </c>
      <c r="R159" s="83">
        <v>2000000</v>
      </c>
      <c r="S159" s="83"/>
      <c r="T159" s="83"/>
      <c r="U159" s="83"/>
      <c r="V159" s="83"/>
      <c r="W159" s="83">
        <f t="shared" si="2"/>
        <v>0</v>
      </c>
      <c r="X159" s="65">
        <v>0</v>
      </c>
    </row>
    <row r="160" spans="2:24" s="39" customFormat="1" ht="12.75" customHeight="1" x14ac:dyDescent="0.35">
      <c r="B160" s="37" t="s">
        <v>1359</v>
      </c>
      <c r="C160" s="79" t="s">
        <v>1360</v>
      </c>
      <c r="D160" s="79" t="s">
        <v>1361</v>
      </c>
      <c r="E160" s="80" t="s">
        <v>64</v>
      </c>
      <c r="F160" s="81" t="s">
        <v>65</v>
      </c>
      <c r="G160" s="79" t="s">
        <v>64</v>
      </c>
      <c r="H160" s="79" t="s">
        <v>43</v>
      </c>
      <c r="I160" s="81" t="s">
        <v>1362</v>
      </c>
      <c r="J160" s="81" t="s">
        <v>1363</v>
      </c>
      <c r="K160" s="81"/>
      <c r="L160" s="38" t="s">
        <v>1364</v>
      </c>
      <c r="M160" s="38" t="s">
        <v>1365</v>
      </c>
      <c r="N160" s="38" t="s">
        <v>1366</v>
      </c>
      <c r="O160" s="83">
        <v>110000</v>
      </c>
      <c r="P160" s="82" t="s">
        <v>49</v>
      </c>
      <c r="Q160" s="82" t="s">
        <v>50</v>
      </c>
      <c r="R160" s="83">
        <v>55000</v>
      </c>
      <c r="S160" s="83"/>
      <c r="T160" s="83"/>
      <c r="U160" s="83"/>
      <c r="V160" s="83"/>
      <c r="W160" s="83">
        <f t="shared" si="2"/>
        <v>0</v>
      </c>
      <c r="X160" s="65">
        <v>0</v>
      </c>
    </row>
    <row r="161" spans="2:24" s="39" customFormat="1" ht="12.75" customHeight="1" x14ac:dyDescent="0.35">
      <c r="B161" s="37" t="s">
        <v>1367</v>
      </c>
      <c r="C161" s="79" t="s">
        <v>1368</v>
      </c>
      <c r="D161" s="79" t="s">
        <v>1369</v>
      </c>
      <c r="E161" s="80" t="s">
        <v>1370</v>
      </c>
      <c r="F161" s="81" t="s">
        <v>492</v>
      </c>
      <c r="G161" s="79" t="s">
        <v>41</v>
      </c>
      <c r="H161" s="79" t="s">
        <v>43</v>
      </c>
      <c r="I161" s="81" t="s">
        <v>1371</v>
      </c>
      <c r="J161" s="81" t="s">
        <v>1372</v>
      </c>
      <c r="K161" s="81"/>
      <c r="L161" s="38" t="s">
        <v>1373</v>
      </c>
      <c r="M161" s="38" t="s">
        <v>1374</v>
      </c>
      <c r="N161" s="38" t="s">
        <v>1375</v>
      </c>
      <c r="O161" s="83">
        <v>450000</v>
      </c>
      <c r="P161" s="82" t="s">
        <v>49</v>
      </c>
      <c r="Q161" s="82" t="s">
        <v>50</v>
      </c>
      <c r="R161" s="83">
        <v>30000</v>
      </c>
      <c r="S161" s="83"/>
      <c r="T161" s="83"/>
      <c r="U161" s="83"/>
      <c r="V161" s="83"/>
      <c r="W161" s="83">
        <f t="shared" si="2"/>
        <v>0</v>
      </c>
      <c r="X161" s="65">
        <v>0</v>
      </c>
    </row>
    <row r="162" spans="2:24" s="39" customFormat="1" ht="12.75" customHeight="1" x14ac:dyDescent="0.35">
      <c r="B162" s="37" t="s">
        <v>1376</v>
      </c>
      <c r="C162" s="79" t="s">
        <v>1377</v>
      </c>
      <c r="D162" s="79" t="s">
        <v>1378</v>
      </c>
      <c r="E162" s="80" t="s">
        <v>174</v>
      </c>
      <c r="F162" s="81" t="s">
        <v>175</v>
      </c>
      <c r="G162" s="79"/>
      <c r="H162" s="79" t="s">
        <v>43</v>
      </c>
      <c r="I162" s="81" t="s">
        <v>1379</v>
      </c>
      <c r="J162" s="81" t="s">
        <v>1380</v>
      </c>
      <c r="K162" s="81"/>
      <c r="L162" s="38" t="s">
        <v>1381</v>
      </c>
      <c r="M162" s="38" t="s">
        <v>1382</v>
      </c>
      <c r="N162" s="38" t="s">
        <v>1383</v>
      </c>
      <c r="O162" s="83">
        <v>1005000</v>
      </c>
      <c r="P162" s="82" t="s">
        <v>49</v>
      </c>
      <c r="Q162" s="82" t="s">
        <v>50</v>
      </c>
      <c r="R162" s="83">
        <v>200000</v>
      </c>
      <c r="S162" s="83"/>
      <c r="T162" s="83"/>
      <c r="U162" s="83"/>
      <c r="V162" s="83"/>
      <c r="W162" s="83">
        <f t="shared" si="2"/>
        <v>0</v>
      </c>
      <c r="X162" s="65">
        <v>0</v>
      </c>
    </row>
    <row r="163" spans="2:24" s="39" customFormat="1" ht="12.75" customHeight="1" x14ac:dyDescent="0.35">
      <c r="B163" s="37" t="s">
        <v>1384</v>
      </c>
      <c r="C163" s="79" t="s">
        <v>1385</v>
      </c>
      <c r="D163" s="79" t="s">
        <v>1386</v>
      </c>
      <c r="E163" s="80" t="s">
        <v>64</v>
      </c>
      <c r="F163" s="81" t="s">
        <v>65</v>
      </c>
      <c r="G163" s="79" t="s">
        <v>64</v>
      </c>
      <c r="H163" s="79" t="s">
        <v>43</v>
      </c>
      <c r="I163" s="81" t="s">
        <v>1387</v>
      </c>
      <c r="J163" s="81" t="s">
        <v>1388</v>
      </c>
      <c r="K163" s="81"/>
      <c r="L163" s="38" t="s">
        <v>1389</v>
      </c>
      <c r="M163" s="38" t="s">
        <v>1390</v>
      </c>
      <c r="N163" s="38" t="s">
        <v>1391</v>
      </c>
      <c r="O163" s="83">
        <v>750000</v>
      </c>
      <c r="P163" s="82" t="s">
        <v>49</v>
      </c>
      <c r="Q163" s="82" t="s">
        <v>50</v>
      </c>
      <c r="R163" s="83">
        <v>300000</v>
      </c>
      <c r="S163" s="83"/>
      <c r="T163" s="83"/>
      <c r="U163" s="83"/>
      <c r="V163" s="83"/>
      <c r="W163" s="83">
        <f t="shared" si="2"/>
        <v>0</v>
      </c>
      <c r="X163" s="65">
        <v>0</v>
      </c>
    </row>
    <row r="164" spans="2:24" s="39" customFormat="1" ht="12.75" customHeight="1" x14ac:dyDescent="0.35">
      <c r="B164" s="37" t="s">
        <v>1392</v>
      </c>
      <c r="C164" s="79" t="s">
        <v>1393</v>
      </c>
      <c r="D164" s="79" t="s">
        <v>988</v>
      </c>
      <c r="E164" s="80" t="s">
        <v>41</v>
      </c>
      <c r="F164" s="81" t="s">
        <v>42</v>
      </c>
      <c r="G164" s="79" t="s">
        <v>41</v>
      </c>
      <c r="H164" s="79" t="s">
        <v>43</v>
      </c>
      <c r="I164" s="81" t="s">
        <v>1394</v>
      </c>
      <c r="J164" s="81" t="s">
        <v>1395</v>
      </c>
      <c r="K164" s="81"/>
      <c r="L164" s="38" t="s">
        <v>1396</v>
      </c>
      <c r="M164" s="38" t="s">
        <v>1397</v>
      </c>
      <c r="N164" s="38" t="s">
        <v>1398</v>
      </c>
      <c r="O164" s="83">
        <v>6008000</v>
      </c>
      <c r="P164" s="82" t="s">
        <v>49</v>
      </c>
      <c r="Q164" s="82" t="s">
        <v>50</v>
      </c>
      <c r="R164" s="83">
        <v>3000000</v>
      </c>
      <c r="S164" s="83"/>
      <c r="T164" s="83"/>
      <c r="U164" s="83"/>
      <c r="V164" s="83"/>
      <c r="W164" s="83">
        <f t="shared" si="2"/>
        <v>0</v>
      </c>
      <c r="X164" s="65">
        <v>0</v>
      </c>
    </row>
    <row r="165" spans="2:24" s="39" customFormat="1" ht="12.75" customHeight="1" x14ac:dyDescent="0.35">
      <c r="B165" s="37" t="s">
        <v>1399</v>
      </c>
      <c r="C165" s="79" t="s">
        <v>1400</v>
      </c>
      <c r="D165" s="79" t="s">
        <v>1401</v>
      </c>
      <c r="E165" s="80" t="s">
        <v>1402</v>
      </c>
      <c r="F165" s="81" t="s">
        <v>1403</v>
      </c>
      <c r="G165" s="79" t="s">
        <v>96</v>
      </c>
      <c r="H165" s="79" t="s">
        <v>43</v>
      </c>
      <c r="I165" s="81" t="s">
        <v>1404</v>
      </c>
      <c r="J165" s="81" t="s">
        <v>1405</v>
      </c>
      <c r="K165" s="81"/>
      <c r="L165" s="38" t="s">
        <v>1406</v>
      </c>
      <c r="M165" s="38" t="s">
        <v>1407</v>
      </c>
      <c r="N165" s="38" t="s">
        <v>1408</v>
      </c>
      <c r="O165" s="83">
        <v>225000</v>
      </c>
      <c r="P165" s="82" t="s">
        <v>49</v>
      </c>
      <c r="Q165" s="82" t="s">
        <v>50</v>
      </c>
      <c r="R165" s="83">
        <v>75000</v>
      </c>
      <c r="S165" s="83"/>
      <c r="T165" s="83"/>
      <c r="U165" s="83"/>
      <c r="V165" s="83"/>
      <c r="W165" s="83">
        <f t="shared" si="2"/>
        <v>0</v>
      </c>
      <c r="X165" s="65">
        <v>0</v>
      </c>
    </row>
    <row r="166" spans="2:24" s="39" customFormat="1" ht="12.75" customHeight="1" x14ac:dyDescent="0.35">
      <c r="B166" s="37" t="s">
        <v>1409</v>
      </c>
      <c r="C166" s="79" t="s">
        <v>1410</v>
      </c>
      <c r="D166" s="79" t="s">
        <v>1411</v>
      </c>
      <c r="E166" s="80" t="s">
        <v>397</v>
      </c>
      <c r="F166" s="81" t="s">
        <v>398</v>
      </c>
      <c r="G166" s="79" t="s">
        <v>125</v>
      </c>
      <c r="H166" s="79" t="s">
        <v>43</v>
      </c>
      <c r="I166" s="81" t="s">
        <v>1412</v>
      </c>
      <c r="J166" s="81" t="s">
        <v>1413</v>
      </c>
      <c r="K166" s="81"/>
      <c r="L166" s="38" t="s">
        <v>1414</v>
      </c>
      <c r="M166" s="38" t="s">
        <v>1415</v>
      </c>
      <c r="N166" s="38" t="s">
        <v>1416</v>
      </c>
      <c r="O166" s="83">
        <v>95000</v>
      </c>
      <c r="P166" s="82" t="s">
        <v>49</v>
      </c>
      <c r="Q166" s="82" t="s">
        <v>50</v>
      </c>
      <c r="R166" s="83">
        <v>35000</v>
      </c>
      <c r="S166" s="83"/>
      <c r="T166" s="83"/>
      <c r="U166" s="83"/>
      <c r="V166" s="83"/>
      <c r="W166" s="83">
        <f t="shared" si="2"/>
        <v>0</v>
      </c>
      <c r="X166" s="65">
        <v>0</v>
      </c>
    </row>
    <row r="167" spans="2:24" s="39" customFormat="1" ht="12.75" customHeight="1" x14ac:dyDescent="0.35">
      <c r="B167" s="37" t="s">
        <v>1417</v>
      </c>
      <c r="C167" s="79" t="s">
        <v>1418</v>
      </c>
      <c r="D167" s="79" t="s">
        <v>266</v>
      </c>
      <c r="E167" s="80" t="s">
        <v>41</v>
      </c>
      <c r="F167" s="81" t="s">
        <v>42</v>
      </c>
      <c r="G167" s="79"/>
      <c r="H167" s="79" t="s">
        <v>43</v>
      </c>
      <c r="I167" s="81" t="s">
        <v>1419</v>
      </c>
      <c r="J167" s="81" t="s">
        <v>1420</v>
      </c>
      <c r="K167" s="81"/>
      <c r="L167" s="38" t="s">
        <v>1421</v>
      </c>
      <c r="M167" s="38" t="s">
        <v>1422</v>
      </c>
      <c r="N167" s="38" t="s">
        <v>1423</v>
      </c>
      <c r="O167" s="83">
        <v>300000</v>
      </c>
      <c r="P167" s="82" t="s">
        <v>49</v>
      </c>
      <c r="Q167" s="82" t="s">
        <v>50</v>
      </c>
      <c r="R167" s="83">
        <v>150000</v>
      </c>
      <c r="S167" s="83"/>
      <c r="T167" s="83"/>
      <c r="U167" s="83"/>
      <c r="V167" s="83"/>
      <c r="W167" s="83">
        <f t="shared" si="2"/>
        <v>0</v>
      </c>
      <c r="X167" s="65">
        <v>0</v>
      </c>
    </row>
    <row r="168" spans="2:24" s="39" customFormat="1" ht="12.75" customHeight="1" x14ac:dyDescent="0.35">
      <c r="B168" s="37" t="s">
        <v>1424</v>
      </c>
      <c r="C168" s="79" t="s">
        <v>1425</v>
      </c>
      <c r="D168" s="79" t="s">
        <v>1426</v>
      </c>
      <c r="E168" s="80" t="s">
        <v>1427</v>
      </c>
      <c r="F168" s="81" t="s">
        <v>1428</v>
      </c>
      <c r="G168" s="79"/>
      <c r="H168" s="79" t="s">
        <v>43</v>
      </c>
      <c r="I168" s="81" t="s">
        <v>1429</v>
      </c>
      <c r="J168" s="81" t="s">
        <v>1430</v>
      </c>
      <c r="K168" s="81"/>
      <c r="L168" s="38" t="s">
        <v>1431</v>
      </c>
      <c r="M168" s="38" t="s">
        <v>1432</v>
      </c>
      <c r="N168" s="38" t="s">
        <v>1433</v>
      </c>
      <c r="O168" s="83">
        <v>35000</v>
      </c>
      <c r="P168" s="82" t="s">
        <v>49</v>
      </c>
      <c r="Q168" s="82" t="s">
        <v>50</v>
      </c>
      <c r="R168" s="83">
        <v>35000</v>
      </c>
      <c r="S168" s="83"/>
      <c r="T168" s="83"/>
      <c r="U168" s="83"/>
      <c r="V168" s="83"/>
      <c r="W168" s="83">
        <f t="shared" si="2"/>
        <v>0</v>
      </c>
      <c r="X168" s="65">
        <v>0</v>
      </c>
    </row>
    <row r="169" spans="2:24" s="39" customFormat="1" ht="12.75" customHeight="1" x14ac:dyDescent="0.35">
      <c r="B169" s="37" t="s">
        <v>1434</v>
      </c>
      <c r="C169" s="79" t="s">
        <v>1435</v>
      </c>
      <c r="D169" s="79" t="s">
        <v>1436</v>
      </c>
      <c r="E169" s="80" t="s">
        <v>1437</v>
      </c>
      <c r="F169" s="81" t="s">
        <v>1438</v>
      </c>
      <c r="G169" s="79" t="s">
        <v>125</v>
      </c>
      <c r="H169" s="79" t="s">
        <v>43</v>
      </c>
      <c r="I169" s="81" t="s">
        <v>1439</v>
      </c>
      <c r="J169" s="81" t="s">
        <v>1440</v>
      </c>
      <c r="K169" s="81"/>
      <c r="L169" s="38" t="s">
        <v>1441</v>
      </c>
      <c r="M169" s="38" t="s">
        <v>1442</v>
      </c>
      <c r="N169" s="38" t="s">
        <v>1443</v>
      </c>
      <c r="O169" s="83">
        <v>120000</v>
      </c>
      <c r="P169" s="82" t="s">
        <v>49</v>
      </c>
      <c r="Q169" s="82" t="s">
        <v>50</v>
      </c>
      <c r="R169" s="83">
        <v>60000</v>
      </c>
      <c r="S169" s="83"/>
      <c r="T169" s="83"/>
      <c r="U169" s="83"/>
      <c r="V169" s="83"/>
      <c r="W169" s="83">
        <f t="shared" si="2"/>
        <v>0</v>
      </c>
      <c r="X169" s="65">
        <v>0</v>
      </c>
    </row>
    <row r="170" spans="2:24" s="39" customFormat="1" ht="12.75" customHeight="1" x14ac:dyDescent="0.35">
      <c r="B170" s="37" t="s">
        <v>1444</v>
      </c>
      <c r="C170" s="79" t="s">
        <v>1445</v>
      </c>
      <c r="D170" s="79" t="s">
        <v>1446</v>
      </c>
      <c r="E170" s="80" t="s">
        <v>125</v>
      </c>
      <c r="F170" s="81" t="s">
        <v>314</v>
      </c>
      <c r="G170" s="79" t="s">
        <v>125</v>
      </c>
      <c r="H170" s="79" t="s">
        <v>66</v>
      </c>
      <c r="I170" s="81" t="s">
        <v>1447</v>
      </c>
      <c r="J170" s="81" t="s">
        <v>1448</v>
      </c>
      <c r="K170" s="81"/>
      <c r="L170" s="38" t="s">
        <v>1449</v>
      </c>
      <c r="M170" s="38" t="s">
        <v>1450</v>
      </c>
      <c r="N170" s="38" t="s">
        <v>1451</v>
      </c>
      <c r="O170" s="83">
        <v>1000000</v>
      </c>
      <c r="P170" s="82" t="s">
        <v>49</v>
      </c>
      <c r="Q170" s="82" t="s">
        <v>50</v>
      </c>
      <c r="R170" s="83">
        <v>400000</v>
      </c>
      <c r="S170" s="83"/>
      <c r="T170" s="83"/>
      <c r="U170" s="83"/>
      <c r="V170" s="83"/>
      <c r="W170" s="83">
        <f t="shared" si="2"/>
        <v>0</v>
      </c>
      <c r="X170" s="65">
        <v>0</v>
      </c>
    </row>
    <row r="171" spans="2:24" s="39" customFormat="1" ht="12.75" customHeight="1" x14ac:dyDescent="0.35">
      <c r="B171" s="37" t="s">
        <v>1452</v>
      </c>
      <c r="C171" s="79" t="s">
        <v>1453</v>
      </c>
      <c r="D171" s="79" t="s">
        <v>1454</v>
      </c>
      <c r="E171" s="80" t="s">
        <v>397</v>
      </c>
      <c r="F171" s="81" t="s">
        <v>398</v>
      </c>
      <c r="G171" s="79" t="s">
        <v>125</v>
      </c>
      <c r="H171" s="79" t="s">
        <v>43</v>
      </c>
      <c r="I171" s="81" t="s">
        <v>1455</v>
      </c>
      <c r="J171" s="81" t="s">
        <v>1456</v>
      </c>
      <c r="K171" s="81"/>
      <c r="L171" s="38" t="s">
        <v>1457</v>
      </c>
      <c r="M171" s="38" t="s">
        <v>1458</v>
      </c>
      <c r="N171" s="38" t="s">
        <v>1459</v>
      </c>
      <c r="O171" s="83">
        <v>7650000</v>
      </c>
      <c r="P171" s="82" t="s">
        <v>49</v>
      </c>
      <c r="Q171" s="82" t="s">
        <v>50</v>
      </c>
      <c r="R171" s="83">
        <v>3000000</v>
      </c>
      <c r="S171" s="83"/>
      <c r="T171" s="83"/>
      <c r="U171" s="83"/>
      <c r="V171" s="83"/>
      <c r="W171" s="83">
        <f t="shared" si="2"/>
        <v>0</v>
      </c>
      <c r="X171" s="65">
        <v>0</v>
      </c>
    </row>
    <row r="172" spans="2:24" s="39" customFormat="1" ht="12.75" customHeight="1" x14ac:dyDescent="0.35">
      <c r="B172" s="37" t="s">
        <v>1460</v>
      </c>
      <c r="C172" s="79" t="s">
        <v>1461</v>
      </c>
      <c r="D172" s="79" t="s">
        <v>1215</v>
      </c>
      <c r="E172" s="80" t="s">
        <v>75</v>
      </c>
      <c r="F172" s="81" t="s">
        <v>76</v>
      </c>
      <c r="G172" s="79"/>
      <c r="H172" s="79" t="s">
        <v>66</v>
      </c>
      <c r="I172" s="81" t="s">
        <v>1462</v>
      </c>
      <c r="J172" s="81" t="s">
        <v>1463</v>
      </c>
      <c r="K172" s="81"/>
      <c r="L172" s="38" t="s">
        <v>1464</v>
      </c>
      <c r="M172" s="38" t="s">
        <v>1465</v>
      </c>
      <c r="N172" s="38" t="s">
        <v>1466</v>
      </c>
      <c r="O172" s="83">
        <v>55000</v>
      </c>
      <c r="P172" s="82" t="s">
        <v>49</v>
      </c>
      <c r="Q172" s="82" t="s">
        <v>50</v>
      </c>
      <c r="R172" s="83">
        <v>30000</v>
      </c>
      <c r="S172" s="83"/>
      <c r="T172" s="83"/>
      <c r="U172" s="83"/>
      <c r="V172" s="83"/>
      <c r="W172" s="83">
        <f t="shared" si="2"/>
        <v>0</v>
      </c>
      <c r="X172" s="65">
        <v>0</v>
      </c>
    </row>
    <row r="173" spans="2:24" s="39" customFormat="1" ht="12.75" customHeight="1" x14ac:dyDescent="0.35">
      <c r="B173" s="37" t="s">
        <v>1467</v>
      </c>
      <c r="C173" s="79" t="s">
        <v>1468</v>
      </c>
      <c r="D173" s="79" t="s">
        <v>1469</v>
      </c>
      <c r="E173" s="80" t="s">
        <v>1470</v>
      </c>
      <c r="F173" s="81" t="s">
        <v>1471</v>
      </c>
      <c r="G173" s="79" t="s">
        <v>64</v>
      </c>
      <c r="H173" s="79" t="s">
        <v>43</v>
      </c>
      <c r="I173" s="81" t="s">
        <v>1472</v>
      </c>
      <c r="J173" s="81" t="s">
        <v>1473</v>
      </c>
      <c r="K173" s="81"/>
      <c r="L173" s="38" t="s">
        <v>1474</v>
      </c>
      <c r="M173" s="38" t="s">
        <v>1475</v>
      </c>
      <c r="N173" s="38" t="s">
        <v>1476</v>
      </c>
      <c r="O173" s="83">
        <v>220000</v>
      </c>
      <c r="P173" s="82" t="s">
        <v>49</v>
      </c>
      <c r="Q173" s="82" t="s">
        <v>50</v>
      </c>
      <c r="R173" s="83">
        <v>110000</v>
      </c>
      <c r="S173" s="83"/>
      <c r="T173" s="83"/>
      <c r="U173" s="83"/>
      <c r="V173" s="83"/>
      <c r="W173" s="83">
        <f t="shared" si="2"/>
        <v>0</v>
      </c>
      <c r="X173" s="65">
        <v>0</v>
      </c>
    </row>
    <row r="174" spans="2:24" s="39" customFormat="1" ht="12.75" customHeight="1" x14ac:dyDescent="0.35">
      <c r="B174" s="37" t="s">
        <v>1477</v>
      </c>
      <c r="C174" s="79" t="s">
        <v>1478</v>
      </c>
      <c r="D174" s="79" t="s">
        <v>1479</v>
      </c>
      <c r="E174" s="80" t="s">
        <v>125</v>
      </c>
      <c r="F174" s="81" t="s">
        <v>314</v>
      </c>
      <c r="G174" s="79" t="s">
        <v>125</v>
      </c>
      <c r="H174" s="79" t="s">
        <v>43</v>
      </c>
      <c r="I174" s="81" t="s">
        <v>1480</v>
      </c>
      <c r="J174" s="81" t="s">
        <v>1481</v>
      </c>
      <c r="K174" s="81"/>
      <c r="L174" s="38" t="s">
        <v>1482</v>
      </c>
      <c r="M174" s="38" t="s">
        <v>1483</v>
      </c>
      <c r="N174" s="38" t="s">
        <v>1484</v>
      </c>
      <c r="O174" s="83">
        <v>440000</v>
      </c>
      <c r="P174" s="82" t="s">
        <v>49</v>
      </c>
      <c r="Q174" s="82" t="s">
        <v>50</v>
      </c>
      <c r="R174" s="83">
        <v>120000</v>
      </c>
      <c r="S174" s="83"/>
      <c r="T174" s="83"/>
      <c r="U174" s="83"/>
      <c r="V174" s="83"/>
      <c r="W174" s="83">
        <f t="shared" si="2"/>
        <v>0</v>
      </c>
      <c r="X174" s="65">
        <v>0</v>
      </c>
    </row>
    <row r="175" spans="2:24" s="39" customFormat="1" ht="12.75" customHeight="1" x14ac:dyDescent="0.35">
      <c r="B175" s="37" t="s">
        <v>1485</v>
      </c>
      <c r="C175" s="79" t="s">
        <v>1486</v>
      </c>
      <c r="D175" s="79" t="s">
        <v>266</v>
      </c>
      <c r="E175" s="80" t="s">
        <v>41</v>
      </c>
      <c r="F175" s="81" t="s">
        <v>42</v>
      </c>
      <c r="G175" s="79"/>
      <c r="H175" s="79" t="s">
        <v>43</v>
      </c>
      <c r="I175" s="81" t="s">
        <v>1487</v>
      </c>
      <c r="J175" s="81" t="s">
        <v>1488</v>
      </c>
      <c r="K175" s="81"/>
      <c r="L175" s="38" t="s">
        <v>1489</v>
      </c>
      <c r="M175" s="38" t="s">
        <v>1490</v>
      </c>
      <c r="N175" s="38" t="s">
        <v>1491</v>
      </c>
      <c r="O175" s="83">
        <v>380000</v>
      </c>
      <c r="P175" s="82" t="s">
        <v>49</v>
      </c>
      <c r="Q175" s="82" t="s">
        <v>50</v>
      </c>
      <c r="R175" s="83">
        <v>180000</v>
      </c>
      <c r="S175" s="83"/>
      <c r="T175" s="83"/>
      <c r="U175" s="83"/>
      <c r="V175" s="83"/>
      <c r="W175" s="83">
        <f t="shared" si="2"/>
        <v>0</v>
      </c>
      <c r="X175" s="65">
        <v>0</v>
      </c>
    </row>
    <row r="176" spans="2:24" s="39" customFormat="1" ht="12.75" customHeight="1" x14ac:dyDescent="0.35">
      <c r="B176" s="37" t="s">
        <v>1492</v>
      </c>
      <c r="C176" s="79" t="s">
        <v>1493</v>
      </c>
      <c r="D176" s="79" t="s">
        <v>1494</v>
      </c>
      <c r="E176" s="80" t="s">
        <v>491</v>
      </c>
      <c r="F176" s="81" t="s">
        <v>492</v>
      </c>
      <c r="G176" s="79" t="s">
        <v>41</v>
      </c>
      <c r="H176" s="79" t="s">
        <v>43</v>
      </c>
      <c r="I176" s="81" t="s">
        <v>1495</v>
      </c>
      <c r="J176" s="81" t="s">
        <v>1496</v>
      </c>
      <c r="K176" s="81"/>
      <c r="L176" s="38" t="s">
        <v>1497</v>
      </c>
      <c r="M176" s="38" t="s">
        <v>1498</v>
      </c>
      <c r="N176" s="38" t="s">
        <v>1499</v>
      </c>
      <c r="O176" s="83">
        <v>1151860</v>
      </c>
      <c r="P176" s="82" t="s">
        <v>49</v>
      </c>
      <c r="Q176" s="82" t="s">
        <v>50</v>
      </c>
      <c r="R176" s="83">
        <v>570000</v>
      </c>
      <c r="S176" s="83"/>
      <c r="T176" s="83"/>
      <c r="U176" s="83"/>
      <c r="V176" s="83"/>
      <c r="W176" s="83">
        <f t="shared" si="2"/>
        <v>0</v>
      </c>
      <c r="X176" s="65">
        <v>0</v>
      </c>
    </row>
    <row r="177" spans="2:24" s="39" customFormat="1" ht="12.75" customHeight="1" x14ac:dyDescent="0.35">
      <c r="B177" s="37" t="s">
        <v>1500</v>
      </c>
      <c r="C177" s="79" t="s">
        <v>1501</v>
      </c>
      <c r="D177" s="79" t="s">
        <v>1502</v>
      </c>
      <c r="E177" s="80" t="s">
        <v>397</v>
      </c>
      <c r="F177" s="81" t="s">
        <v>398</v>
      </c>
      <c r="G177" s="79" t="s">
        <v>125</v>
      </c>
      <c r="H177" s="79" t="s">
        <v>43</v>
      </c>
      <c r="I177" s="81" t="s">
        <v>1503</v>
      </c>
      <c r="J177" s="81" t="s">
        <v>1504</v>
      </c>
      <c r="K177" s="81"/>
      <c r="L177" s="38" t="s">
        <v>1505</v>
      </c>
      <c r="M177" s="38" t="s">
        <v>1506</v>
      </c>
      <c r="N177" s="38" t="s">
        <v>1507</v>
      </c>
      <c r="O177" s="83">
        <v>980000</v>
      </c>
      <c r="P177" s="82" t="s">
        <v>49</v>
      </c>
      <c r="Q177" s="82" t="s">
        <v>50</v>
      </c>
      <c r="R177" s="83">
        <v>270000</v>
      </c>
      <c r="S177" s="83"/>
      <c r="T177" s="83"/>
      <c r="U177" s="83"/>
      <c r="V177" s="83"/>
      <c r="W177" s="83">
        <f t="shared" si="2"/>
        <v>0</v>
      </c>
      <c r="X177" s="65">
        <v>0</v>
      </c>
    </row>
    <row r="178" spans="2:24" s="39" customFormat="1" ht="12.75" customHeight="1" x14ac:dyDescent="0.35">
      <c r="B178" s="37" t="s">
        <v>1508</v>
      </c>
      <c r="C178" s="79" t="s">
        <v>1509</v>
      </c>
      <c r="D178" s="79" t="s">
        <v>1510</v>
      </c>
      <c r="E178" s="80" t="s">
        <v>1511</v>
      </c>
      <c r="F178" s="81" t="s">
        <v>609</v>
      </c>
      <c r="G178" s="79"/>
      <c r="H178" s="79" t="s">
        <v>43</v>
      </c>
      <c r="I178" s="81" t="s">
        <v>1512</v>
      </c>
      <c r="J178" s="81" t="s">
        <v>1513</v>
      </c>
      <c r="K178" s="81"/>
      <c r="L178" s="38" t="s">
        <v>1514</v>
      </c>
      <c r="M178" s="38" t="s">
        <v>1515</v>
      </c>
      <c r="N178" s="38" t="s">
        <v>1516</v>
      </c>
      <c r="O178" s="83">
        <v>1919000</v>
      </c>
      <c r="P178" s="82" t="s">
        <v>49</v>
      </c>
      <c r="Q178" s="82" t="s">
        <v>50</v>
      </c>
      <c r="R178" s="83">
        <v>150000</v>
      </c>
      <c r="S178" s="83"/>
      <c r="T178" s="83"/>
      <c r="U178" s="83"/>
      <c r="V178" s="83"/>
      <c r="W178" s="83">
        <f t="shared" si="2"/>
        <v>0</v>
      </c>
      <c r="X178" s="65">
        <v>0</v>
      </c>
    </row>
    <row r="179" spans="2:24" s="39" customFormat="1" ht="12.75" customHeight="1" x14ac:dyDescent="0.35">
      <c r="B179" s="37" t="s">
        <v>1517</v>
      </c>
      <c r="C179" s="79" t="s">
        <v>1518</v>
      </c>
      <c r="D179" s="79" t="s">
        <v>1519</v>
      </c>
      <c r="E179" s="80" t="s">
        <v>1370</v>
      </c>
      <c r="F179" s="81" t="s">
        <v>492</v>
      </c>
      <c r="G179" s="79" t="s">
        <v>41</v>
      </c>
      <c r="H179" s="79" t="s">
        <v>43</v>
      </c>
      <c r="I179" s="81" t="s">
        <v>1520</v>
      </c>
      <c r="J179" s="81" t="s">
        <v>1521</v>
      </c>
      <c r="K179" s="81"/>
      <c r="L179" s="38" t="s">
        <v>1522</v>
      </c>
      <c r="M179" s="38" t="s">
        <v>1523</v>
      </c>
      <c r="N179" s="38" t="s">
        <v>1524</v>
      </c>
      <c r="O179" s="83">
        <v>2150000</v>
      </c>
      <c r="P179" s="82" t="s">
        <v>49</v>
      </c>
      <c r="Q179" s="82" t="s">
        <v>50</v>
      </c>
      <c r="R179" s="83">
        <v>550000</v>
      </c>
      <c r="S179" s="83"/>
      <c r="T179" s="83"/>
      <c r="U179" s="83"/>
      <c r="V179" s="83"/>
      <c r="W179" s="83">
        <f t="shared" si="2"/>
        <v>0</v>
      </c>
      <c r="X179" s="65">
        <v>0</v>
      </c>
    </row>
    <row r="180" spans="2:24" s="39" customFormat="1" ht="12.75" customHeight="1" x14ac:dyDescent="0.35">
      <c r="B180" s="37" t="s">
        <v>1525</v>
      </c>
      <c r="C180" s="79" t="s">
        <v>1526</v>
      </c>
      <c r="D180" s="79" t="s">
        <v>1527</v>
      </c>
      <c r="E180" s="80" t="s">
        <v>379</v>
      </c>
      <c r="F180" s="81" t="s">
        <v>380</v>
      </c>
      <c r="G180" s="79"/>
      <c r="H180" s="79" t="s">
        <v>43</v>
      </c>
      <c r="I180" s="81" t="s">
        <v>1528</v>
      </c>
      <c r="J180" s="81" t="s">
        <v>1529</v>
      </c>
      <c r="K180" s="81"/>
      <c r="L180" s="38" t="s">
        <v>1530</v>
      </c>
      <c r="M180" s="38" t="s">
        <v>1531</v>
      </c>
      <c r="N180" s="38" t="s">
        <v>1532</v>
      </c>
      <c r="O180" s="83">
        <v>580000</v>
      </c>
      <c r="P180" s="82" t="s">
        <v>49</v>
      </c>
      <c r="Q180" s="82" t="s">
        <v>50</v>
      </c>
      <c r="R180" s="83">
        <v>150000</v>
      </c>
      <c r="S180" s="83"/>
      <c r="T180" s="83"/>
      <c r="U180" s="83"/>
      <c r="V180" s="83"/>
      <c r="W180" s="83">
        <f t="shared" si="2"/>
        <v>0</v>
      </c>
      <c r="X180" s="65">
        <v>0</v>
      </c>
    </row>
    <row r="181" spans="2:24" s="39" customFormat="1" ht="12.75" customHeight="1" x14ac:dyDescent="0.35">
      <c r="B181" s="37" t="s">
        <v>1533</v>
      </c>
      <c r="C181" s="79" t="s">
        <v>1534</v>
      </c>
      <c r="D181" s="79" t="s">
        <v>1535</v>
      </c>
      <c r="E181" s="80" t="s">
        <v>1536</v>
      </c>
      <c r="F181" s="81" t="s">
        <v>1537</v>
      </c>
      <c r="G181" s="79" t="s">
        <v>64</v>
      </c>
      <c r="H181" s="79" t="s">
        <v>43</v>
      </c>
      <c r="I181" s="81" t="s">
        <v>1538</v>
      </c>
      <c r="J181" s="81" t="s">
        <v>1539</v>
      </c>
      <c r="K181" s="81"/>
      <c r="L181" s="38" t="s">
        <v>251</v>
      </c>
      <c r="M181" s="38" t="s">
        <v>1540</v>
      </c>
      <c r="N181" s="38" t="s">
        <v>1541</v>
      </c>
      <c r="O181" s="83">
        <v>140000</v>
      </c>
      <c r="P181" s="82" t="s">
        <v>49</v>
      </c>
      <c r="Q181" s="82" t="s">
        <v>50</v>
      </c>
      <c r="R181" s="83">
        <v>40000</v>
      </c>
      <c r="S181" s="83"/>
      <c r="T181" s="83"/>
      <c r="U181" s="83"/>
      <c r="V181" s="83"/>
      <c r="W181" s="83">
        <f t="shared" si="2"/>
        <v>0</v>
      </c>
      <c r="X181" s="65">
        <v>0</v>
      </c>
    </row>
    <row r="182" spans="2:24" s="39" customFormat="1" ht="12.75" customHeight="1" x14ac:dyDescent="0.35">
      <c r="B182" s="37" t="s">
        <v>1542</v>
      </c>
      <c r="C182" s="79" t="s">
        <v>1543</v>
      </c>
      <c r="D182" s="79" t="s">
        <v>1197</v>
      </c>
      <c r="E182" s="80" t="s">
        <v>64</v>
      </c>
      <c r="F182" s="81" t="s">
        <v>65</v>
      </c>
      <c r="G182" s="79" t="s">
        <v>64</v>
      </c>
      <c r="H182" s="79" t="s">
        <v>66</v>
      </c>
      <c r="I182" s="81" t="s">
        <v>1544</v>
      </c>
      <c r="J182" s="81" t="s">
        <v>1545</v>
      </c>
      <c r="K182" s="81"/>
      <c r="L182" s="38" t="s">
        <v>1546</v>
      </c>
      <c r="M182" s="38" t="s">
        <v>1547</v>
      </c>
      <c r="N182" s="38" t="s">
        <v>1548</v>
      </c>
      <c r="O182" s="83">
        <v>160000</v>
      </c>
      <c r="P182" s="82" t="s">
        <v>49</v>
      </c>
      <c r="Q182" s="82" t="s">
        <v>50</v>
      </c>
      <c r="R182" s="83">
        <v>34000</v>
      </c>
      <c r="S182" s="83"/>
      <c r="T182" s="83"/>
      <c r="U182" s="83"/>
      <c r="V182" s="83"/>
      <c r="W182" s="83">
        <f t="shared" si="2"/>
        <v>0</v>
      </c>
      <c r="X182" s="65">
        <v>0</v>
      </c>
    </row>
    <row r="183" spans="2:24" s="39" customFormat="1" ht="12.75" customHeight="1" x14ac:dyDescent="0.35">
      <c r="B183" s="37" t="s">
        <v>1549</v>
      </c>
      <c r="C183" s="79" t="s">
        <v>1550</v>
      </c>
      <c r="D183" s="79" t="s">
        <v>1551</v>
      </c>
      <c r="E183" s="80" t="s">
        <v>1552</v>
      </c>
      <c r="F183" s="81" t="s">
        <v>1553</v>
      </c>
      <c r="G183" s="79" t="s">
        <v>41</v>
      </c>
      <c r="H183" s="79" t="s">
        <v>43</v>
      </c>
      <c r="I183" s="81" t="s">
        <v>1554</v>
      </c>
      <c r="J183" s="81" t="s">
        <v>1555</v>
      </c>
      <c r="K183" s="81"/>
      <c r="L183" s="38" t="s">
        <v>1556</v>
      </c>
      <c r="M183" s="38" t="s">
        <v>1557</v>
      </c>
      <c r="N183" s="38" t="s">
        <v>1558</v>
      </c>
      <c r="O183" s="83">
        <v>34900</v>
      </c>
      <c r="P183" s="82" t="s">
        <v>49</v>
      </c>
      <c r="Q183" s="82" t="s">
        <v>50</v>
      </c>
      <c r="R183" s="83">
        <v>34900</v>
      </c>
      <c r="S183" s="83"/>
      <c r="T183" s="83"/>
      <c r="U183" s="83"/>
      <c r="V183" s="83"/>
      <c r="W183" s="83">
        <f t="shared" si="2"/>
        <v>0</v>
      </c>
      <c r="X183" s="65">
        <v>0</v>
      </c>
    </row>
    <row r="184" spans="2:24" s="39" customFormat="1" ht="12.75" customHeight="1" x14ac:dyDescent="0.35">
      <c r="B184" s="37" t="s">
        <v>1559</v>
      </c>
      <c r="C184" s="79" t="s">
        <v>1560</v>
      </c>
      <c r="D184" s="79" t="s">
        <v>1561</v>
      </c>
      <c r="E184" s="80" t="s">
        <v>96</v>
      </c>
      <c r="F184" s="81" t="s">
        <v>655</v>
      </c>
      <c r="G184" s="79"/>
      <c r="H184" s="79" t="s">
        <v>43</v>
      </c>
      <c r="I184" s="81" t="s">
        <v>1562</v>
      </c>
      <c r="J184" s="81" t="s">
        <v>1563</v>
      </c>
      <c r="K184" s="81"/>
      <c r="L184" s="38" t="s">
        <v>1564</v>
      </c>
      <c r="M184" s="38" t="s">
        <v>1565</v>
      </c>
      <c r="N184" s="38" t="s">
        <v>1566</v>
      </c>
      <c r="O184" s="83">
        <v>1270000</v>
      </c>
      <c r="P184" s="82" t="s">
        <v>49</v>
      </c>
      <c r="Q184" s="82" t="s">
        <v>50</v>
      </c>
      <c r="R184" s="83">
        <v>100000</v>
      </c>
      <c r="S184" s="83"/>
      <c r="T184" s="83"/>
      <c r="U184" s="83"/>
      <c r="V184" s="83"/>
      <c r="W184" s="83">
        <f t="shared" si="2"/>
        <v>0</v>
      </c>
      <c r="X184" s="65">
        <v>0</v>
      </c>
    </row>
    <row r="185" spans="2:24" s="39" customFormat="1" ht="12.75" customHeight="1" x14ac:dyDescent="0.35">
      <c r="B185" s="37" t="s">
        <v>1567</v>
      </c>
      <c r="C185" s="79" t="s">
        <v>1568</v>
      </c>
      <c r="D185" s="79" t="s">
        <v>1569</v>
      </c>
      <c r="E185" s="80" t="s">
        <v>41</v>
      </c>
      <c r="F185" s="81" t="s">
        <v>42</v>
      </c>
      <c r="G185" s="79" t="s">
        <v>41</v>
      </c>
      <c r="H185" s="79" t="s">
        <v>43</v>
      </c>
      <c r="I185" s="81" t="s">
        <v>1570</v>
      </c>
      <c r="J185" s="81" t="s">
        <v>1571</v>
      </c>
      <c r="K185" s="81"/>
      <c r="L185" s="38" t="s">
        <v>1572</v>
      </c>
      <c r="M185" s="38" t="s">
        <v>1573</v>
      </c>
      <c r="N185" s="38" t="s">
        <v>1574</v>
      </c>
      <c r="O185" s="83">
        <v>1700000</v>
      </c>
      <c r="P185" s="82" t="s">
        <v>49</v>
      </c>
      <c r="Q185" s="82" t="s">
        <v>50</v>
      </c>
      <c r="R185" s="83">
        <v>600000</v>
      </c>
      <c r="S185" s="83"/>
      <c r="T185" s="83"/>
      <c r="U185" s="83"/>
      <c r="V185" s="83"/>
      <c r="W185" s="83">
        <f t="shared" si="2"/>
        <v>0</v>
      </c>
      <c r="X185" s="65">
        <v>0</v>
      </c>
    </row>
    <row r="186" spans="2:24" s="39" customFormat="1" ht="12.75" customHeight="1" x14ac:dyDescent="0.35">
      <c r="B186" s="37" t="s">
        <v>1575</v>
      </c>
      <c r="C186" s="79" t="s">
        <v>1576</v>
      </c>
      <c r="D186" s="79" t="s">
        <v>1577</v>
      </c>
      <c r="E186" s="80" t="s">
        <v>1578</v>
      </c>
      <c r="F186" s="81" t="s">
        <v>1579</v>
      </c>
      <c r="G186" s="79" t="s">
        <v>41</v>
      </c>
      <c r="H186" s="79" t="s">
        <v>43</v>
      </c>
      <c r="I186" s="81" t="s">
        <v>1580</v>
      </c>
      <c r="J186" s="81" t="s">
        <v>1581</v>
      </c>
      <c r="K186" s="81"/>
      <c r="L186" s="38" t="s">
        <v>1582</v>
      </c>
      <c r="M186" s="38" t="s">
        <v>1583</v>
      </c>
      <c r="N186" s="38" t="s">
        <v>1584</v>
      </c>
      <c r="O186" s="83">
        <v>60000</v>
      </c>
      <c r="P186" s="82" t="s">
        <v>49</v>
      </c>
      <c r="Q186" s="82" t="s">
        <v>50</v>
      </c>
      <c r="R186" s="83">
        <v>30000</v>
      </c>
      <c r="S186" s="83"/>
      <c r="T186" s="83"/>
      <c r="U186" s="83"/>
      <c r="V186" s="83"/>
      <c r="W186" s="83">
        <f t="shared" si="2"/>
        <v>0</v>
      </c>
      <c r="X186" s="65">
        <v>0</v>
      </c>
    </row>
    <row r="187" spans="2:24" s="39" customFormat="1" ht="12.75" customHeight="1" x14ac:dyDescent="0.35">
      <c r="B187" s="37" t="s">
        <v>1585</v>
      </c>
      <c r="C187" s="79" t="s">
        <v>1586</v>
      </c>
      <c r="D187" s="79" t="s">
        <v>1587</v>
      </c>
      <c r="E187" s="80" t="s">
        <v>1588</v>
      </c>
      <c r="F187" s="81" t="s">
        <v>1589</v>
      </c>
      <c r="G187" s="79" t="s">
        <v>41</v>
      </c>
      <c r="H187" s="79" t="s">
        <v>43</v>
      </c>
      <c r="I187" s="81" t="s">
        <v>1590</v>
      </c>
      <c r="J187" s="81" t="s">
        <v>1591</v>
      </c>
      <c r="K187" s="81"/>
      <c r="L187" s="38" t="s">
        <v>1592</v>
      </c>
      <c r="M187" s="38" t="s">
        <v>1593</v>
      </c>
      <c r="N187" s="38" t="s">
        <v>1594</v>
      </c>
      <c r="O187" s="83">
        <v>100000</v>
      </c>
      <c r="P187" s="82" t="s">
        <v>49</v>
      </c>
      <c r="Q187" s="82" t="s">
        <v>50</v>
      </c>
      <c r="R187" s="83">
        <v>50000</v>
      </c>
      <c r="S187" s="83"/>
      <c r="T187" s="83"/>
      <c r="U187" s="83"/>
      <c r="V187" s="83"/>
      <c r="W187" s="83">
        <f t="shared" si="2"/>
        <v>0</v>
      </c>
      <c r="X187" s="65">
        <v>0</v>
      </c>
    </row>
    <row r="188" spans="2:24" s="39" customFormat="1" ht="12.75" customHeight="1" x14ac:dyDescent="0.35">
      <c r="B188" s="37" t="s">
        <v>1595</v>
      </c>
      <c r="C188" s="79" t="s">
        <v>1596</v>
      </c>
      <c r="D188" s="79" t="s">
        <v>378</v>
      </c>
      <c r="E188" s="80" t="s">
        <v>379</v>
      </c>
      <c r="F188" s="81" t="s">
        <v>380</v>
      </c>
      <c r="G188" s="79" t="s">
        <v>41</v>
      </c>
      <c r="H188" s="79" t="s">
        <v>43</v>
      </c>
      <c r="I188" s="81" t="s">
        <v>1597</v>
      </c>
      <c r="J188" s="81" t="s">
        <v>1598</v>
      </c>
      <c r="K188" s="81"/>
      <c r="L188" s="38" t="s">
        <v>1599</v>
      </c>
      <c r="M188" s="38" t="s">
        <v>1600</v>
      </c>
      <c r="N188" s="38" t="s">
        <v>1601</v>
      </c>
      <c r="O188" s="83">
        <v>974500</v>
      </c>
      <c r="P188" s="82" t="s">
        <v>49</v>
      </c>
      <c r="Q188" s="82" t="s">
        <v>50</v>
      </c>
      <c r="R188" s="83">
        <v>120000</v>
      </c>
      <c r="S188" s="83"/>
      <c r="T188" s="83"/>
      <c r="U188" s="83"/>
      <c r="V188" s="83"/>
      <c r="W188" s="83">
        <f t="shared" si="2"/>
        <v>0</v>
      </c>
      <c r="X188" s="65">
        <v>0</v>
      </c>
    </row>
    <row r="189" spans="2:24" s="39" customFormat="1" ht="12.75" customHeight="1" x14ac:dyDescent="0.35">
      <c r="B189" s="37" t="s">
        <v>1602</v>
      </c>
      <c r="C189" s="79" t="s">
        <v>1603</v>
      </c>
      <c r="D189" s="79" t="s">
        <v>1604</v>
      </c>
      <c r="E189" s="80" t="s">
        <v>1605</v>
      </c>
      <c r="F189" s="81" t="s">
        <v>1606</v>
      </c>
      <c r="G189" s="79"/>
      <c r="H189" s="79" t="s">
        <v>66</v>
      </c>
      <c r="I189" s="81" t="s">
        <v>1607</v>
      </c>
      <c r="J189" s="81" t="s">
        <v>1608</v>
      </c>
      <c r="K189" s="81"/>
      <c r="L189" s="38" t="s">
        <v>1609</v>
      </c>
      <c r="M189" s="38" t="s">
        <v>1610</v>
      </c>
      <c r="N189" s="38" t="s">
        <v>1611</v>
      </c>
      <c r="O189" s="83">
        <v>70000</v>
      </c>
      <c r="P189" s="82" t="s">
        <v>49</v>
      </c>
      <c r="Q189" s="82" t="s">
        <v>50</v>
      </c>
      <c r="R189" s="83">
        <v>35000</v>
      </c>
      <c r="S189" s="83"/>
      <c r="T189" s="83"/>
      <c r="U189" s="83"/>
      <c r="V189" s="83"/>
      <c r="W189" s="83">
        <f t="shared" si="2"/>
        <v>0</v>
      </c>
      <c r="X189" s="65">
        <v>0</v>
      </c>
    </row>
    <row r="190" spans="2:24" s="39" customFormat="1" ht="12.75" customHeight="1" x14ac:dyDescent="0.35">
      <c r="B190" s="37" t="s">
        <v>1612</v>
      </c>
      <c r="C190" s="79" t="s">
        <v>1613</v>
      </c>
      <c r="D190" s="79" t="s">
        <v>1614</v>
      </c>
      <c r="E190" s="80" t="s">
        <v>1615</v>
      </c>
      <c r="F190" s="81" t="s">
        <v>1616</v>
      </c>
      <c r="G190" s="79"/>
      <c r="H190" s="79" t="s">
        <v>66</v>
      </c>
      <c r="I190" s="81" t="s">
        <v>1617</v>
      </c>
      <c r="J190" s="81" t="s">
        <v>1618</v>
      </c>
      <c r="K190" s="81"/>
      <c r="L190" s="38" t="s">
        <v>1619</v>
      </c>
      <c r="M190" s="38" t="s">
        <v>1620</v>
      </c>
      <c r="N190" s="38" t="s">
        <v>1621</v>
      </c>
      <c r="O190" s="83">
        <v>230000</v>
      </c>
      <c r="P190" s="82" t="s">
        <v>49</v>
      </c>
      <c r="Q190" s="82" t="s">
        <v>50</v>
      </c>
      <c r="R190" s="83">
        <v>40000</v>
      </c>
      <c r="S190" s="83"/>
      <c r="T190" s="83"/>
      <c r="U190" s="83"/>
      <c r="V190" s="83"/>
      <c r="W190" s="83">
        <f t="shared" si="2"/>
        <v>0</v>
      </c>
      <c r="X190" s="65">
        <v>0</v>
      </c>
    </row>
    <row r="191" spans="2:24" s="39" customFormat="1" ht="12.75" customHeight="1" x14ac:dyDescent="0.35">
      <c r="B191" s="37" t="s">
        <v>1622</v>
      </c>
      <c r="C191" s="79" t="s">
        <v>1623</v>
      </c>
      <c r="D191" s="79" t="s">
        <v>1624</v>
      </c>
      <c r="E191" s="80" t="s">
        <v>41</v>
      </c>
      <c r="F191" s="81" t="s">
        <v>42</v>
      </c>
      <c r="G191" s="79" t="s">
        <v>41</v>
      </c>
      <c r="H191" s="79" t="s">
        <v>43</v>
      </c>
      <c r="I191" s="81" t="s">
        <v>1625</v>
      </c>
      <c r="J191" s="81" t="s">
        <v>1626</v>
      </c>
      <c r="K191" s="81"/>
      <c r="L191" s="38" t="s">
        <v>1627</v>
      </c>
      <c r="M191" s="38" t="s">
        <v>1628</v>
      </c>
      <c r="N191" s="38" t="s">
        <v>1629</v>
      </c>
      <c r="O191" s="83">
        <v>30000</v>
      </c>
      <c r="P191" s="82" t="s">
        <v>49</v>
      </c>
      <c r="Q191" s="82" t="s">
        <v>50</v>
      </c>
      <c r="R191" s="83">
        <v>30000</v>
      </c>
      <c r="S191" s="83"/>
      <c r="T191" s="83"/>
      <c r="U191" s="83"/>
      <c r="V191" s="83"/>
      <c r="W191" s="83">
        <f t="shared" si="2"/>
        <v>0</v>
      </c>
      <c r="X191" s="65">
        <v>0</v>
      </c>
    </row>
    <row r="192" spans="2:24" s="39" customFormat="1" ht="12.75" customHeight="1" x14ac:dyDescent="0.35">
      <c r="B192" s="37" t="s">
        <v>1630</v>
      </c>
      <c r="C192" s="79" t="s">
        <v>1631</v>
      </c>
      <c r="D192" s="79" t="s">
        <v>1632</v>
      </c>
      <c r="E192" s="80" t="s">
        <v>1633</v>
      </c>
      <c r="F192" s="81" t="s">
        <v>1251</v>
      </c>
      <c r="G192" s="79"/>
      <c r="H192" s="79" t="s">
        <v>1634</v>
      </c>
      <c r="I192" s="81" t="s">
        <v>1635</v>
      </c>
      <c r="J192" s="81" t="s">
        <v>1636</v>
      </c>
      <c r="K192" s="81"/>
      <c r="L192" s="38" t="s">
        <v>1637</v>
      </c>
      <c r="M192" s="38" t="s">
        <v>1638</v>
      </c>
      <c r="N192" s="38" t="s">
        <v>1639</v>
      </c>
      <c r="O192" s="83">
        <v>35000</v>
      </c>
      <c r="P192" s="82" t="s">
        <v>49</v>
      </c>
      <c r="Q192" s="82" t="s">
        <v>50</v>
      </c>
      <c r="R192" s="83">
        <v>35000</v>
      </c>
      <c r="S192" s="83"/>
      <c r="T192" s="83"/>
      <c r="U192" s="83"/>
      <c r="V192" s="83"/>
      <c r="W192" s="83">
        <f t="shared" si="2"/>
        <v>0</v>
      </c>
      <c r="X192" s="65">
        <v>0</v>
      </c>
    </row>
    <row r="193" spans="2:24" s="39" customFormat="1" ht="12.75" customHeight="1" x14ac:dyDescent="0.35">
      <c r="B193" s="37" t="s">
        <v>1640</v>
      </c>
      <c r="C193" s="79" t="s">
        <v>1641</v>
      </c>
      <c r="D193" s="79" t="s">
        <v>1642</v>
      </c>
      <c r="E193" s="80" t="s">
        <v>41</v>
      </c>
      <c r="F193" s="81" t="s">
        <v>42</v>
      </c>
      <c r="G193" s="79"/>
      <c r="H193" s="79" t="s">
        <v>43</v>
      </c>
      <c r="I193" s="81" t="s">
        <v>1643</v>
      </c>
      <c r="J193" s="81" t="s">
        <v>1644</v>
      </c>
      <c r="K193" s="81"/>
      <c r="L193" s="38" t="s">
        <v>1645</v>
      </c>
      <c r="M193" s="38" t="s">
        <v>1645</v>
      </c>
      <c r="N193" s="38" t="s">
        <v>1646</v>
      </c>
      <c r="O193" s="83">
        <v>601000</v>
      </c>
      <c r="P193" s="82" t="s">
        <v>49</v>
      </c>
      <c r="Q193" s="82" t="s">
        <v>50</v>
      </c>
      <c r="R193" s="83">
        <v>300000</v>
      </c>
      <c r="S193" s="83"/>
      <c r="T193" s="83"/>
      <c r="U193" s="83"/>
      <c r="V193" s="83"/>
      <c r="W193" s="83">
        <f t="shared" si="2"/>
        <v>0</v>
      </c>
      <c r="X193" s="65">
        <v>0</v>
      </c>
    </row>
    <row r="194" spans="2:24" s="39" customFormat="1" ht="12.75" customHeight="1" x14ac:dyDescent="0.35">
      <c r="B194" s="37" t="s">
        <v>1647</v>
      </c>
      <c r="C194" s="79" t="s">
        <v>1648</v>
      </c>
      <c r="D194" s="79" t="s">
        <v>1649</v>
      </c>
      <c r="E194" s="80" t="s">
        <v>1650</v>
      </c>
      <c r="F194" s="81" t="s">
        <v>314</v>
      </c>
      <c r="G194" s="79"/>
      <c r="H194" s="79" t="s">
        <v>43</v>
      </c>
      <c r="I194" s="81" t="s">
        <v>1651</v>
      </c>
      <c r="J194" s="81" t="s">
        <v>1652</v>
      </c>
      <c r="K194" s="81"/>
      <c r="L194" s="38" t="s">
        <v>1653</v>
      </c>
      <c r="M194" s="38" t="s">
        <v>1654</v>
      </c>
      <c r="N194" s="38" t="s">
        <v>1655</v>
      </c>
      <c r="O194" s="83">
        <v>390000</v>
      </c>
      <c r="P194" s="82" t="s">
        <v>49</v>
      </c>
      <c r="Q194" s="82" t="s">
        <v>50</v>
      </c>
      <c r="R194" s="83">
        <v>60000</v>
      </c>
      <c r="S194" s="83"/>
      <c r="T194" s="83"/>
      <c r="U194" s="83"/>
      <c r="V194" s="83"/>
      <c r="W194" s="83">
        <f t="shared" si="2"/>
        <v>0</v>
      </c>
      <c r="X194" s="65">
        <v>0</v>
      </c>
    </row>
    <row r="195" spans="2:24" s="39" customFormat="1" ht="12.75" customHeight="1" x14ac:dyDescent="0.35">
      <c r="B195" s="37" t="s">
        <v>1656</v>
      </c>
      <c r="C195" s="79" t="s">
        <v>1657</v>
      </c>
      <c r="D195" s="79" t="s">
        <v>1658</v>
      </c>
      <c r="E195" s="80" t="s">
        <v>1659</v>
      </c>
      <c r="F195" s="81" t="s">
        <v>1660</v>
      </c>
      <c r="G195" s="79" t="s">
        <v>64</v>
      </c>
      <c r="H195" s="79" t="s">
        <v>66</v>
      </c>
      <c r="I195" s="81" t="s">
        <v>1661</v>
      </c>
      <c r="J195" s="81" t="s">
        <v>1662</v>
      </c>
      <c r="K195" s="81"/>
      <c r="L195" s="38" t="s">
        <v>1663</v>
      </c>
      <c r="M195" s="38"/>
      <c r="N195" s="38" t="s">
        <v>1664</v>
      </c>
      <c r="O195" s="83">
        <v>1060000</v>
      </c>
      <c r="P195" s="82" t="s">
        <v>49</v>
      </c>
      <c r="Q195" s="82" t="s">
        <v>50</v>
      </c>
      <c r="R195" s="83">
        <v>530000</v>
      </c>
      <c r="S195" s="83"/>
      <c r="T195" s="83"/>
      <c r="U195" s="83"/>
      <c r="V195" s="83"/>
      <c r="W195" s="83">
        <f t="shared" si="2"/>
        <v>0</v>
      </c>
      <c r="X195" s="65">
        <v>0</v>
      </c>
    </row>
    <row r="196" spans="2:24" s="39" customFormat="1" ht="12.75" customHeight="1" x14ac:dyDescent="0.35">
      <c r="B196" s="37" t="s">
        <v>1665</v>
      </c>
      <c r="C196" s="79" t="s">
        <v>1666</v>
      </c>
      <c r="D196" s="79" t="s">
        <v>1667</v>
      </c>
      <c r="E196" s="80" t="s">
        <v>1668</v>
      </c>
      <c r="F196" s="81" t="s">
        <v>314</v>
      </c>
      <c r="G196" s="79" t="s">
        <v>125</v>
      </c>
      <c r="H196" s="79" t="s">
        <v>43</v>
      </c>
      <c r="I196" s="81" t="s">
        <v>1669</v>
      </c>
      <c r="J196" s="81" t="s">
        <v>1670</v>
      </c>
      <c r="K196" s="81"/>
      <c r="L196" s="38" t="s">
        <v>251</v>
      </c>
      <c r="M196" s="38" t="s">
        <v>1671</v>
      </c>
      <c r="N196" s="38" t="s">
        <v>1672</v>
      </c>
      <c r="O196" s="83">
        <v>1890000</v>
      </c>
      <c r="P196" s="82" t="s">
        <v>49</v>
      </c>
      <c r="Q196" s="82" t="s">
        <v>50</v>
      </c>
      <c r="R196" s="83">
        <v>350000</v>
      </c>
      <c r="S196" s="83"/>
      <c r="T196" s="83"/>
      <c r="U196" s="83"/>
      <c r="V196" s="83"/>
      <c r="W196" s="83">
        <f t="shared" si="2"/>
        <v>0</v>
      </c>
      <c r="X196" s="65">
        <v>0</v>
      </c>
    </row>
    <row r="197" spans="2:24" s="39" customFormat="1" ht="12.75" customHeight="1" x14ac:dyDescent="0.35">
      <c r="B197" s="37" t="s">
        <v>1673</v>
      </c>
      <c r="C197" s="79" t="s">
        <v>1674</v>
      </c>
      <c r="D197" s="79" t="s">
        <v>1197</v>
      </c>
      <c r="E197" s="80" t="s">
        <v>64</v>
      </c>
      <c r="F197" s="81" t="s">
        <v>65</v>
      </c>
      <c r="G197" s="79"/>
      <c r="H197" s="79" t="s">
        <v>66</v>
      </c>
      <c r="I197" s="81" t="s">
        <v>1675</v>
      </c>
      <c r="J197" s="81" t="s">
        <v>1676</v>
      </c>
      <c r="K197" s="81"/>
      <c r="L197" s="38" t="s">
        <v>1677</v>
      </c>
      <c r="M197" s="38" t="s">
        <v>1678</v>
      </c>
      <c r="N197" s="38" t="s">
        <v>1679</v>
      </c>
      <c r="O197" s="83">
        <v>605500</v>
      </c>
      <c r="P197" s="82" t="s">
        <v>49</v>
      </c>
      <c r="Q197" s="82" t="s">
        <v>50</v>
      </c>
      <c r="R197" s="83">
        <v>95000</v>
      </c>
      <c r="S197" s="83"/>
      <c r="T197" s="83"/>
      <c r="U197" s="83"/>
      <c r="V197" s="83"/>
      <c r="W197" s="83">
        <f t="shared" si="2"/>
        <v>0</v>
      </c>
      <c r="X197" s="65">
        <v>0</v>
      </c>
    </row>
    <row r="198" spans="2:24" s="39" customFormat="1" ht="12.75" customHeight="1" x14ac:dyDescent="0.35">
      <c r="B198" s="37" t="s">
        <v>1680</v>
      </c>
      <c r="C198" s="79" t="s">
        <v>1681</v>
      </c>
      <c r="D198" s="79" t="s">
        <v>1682</v>
      </c>
      <c r="E198" s="80" t="s">
        <v>379</v>
      </c>
      <c r="F198" s="81" t="s">
        <v>380</v>
      </c>
      <c r="G198" s="79" t="s">
        <v>41</v>
      </c>
      <c r="H198" s="79" t="s">
        <v>43</v>
      </c>
      <c r="I198" s="81" t="s">
        <v>1683</v>
      </c>
      <c r="J198" s="81" t="s">
        <v>1684</v>
      </c>
      <c r="K198" s="81"/>
      <c r="L198" s="38" t="s">
        <v>1685</v>
      </c>
      <c r="M198" s="38" t="s">
        <v>1686</v>
      </c>
      <c r="N198" s="38" t="s">
        <v>1687</v>
      </c>
      <c r="O198" s="83">
        <v>2603000</v>
      </c>
      <c r="P198" s="82" t="s">
        <v>49</v>
      </c>
      <c r="Q198" s="82" t="s">
        <v>50</v>
      </c>
      <c r="R198" s="83">
        <v>500000</v>
      </c>
      <c r="S198" s="83"/>
      <c r="T198" s="83"/>
      <c r="U198" s="83"/>
      <c r="V198" s="83"/>
      <c r="W198" s="83">
        <f t="shared" si="2"/>
        <v>0</v>
      </c>
      <c r="X198" s="65">
        <v>0</v>
      </c>
    </row>
    <row r="199" spans="2:24" s="39" customFormat="1" ht="12.75" customHeight="1" x14ac:dyDescent="0.35">
      <c r="B199" s="37" t="s">
        <v>1688</v>
      </c>
      <c r="C199" s="79" t="s">
        <v>1689</v>
      </c>
      <c r="D199" s="79" t="s">
        <v>1690</v>
      </c>
      <c r="E199" s="80" t="s">
        <v>1691</v>
      </c>
      <c r="F199" s="81" t="s">
        <v>1692</v>
      </c>
      <c r="G199" s="79"/>
      <c r="H199" s="79" t="s">
        <v>43</v>
      </c>
      <c r="I199" s="81" t="s">
        <v>1693</v>
      </c>
      <c r="J199" s="81" t="s">
        <v>1694</v>
      </c>
      <c r="K199" s="81"/>
      <c r="L199" s="38" t="s">
        <v>251</v>
      </c>
      <c r="M199" s="38" t="s">
        <v>1695</v>
      </c>
      <c r="N199" s="38" t="s">
        <v>1696</v>
      </c>
      <c r="O199" s="83">
        <v>115000</v>
      </c>
      <c r="P199" s="82" t="s">
        <v>49</v>
      </c>
      <c r="Q199" s="82" t="s">
        <v>50</v>
      </c>
      <c r="R199" s="83">
        <v>40000</v>
      </c>
      <c r="S199" s="83"/>
      <c r="T199" s="83"/>
      <c r="U199" s="83"/>
      <c r="V199" s="83"/>
      <c r="W199" s="83">
        <f t="shared" si="2"/>
        <v>0</v>
      </c>
      <c r="X199" s="65">
        <v>0</v>
      </c>
    </row>
    <row r="200" spans="2:24" s="39" customFormat="1" ht="12.75" customHeight="1" x14ac:dyDescent="0.35">
      <c r="B200" s="37" t="s">
        <v>1697</v>
      </c>
      <c r="C200" s="79" t="s">
        <v>1698</v>
      </c>
      <c r="D200" s="79" t="s">
        <v>1699</v>
      </c>
      <c r="E200" s="80" t="s">
        <v>41</v>
      </c>
      <c r="F200" s="81" t="s">
        <v>42</v>
      </c>
      <c r="G200" s="79"/>
      <c r="H200" s="79" t="s">
        <v>43</v>
      </c>
      <c r="I200" s="81" t="s">
        <v>1700</v>
      </c>
      <c r="J200" s="81" t="s">
        <v>1701</v>
      </c>
      <c r="K200" s="81"/>
      <c r="L200" s="38" t="s">
        <v>1702</v>
      </c>
      <c r="M200" s="38" t="s">
        <v>1703</v>
      </c>
      <c r="N200" s="38" t="s">
        <v>1704</v>
      </c>
      <c r="O200" s="83">
        <v>445000</v>
      </c>
      <c r="P200" s="82" t="s">
        <v>49</v>
      </c>
      <c r="Q200" s="82" t="s">
        <v>50</v>
      </c>
      <c r="R200" s="83">
        <v>50000</v>
      </c>
      <c r="S200" s="83"/>
      <c r="T200" s="83"/>
      <c r="U200" s="83"/>
      <c r="V200" s="83"/>
      <c r="W200" s="83">
        <f t="shared" si="2"/>
        <v>0</v>
      </c>
      <c r="X200" s="65">
        <v>0</v>
      </c>
    </row>
    <row r="201" spans="2:24" s="39" customFormat="1" ht="12.75" customHeight="1" x14ac:dyDescent="0.35">
      <c r="B201" s="37" t="s">
        <v>1705</v>
      </c>
      <c r="C201" s="79" t="s">
        <v>1706</v>
      </c>
      <c r="D201" s="79" t="s">
        <v>1707</v>
      </c>
      <c r="E201" s="80" t="s">
        <v>229</v>
      </c>
      <c r="F201" s="81" t="s">
        <v>230</v>
      </c>
      <c r="G201" s="79"/>
      <c r="H201" s="79" t="s">
        <v>43</v>
      </c>
      <c r="I201" s="81" t="s">
        <v>1708</v>
      </c>
      <c r="J201" s="81" t="s">
        <v>1709</v>
      </c>
      <c r="K201" s="81"/>
      <c r="L201" s="38" t="s">
        <v>1710</v>
      </c>
      <c r="M201" s="38" t="s">
        <v>1711</v>
      </c>
      <c r="N201" s="38" t="s">
        <v>1712</v>
      </c>
      <c r="O201" s="83">
        <v>35000</v>
      </c>
      <c r="P201" s="82" t="s">
        <v>49</v>
      </c>
      <c r="Q201" s="82" t="s">
        <v>50</v>
      </c>
      <c r="R201" s="83">
        <v>35000</v>
      </c>
      <c r="S201" s="83"/>
      <c r="T201" s="83"/>
      <c r="U201" s="83"/>
      <c r="V201" s="83"/>
      <c r="W201" s="83">
        <f t="shared" si="2"/>
        <v>0</v>
      </c>
      <c r="X201" s="65">
        <v>0</v>
      </c>
    </row>
    <row r="202" spans="2:24" s="39" customFormat="1" ht="12.75" customHeight="1" x14ac:dyDescent="0.35">
      <c r="B202" s="37" t="s">
        <v>1713</v>
      </c>
      <c r="C202" s="79" t="s">
        <v>1714</v>
      </c>
      <c r="D202" s="79" t="s">
        <v>1715</v>
      </c>
      <c r="E202" s="80" t="s">
        <v>41</v>
      </c>
      <c r="F202" s="81" t="s">
        <v>42</v>
      </c>
      <c r="G202" s="79" t="s">
        <v>41</v>
      </c>
      <c r="H202" s="79" t="s">
        <v>43</v>
      </c>
      <c r="I202" s="81" t="s">
        <v>1716</v>
      </c>
      <c r="J202" s="81" t="s">
        <v>1717</v>
      </c>
      <c r="K202" s="81"/>
      <c r="L202" s="38" t="s">
        <v>1718</v>
      </c>
      <c r="M202" s="38" t="s">
        <v>1719</v>
      </c>
      <c r="N202" s="38" t="s">
        <v>1720</v>
      </c>
      <c r="O202" s="83">
        <v>1400000</v>
      </c>
      <c r="P202" s="82" t="s">
        <v>49</v>
      </c>
      <c r="Q202" s="82" t="s">
        <v>50</v>
      </c>
      <c r="R202" s="83">
        <v>400000</v>
      </c>
      <c r="S202" s="83"/>
      <c r="T202" s="83"/>
      <c r="U202" s="83"/>
      <c r="V202" s="83"/>
      <c r="W202" s="83">
        <f t="shared" si="2"/>
        <v>0</v>
      </c>
      <c r="X202" s="65">
        <v>0</v>
      </c>
    </row>
    <row r="203" spans="2:24" s="39" customFormat="1" ht="12.75" customHeight="1" x14ac:dyDescent="0.35">
      <c r="B203" s="37" t="s">
        <v>1721</v>
      </c>
      <c r="C203" s="79" t="s">
        <v>1722</v>
      </c>
      <c r="D203" s="79" t="s">
        <v>1723</v>
      </c>
      <c r="E203" s="80" t="s">
        <v>41</v>
      </c>
      <c r="F203" s="81" t="s">
        <v>42</v>
      </c>
      <c r="G203" s="79"/>
      <c r="H203" s="79" t="s">
        <v>43</v>
      </c>
      <c r="I203" s="81" t="s">
        <v>1724</v>
      </c>
      <c r="J203" s="81" t="s">
        <v>1725</v>
      </c>
      <c r="K203" s="81"/>
      <c r="L203" s="38" t="s">
        <v>1726</v>
      </c>
      <c r="M203" s="38" t="s">
        <v>1727</v>
      </c>
      <c r="N203" s="38" t="s">
        <v>1728</v>
      </c>
      <c r="O203" s="83">
        <v>35000</v>
      </c>
      <c r="P203" s="82" t="s">
        <v>49</v>
      </c>
      <c r="Q203" s="82" t="s">
        <v>50</v>
      </c>
      <c r="R203" s="83">
        <v>35000</v>
      </c>
      <c r="S203" s="83"/>
      <c r="T203" s="83"/>
      <c r="U203" s="83"/>
      <c r="V203" s="83"/>
      <c r="W203" s="83">
        <f t="shared" ref="W203:W266" si="3">SUM(T203:V203)</f>
        <v>0</v>
      </c>
      <c r="X203" s="65">
        <v>0</v>
      </c>
    </row>
    <row r="204" spans="2:24" s="39" customFormat="1" ht="12.75" customHeight="1" x14ac:dyDescent="0.35">
      <c r="B204" s="37" t="s">
        <v>1729</v>
      </c>
      <c r="C204" s="79" t="s">
        <v>1730</v>
      </c>
      <c r="D204" s="79" t="s">
        <v>1731</v>
      </c>
      <c r="E204" s="80" t="s">
        <v>747</v>
      </c>
      <c r="F204" s="81" t="s">
        <v>748</v>
      </c>
      <c r="G204" s="79" t="s">
        <v>41</v>
      </c>
      <c r="H204" s="79" t="s">
        <v>43</v>
      </c>
      <c r="I204" s="81" t="s">
        <v>1732</v>
      </c>
      <c r="J204" s="81" t="s">
        <v>1733</v>
      </c>
      <c r="K204" s="81"/>
      <c r="L204" s="38" t="s">
        <v>1734</v>
      </c>
      <c r="M204" s="38" t="s">
        <v>1735</v>
      </c>
      <c r="N204" s="38" t="s">
        <v>1736</v>
      </c>
      <c r="O204" s="83">
        <v>374400</v>
      </c>
      <c r="P204" s="82" t="s">
        <v>49</v>
      </c>
      <c r="Q204" s="82" t="s">
        <v>50</v>
      </c>
      <c r="R204" s="83">
        <v>30000</v>
      </c>
      <c r="S204" s="83"/>
      <c r="T204" s="83"/>
      <c r="U204" s="83"/>
      <c r="V204" s="83"/>
      <c r="W204" s="83">
        <f t="shared" si="3"/>
        <v>0</v>
      </c>
      <c r="X204" s="65">
        <v>0</v>
      </c>
    </row>
    <row r="205" spans="2:24" s="39" customFormat="1" ht="12.75" customHeight="1" x14ac:dyDescent="0.35">
      <c r="B205" s="37" t="s">
        <v>1737</v>
      </c>
      <c r="C205" s="79" t="s">
        <v>1738</v>
      </c>
      <c r="D205" s="79" t="s">
        <v>1739</v>
      </c>
      <c r="E205" s="80" t="s">
        <v>379</v>
      </c>
      <c r="F205" s="81" t="s">
        <v>380</v>
      </c>
      <c r="G205" s="79"/>
      <c r="H205" s="79" t="s">
        <v>43</v>
      </c>
      <c r="I205" s="81" t="s">
        <v>1740</v>
      </c>
      <c r="J205" s="81" t="s">
        <v>1741</v>
      </c>
      <c r="K205" s="81"/>
      <c r="L205" s="38" t="s">
        <v>1742</v>
      </c>
      <c r="M205" s="38" t="s">
        <v>1742</v>
      </c>
      <c r="N205" s="38" t="s">
        <v>1743</v>
      </c>
      <c r="O205" s="83">
        <v>350000</v>
      </c>
      <c r="P205" s="82" t="s">
        <v>49</v>
      </c>
      <c r="Q205" s="82" t="s">
        <v>50</v>
      </c>
      <c r="R205" s="83">
        <v>150000</v>
      </c>
      <c r="S205" s="83"/>
      <c r="T205" s="83"/>
      <c r="U205" s="83"/>
      <c r="V205" s="83"/>
      <c r="W205" s="83">
        <f t="shared" si="3"/>
        <v>0</v>
      </c>
      <c r="X205" s="65">
        <v>0</v>
      </c>
    </row>
    <row r="206" spans="2:24" s="39" customFormat="1" ht="12.75" customHeight="1" x14ac:dyDescent="0.35">
      <c r="B206" s="37" t="s">
        <v>1744</v>
      </c>
      <c r="C206" s="79" t="s">
        <v>1745</v>
      </c>
      <c r="D206" s="79" t="s">
        <v>1386</v>
      </c>
      <c r="E206" s="80" t="s">
        <v>64</v>
      </c>
      <c r="F206" s="81" t="s">
        <v>65</v>
      </c>
      <c r="G206" s="79" t="s">
        <v>64</v>
      </c>
      <c r="H206" s="79" t="s">
        <v>43</v>
      </c>
      <c r="I206" s="81" t="s">
        <v>1746</v>
      </c>
      <c r="J206" s="81" t="s">
        <v>1747</v>
      </c>
      <c r="K206" s="81"/>
      <c r="L206" s="38" t="s">
        <v>1748</v>
      </c>
      <c r="M206" s="38" t="s">
        <v>1749</v>
      </c>
      <c r="N206" s="38" t="s">
        <v>1750</v>
      </c>
      <c r="O206" s="83">
        <v>452000</v>
      </c>
      <c r="P206" s="82" t="s">
        <v>49</v>
      </c>
      <c r="Q206" s="82" t="s">
        <v>50</v>
      </c>
      <c r="R206" s="83">
        <v>30000</v>
      </c>
      <c r="S206" s="83"/>
      <c r="T206" s="83"/>
      <c r="U206" s="83"/>
      <c r="V206" s="83"/>
      <c r="W206" s="83">
        <f t="shared" si="3"/>
        <v>0</v>
      </c>
      <c r="X206" s="65">
        <v>0</v>
      </c>
    </row>
    <row r="207" spans="2:24" s="39" customFormat="1" ht="12.75" customHeight="1" x14ac:dyDescent="0.35">
      <c r="B207" s="37" t="s">
        <v>1751</v>
      </c>
      <c r="C207" s="79" t="s">
        <v>1752</v>
      </c>
      <c r="D207" s="79" t="s">
        <v>1753</v>
      </c>
      <c r="E207" s="80" t="s">
        <v>1659</v>
      </c>
      <c r="F207" s="81" t="s">
        <v>1660</v>
      </c>
      <c r="G207" s="79" t="s">
        <v>64</v>
      </c>
      <c r="H207" s="79" t="s">
        <v>220</v>
      </c>
      <c r="I207" s="81" t="s">
        <v>1754</v>
      </c>
      <c r="J207" s="81" t="s">
        <v>1755</v>
      </c>
      <c r="K207" s="81"/>
      <c r="L207" s="38" t="s">
        <v>1756</v>
      </c>
      <c r="M207" s="38" t="s">
        <v>1757</v>
      </c>
      <c r="N207" s="38" t="s">
        <v>1758</v>
      </c>
      <c r="O207" s="83">
        <v>500000</v>
      </c>
      <c r="P207" s="82" t="s">
        <v>49</v>
      </c>
      <c r="Q207" s="82" t="s">
        <v>50</v>
      </c>
      <c r="R207" s="83">
        <v>200000</v>
      </c>
      <c r="S207" s="83"/>
      <c r="T207" s="83"/>
      <c r="U207" s="83"/>
      <c r="V207" s="83"/>
      <c r="W207" s="83">
        <f t="shared" si="3"/>
        <v>0</v>
      </c>
      <c r="X207" s="65">
        <v>0</v>
      </c>
    </row>
    <row r="208" spans="2:24" s="39" customFormat="1" ht="12.75" customHeight="1" x14ac:dyDescent="0.35">
      <c r="B208" s="37" t="s">
        <v>1759</v>
      </c>
      <c r="C208" s="79" t="s">
        <v>1760</v>
      </c>
      <c r="D208" s="79" t="s">
        <v>1761</v>
      </c>
      <c r="E208" s="80" t="s">
        <v>1762</v>
      </c>
      <c r="F208" s="81" t="s">
        <v>1763</v>
      </c>
      <c r="G208" s="79" t="s">
        <v>41</v>
      </c>
      <c r="H208" s="79" t="s">
        <v>43</v>
      </c>
      <c r="I208" s="81" t="s">
        <v>1764</v>
      </c>
      <c r="J208" s="81" t="s">
        <v>1765</v>
      </c>
      <c r="K208" s="81"/>
      <c r="L208" s="38" t="s">
        <v>1766</v>
      </c>
      <c r="M208" s="38" t="s">
        <v>1767</v>
      </c>
      <c r="N208" s="38" t="s">
        <v>1768</v>
      </c>
      <c r="O208" s="83">
        <v>210000</v>
      </c>
      <c r="P208" s="82" t="s">
        <v>49</v>
      </c>
      <c r="Q208" s="82" t="s">
        <v>50</v>
      </c>
      <c r="R208" s="83">
        <v>30000</v>
      </c>
      <c r="S208" s="83"/>
      <c r="T208" s="83"/>
      <c r="U208" s="83"/>
      <c r="V208" s="83"/>
      <c r="W208" s="83">
        <f t="shared" si="3"/>
        <v>0</v>
      </c>
      <c r="X208" s="65">
        <v>0</v>
      </c>
    </row>
    <row r="209" spans="2:24" s="39" customFormat="1" ht="12.75" customHeight="1" x14ac:dyDescent="0.35">
      <c r="B209" s="37" t="s">
        <v>1769</v>
      </c>
      <c r="C209" s="79" t="s">
        <v>1770</v>
      </c>
      <c r="D209" s="79" t="s">
        <v>1771</v>
      </c>
      <c r="E209" s="80" t="s">
        <v>1772</v>
      </c>
      <c r="F209" s="81" t="s">
        <v>1773</v>
      </c>
      <c r="G209" s="79" t="s">
        <v>96</v>
      </c>
      <c r="H209" s="79" t="s">
        <v>43</v>
      </c>
      <c r="I209" s="81" t="s">
        <v>1774</v>
      </c>
      <c r="J209" s="81" t="s">
        <v>1775</v>
      </c>
      <c r="K209" s="81"/>
      <c r="L209" s="38" t="s">
        <v>1776</v>
      </c>
      <c r="M209" s="38" t="s">
        <v>1777</v>
      </c>
      <c r="N209" s="38" t="s">
        <v>1778</v>
      </c>
      <c r="O209" s="83">
        <v>350000</v>
      </c>
      <c r="P209" s="82" t="s">
        <v>49</v>
      </c>
      <c r="Q209" s="82" t="s">
        <v>50</v>
      </c>
      <c r="R209" s="83">
        <v>50000</v>
      </c>
      <c r="S209" s="83"/>
      <c r="T209" s="83"/>
      <c r="U209" s="83"/>
      <c r="V209" s="83"/>
      <c r="W209" s="83">
        <f t="shared" si="3"/>
        <v>0</v>
      </c>
      <c r="X209" s="65">
        <v>0</v>
      </c>
    </row>
    <row r="210" spans="2:24" s="39" customFormat="1" ht="12.75" customHeight="1" x14ac:dyDescent="0.35">
      <c r="B210" s="37" t="s">
        <v>1779</v>
      </c>
      <c r="C210" s="79" t="s">
        <v>1780</v>
      </c>
      <c r="D210" s="79" t="s">
        <v>1781</v>
      </c>
      <c r="E210" s="80" t="s">
        <v>1782</v>
      </c>
      <c r="F210" s="81" t="s">
        <v>1783</v>
      </c>
      <c r="G210" s="79" t="s">
        <v>64</v>
      </c>
      <c r="H210" s="79" t="s">
        <v>66</v>
      </c>
      <c r="I210" s="81" t="s">
        <v>1784</v>
      </c>
      <c r="J210" s="81" t="s">
        <v>1785</v>
      </c>
      <c r="K210" s="81"/>
      <c r="L210" s="38" t="s">
        <v>1786</v>
      </c>
      <c r="M210" s="38" t="s">
        <v>1787</v>
      </c>
      <c r="N210" s="38" t="s">
        <v>1788</v>
      </c>
      <c r="O210" s="83">
        <v>35000</v>
      </c>
      <c r="P210" s="82" t="s">
        <v>49</v>
      </c>
      <c r="Q210" s="82" t="s">
        <v>50</v>
      </c>
      <c r="R210" s="83">
        <v>35000</v>
      </c>
      <c r="S210" s="83"/>
      <c r="T210" s="83"/>
      <c r="U210" s="83"/>
      <c r="V210" s="83"/>
      <c r="W210" s="83">
        <f t="shared" si="3"/>
        <v>0</v>
      </c>
      <c r="X210" s="65">
        <v>0</v>
      </c>
    </row>
    <row r="211" spans="2:24" s="39" customFormat="1" ht="12.75" customHeight="1" x14ac:dyDescent="0.35">
      <c r="B211" s="37" t="s">
        <v>1789</v>
      </c>
      <c r="C211" s="79" t="s">
        <v>1790</v>
      </c>
      <c r="D211" s="79" t="s">
        <v>1791</v>
      </c>
      <c r="E211" s="80" t="s">
        <v>125</v>
      </c>
      <c r="F211" s="81" t="s">
        <v>314</v>
      </c>
      <c r="G211" s="79"/>
      <c r="H211" s="79" t="s">
        <v>43</v>
      </c>
      <c r="I211" s="81" t="s">
        <v>1792</v>
      </c>
      <c r="J211" s="81" t="s">
        <v>1793</v>
      </c>
      <c r="K211" s="81"/>
      <c r="L211" s="38" t="s">
        <v>1794</v>
      </c>
      <c r="M211" s="38" t="s">
        <v>1795</v>
      </c>
      <c r="N211" s="38" t="s">
        <v>1796</v>
      </c>
      <c r="O211" s="83">
        <v>875000</v>
      </c>
      <c r="P211" s="82" t="s">
        <v>49</v>
      </c>
      <c r="Q211" s="82" t="s">
        <v>50</v>
      </c>
      <c r="R211" s="83">
        <v>200000</v>
      </c>
      <c r="S211" s="83"/>
      <c r="T211" s="83"/>
      <c r="U211" s="83"/>
      <c r="V211" s="83"/>
      <c r="W211" s="83">
        <f t="shared" si="3"/>
        <v>0</v>
      </c>
      <c r="X211" s="65">
        <v>0</v>
      </c>
    </row>
    <row r="212" spans="2:24" s="39" customFormat="1" ht="12.75" customHeight="1" x14ac:dyDescent="0.35">
      <c r="B212" s="37" t="s">
        <v>1797</v>
      </c>
      <c r="C212" s="79" t="s">
        <v>1798</v>
      </c>
      <c r="D212" s="79" t="s">
        <v>1799</v>
      </c>
      <c r="E212" s="80" t="s">
        <v>894</v>
      </c>
      <c r="F212" s="81" t="s">
        <v>285</v>
      </c>
      <c r="G212" s="79"/>
      <c r="H212" s="79" t="s">
        <v>43</v>
      </c>
      <c r="I212" s="81" t="s">
        <v>1800</v>
      </c>
      <c r="J212" s="81" t="s">
        <v>1801</v>
      </c>
      <c r="K212" s="81"/>
      <c r="L212" s="38" t="s">
        <v>1802</v>
      </c>
      <c r="M212" s="38" t="s">
        <v>1803</v>
      </c>
      <c r="N212" s="38" t="s">
        <v>1804</v>
      </c>
      <c r="O212" s="83">
        <v>34000</v>
      </c>
      <c r="P212" s="82" t="s">
        <v>49</v>
      </c>
      <c r="Q212" s="82" t="s">
        <v>50</v>
      </c>
      <c r="R212" s="83">
        <v>34000</v>
      </c>
      <c r="S212" s="83"/>
      <c r="T212" s="83"/>
      <c r="U212" s="83"/>
      <c r="V212" s="83"/>
      <c r="W212" s="83">
        <f t="shared" si="3"/>
        <v>0</v>
      </c>
      <c r="X212" s="65">
        <v>0</v>
      </c>
    </row>
    <row r="213" spans="2:24" s="39" customFormat="1" ht="12.75" customHeight="1" x14ac:dyDescent="0.35">
      <c r="B213" s="37" t="s">
        <v>1805</v>
      </c>
      <c r="C213" s="79" t="s">
        <v>1806</v>
      </c>
      <c r="D213" s="79" t="s">
        <v>1197</v>
      </c>
      <c r="E213" s="80" t="s">
        <v>64</v>
      </c>
      <c r="F213" s="81" t="s">
        <v>65</v>
      </c>
      <c r="G213" s="79" t="s">
        <v>64</v>
      </c>
      <c r="H213" s="79" t="s">
        <v>66</v>
      </c>
      <c r="I213" s="81" t="s">
        <v>1807</v>
      </c>
      <c r="J213" s="81" t="s">
        <v>1808</v>
      </c>
      <c r="K213" s="81"/>
      <c r="L213" s="38" t="s">
        <v>1809</v>
      </c>
      <c r="M213" s="38" t="s">
        <v>1810</v>
      </c>
      <c r="N213" s="38" t="s">
        <v>1811</v>
      </c>
      <c r="O213" s="83">
        <v>250000</v>
      </c>
      <c r="P213" s="82" t="s">
        <v>49</v>
      </c>
      <c r="Q213" s="82" t="s">
        <v>50</v>
      </c>
      <c r="R213" s="83">
        <v>60000</v>
      </c>
      <c r="S213" s="83"/>
      <c r="T213" s="83"/>
      <c r="U213" s="83"/>
      <c r="V213" s="83"/>
      <c r="W213" s="83">
        <f t="shared" si="3"/>
        <v>0</v>
      </c>
      <c r="X213" s="65">
        <v>0</v>
      </c>
    </row>
    <row r="214" spans="2:24" s="39" customFormat="1" ht="12.75" customHeight="1" x14ac:dyDescent="0.35">
      <c r="B214" s="37" t="s">
        <v>1812</v>
      </c>
      <c r="C214" s="79" t="s">
        <v>1813</v>
      </c>
      <c r="D214" s="79" t="s">
        <v>1814</v>
      </c>
      <c r="E214" s="80" t="s">
        <v>64</v>
      </c>
      <c r="F214" s="81" t="s">
        <v>65</v>
      </c>
      <c r="G214" s="79" t="s">
        <v>64</v>
      </c>
      <c r="H214" s="79" t="s">
        <v>220</v>
      </c>
      <c r="I214" s="81" t="s">
        <v>1815</v>
      </c>
      <c r="J214" s="81" t="s">
        <v>1816</v>
      </c>
      <c r="K214" s="81"/>
      <c r="L214" s="38" t="s">
        <v>1817</v>
      </c>
      <c r="M214" s="38" t="s">
        <v>1818</v>
      </c>
      <c r="N214" s="38" t="s">
        <v>1819</v>
      </c>
      <c r="O214" s="83">
        <v>7500000</v>
      </c>
      <c r="P214" s="82" t="s">
        <v>49</v>
      </c>
      <c r="Q214" s="82" t="s">
        <v>50</v>
      </c>
      <c r="R214" s="83">
        <v>1400000</v>
      </c>
      <c r="S214" s="83"/>
      <c r="T214" s="83"/>
      <c r="U214" s="83"/>
      <c r="V214" s="83"/>
      <c r="W214" s="83">
        <f t="shared" si="3"/>
        <v>0</v>
      </c>
      <c r="X214" s="65">
        <v>0</v>
      </c>
    </row>
    <row r="215" spans="2:24" s="39" customFormat="1" ht="12.75" customHeight="1" x14ac:dyDescent="0.35">
      <c r="B215" s="37" t="s">
        <v>1820</v>
      </c>
      <c r="C215" s="79" t="s">
        <v>1821</v>
      </c>
      <c r="D215" s="79" t="s">
        <v>1822</v>
      </c>
      <c r="E215" s="80" t="s">
        <v>64</v>
      </c>
      <c r="F215" s="81" t="s">
        <v>65</v>
      </c>
      <c r="G215" s="79" t="s">
        <v>64</v>
      </c>
      <c r="H215" s="79" t="s">
        <v>1823</v>
      </c>
      <c r="I215" s="81" t="s">
        <v>1824</v>
      </c>
      <c r="J215" s="81" t="s">
        <v>1825</v>
      </c>
      <c r="K215" s="81"/>
      <c r="L215" s="38" t="s">
        <v>1826</v>
      </c>
      <c r="M215" s="38" t="s">
        <v>1827</v>
      </c>
      <c r="N215" s="38" t="s">
        <v>1828</v>
      </c>
      <c r="O215" s="83">
        <v>3900000</v>
      </c>
      <c r="P215" s="82" t="s">
        <v>49</v>
      </c>
      <c r="Q215" s="82" t="s">
        <v>50</v>
      </c>
      <c r="R215" s="83">
        <v>1000000</v>
      </c>
      <c r="S215" s="83"/>
      <c r="T215" s="83"/>
      <c r="U215" s="83"/>
      <c r="V215" s="83"/>
      <c r="W215" s="83">
        <f t="shared" si="3"/>
        <v>0</v>
      </c>
      <c r="X215" s="65">
        <v>0</v>
      </c>
    </row>
    <row r="216" spans="2:24" s="39" customFormat="1" ht="12.75" customHeight="1" x14ac:dyDescent="0.35">
      <c r="B216" s="37" t="s">
        <v>1829</v>
      </c>
      <c r="C216" s="79" t="s">
        <v>1830</v>
      </c>
      <c r="D216" s="79" t="s">
        <v>1831</v>
      </c>
      <c r="E216" s="80" t="s">
        <v>849</v>
      </c>
      <c r="F216" s="81" t="s">
        <v>850</v>
      </c>
      <c r="G216" s="79" t="s">
        <v>174</v>
      </c>
      <c r="H216" s="79" t="s">
        <v>43</v>
      </c>
      <c r="I216" s="81" t="s">
        <v>1832</v>
      </c>
      <c r="J216" s="81" t="s">
        <v>1833</v>
      </c>
      <c r="K216" s="81"/>
      <c r="L216" s="38" t="s">
        <v>1076</v>
      </c>
      <c r="M216" s="38" t="s">
        <v>1834</v>
      </c>
      <c r="N216" s="38" t="s">
        <v>1835</v>
      </c>
      <c r="O216" s="83">
        <v>1335000</v>
      </c>
      <c r="P216" s="82" t="s">
        <v>49</v>
      </c>
      <c r="Q216" s="82" t="s">
        <v>50</v>
      </c>
      <c r="R216" s="83">
        <v>50000</v>
      </c>
      <c r="S216" s="83"/>
      <c r="T216" s="83"/>
      <c r="U216" s="83"/>
      <c r="V216" s="83"/>
      <c r="W216" s="83">
        <f t="shared" si="3"/>
        <v>0</v>
      </c>
      <c r="X216" s="65">
        <v>0</v>
      </c>
    </row>
    <row r="217" spans="2:24" s="39" customFormat="1" ht="12.75" customHeight="1" x14ac:dyDescent="0.35">
      <c r="B217" s="37" t="s">
        <v>1836</v>
      </c>
      <c r="C217" s="79" t="s">
        <v>1837</v>
      </c>
      <c r="D217" s="79" t="s">
        <v>1838</v>
      </c>
      <c r="E217" s="80" t="s">
        <v>125</v>
      </c>
      <c r="F217" s="81" t="s">
        <v>314</v>
      </c>
      <c r="G217" s="79" t="s">
        <v>125</v>
      </c>
      <c r="H217" s="79" t="s">
        <v>43</v>
      </c>
      <c r="I217" s="81" t="s">
        <v>1839</v>
      </c>
      <c r="J217" s="81" t="s">
        <v>1840</v>
      </c>
      <c r="K217" s="81"/>
      <c r="L217" s="38" t="s">
        <v>1841</v>
      </c>
      <c r="M217" s="38" t="s">
        <v>1842</v>
      </c>
      <c r="N217" s="38" t="s">
        <v>1843</v>
      </c>
      <c r="O217" s="83">
        <v>34000</v>
      </c>
      <c r="P217" s="82" t="s">
        <v>49</v>
      </c>
      <c r="Q217" s="82" t="s">
        <v>50</v>
      </c>
      <c r="R217" s="83">
        <v>34000</v>
      </c>
      <c r="S217" s="83"/>
      <c r="T217" s="83"/>
      <c r="U217" s="83"/>
      <c r="V217" s="83"/>
      <c r="W217" s="83">
        <f t="shared" si="3"/>
        <v>0</v>
      </c>
      <c r="X217" s="65">
        <v>0</v>
      </c>
    </row>
    <row r="218" spans="2:24" s="39" customFormat="1" ht="12.75" customHeight="1" x14ac:dyDescent="0.35">
      <c r="B218" s="37" t="s">
        <v>1844</v>
      </c>
      <c r="C218" s="79" t="s">
        <v>1845</v>
      </c>
      <c r="D218" s="79" t="s">
        <v>378</v>
      </c>
      <c r="E218" s="80" t="s">
        <v>379</v>
      </c>
      <c r="F218" s="81" t="s">
        <v>380</v>
      </c>
      <c r="G218" s="79" t="s">
        <v>41</v>
      </c>
      <c r="H218" s="79" t="s">
        <v>43</v>
      </c>
      <c r="I218" s="81" t="s">
        <v>1846</v>
      </c>
      <c r="J218" s="81" t="s">
        <v>1847</v>
      </c>
      <c r="K218" s="81"/>
      <c r="L218" s="38" t="s">
        <v>1848</v>
      </c>
      <c r="M218" s="38" t="s">
        <v>1849</v>
      </c>
      <c r="N218" s="38" t="s">
        <v>1850</v>
      </c>
      <c r="O218" s="83">
        <v>1885000</v>
      </c>
      <c r="P218" s="82" t="s">
        <v>49</v>
      </c>
      <c r="Q218" s="82" t="s">
        <v>50</v>
      </c>
      <c r="R218" s="83">
        <v>200000</v>
      </c>
      <c r="S218" s="83"/>
      <c r="T218" s="83"/>
      <c r="U218" s="83"/>
      <c r="V218" s="83"/>
      <c r="W218" s="83">
        <f t="shared" si="3"/>
        <v>0</v>
      </c>
      <c r="X218" s="65">
        <v>0</v>
      </c>
    </row>
    <row r="219" spans="2:24" s="39" customFormat="1" ht="12.75" customHeight="1" x14ac:dyDescent="0.35">
      <c r="B219" s="37" t="s">
        <v>1851</v>
      </c>
      <c r="C219" s="79" t="s">
        <v>1852</v>
      </c>
      <c r="D219" s="79" t="s">
        <v>1853</v>
      </c>
      <c r="E219" s="80" t="s">
        <v>64</v>
      </c>
      <c r="F219" s="81" t="s">
        <v>65</v>
      </c>
      <c r="G219" s="79"/>
      <c r="H219" s="79" t="s">
        <v>66</v>
      </c>
      <c r="I219" s="81" t="s">
        <v>1854</v>
      </c>
      <c r="J219" s="81" t="s">
        <v>1855</v>
      </c>
      <c r="K219" s="81"/>
      <c r="L219" s="38" t="s">
        <v>109</v>
      </c>
      <c r="M219" s="38" t="s">
        <v>1856</v>
      </c>
      <c r="N219" s="38" t="s">
        <v>1857</v>
      </c>
      <c r="O219" s="83">
        <v>1920000</v>
      </c>
      <c r="P219" s="82" t="s">
        <v>49</v>
      </c>
      <c r="Q219" s="82" t="s">
        <v>50</v>
      </c>
      <c r="R219" s="83">
        <v>335000</v>
      </c>
      <c r="S219" s="83"/>
      <c r="T219" s="83"/>
      <c r="U219" s="83"/>
      <c r="V219" s="83"/>
      <c r="W219" s="83">
        <f t="shared" si="3"/>
        <v>0</v>
      </c>
      <c r="X219" s="65">
        <v>0</v>
      </c>
    </row>
    <row r="220" spans="2:24" s="39" customFormat="1" ht="12.75" customHeight="1" x14ac:dyDescent="0.35">
      <c r="B220" s="37" t="s">
        <v>1858</v>
      </c>
      <c r="C220" s="79" t="s">
        <v>1859</v>
      </c>
      <c r="D220" s="79" t="s">
        <v>1115</v>
      </c>
      <c r="E220" s="80" t="s">
        <v>125</v>
      </c>
      <c r="F220" s="81" t="s">
        <v>314</v>
      </c>
      <c r="G220" s="79"/>
      <c r="H220" s="79" t="s">
        <v>43</v>
      </c>
      <c r="I220" s="81" t="s">
        <v>1860</v>
      </c>
      <c r="J220" s="81" t="s">
        <v>1861</v>
      </c>
      <c r="K220" s="81"/>
      <c r="L220" s="38" t="s">
        <v>1862</v>
      </c>
      <c r="M220" s="38" t="s">
        <v>1863</v>
      </c>
      <c r="N220" s="38" t="s">
        <v>1864</v>
      </c>
      <c r="O220" s="83">
        <v>4360000</v>
      </c>
      <c r="P220" s="82" t="s">
        <v>49</v>
      </c>
      <c r="Q220" s="82" t="s">
        <v>50</v>
      </c>
      <c r="R220" s="83">
        <v>430000</v>
      </c>
      <c r="S220" s="83"/>
      <c r="T220" s="83"/>
      <c r="U220" s="83"/>
      <c r="V220" s="83"/>
      <c r="W220" s="83">
        <f t="shared" si="3"/>
        <v>0</v>
      </c>
      <c r="X220" s="65">
        <v>0</v>
      </c>
    </row>
    <row r="221" spans="2:24" s="39" customFormat="1" ht="12.75" customHeight="1" x14ac:dyDescent="0.35">
      <c r="B221" s="37" t="s">
        <v>1865</v>
      </c>
      <c r="C221" s="79" t="s">
        <v>1866</v>
      </c>
      <c r="D221" s="79" t="s">
        <v>1867</v>
      </c>
      <c r="E221" s="80" t="s">
        <v>1868</v>
      </c>
      <c r="F221" s="81" t="s">
        <v>1073</v>
      </c>
      <c r="G221" s="79"/>
      <c r="H221" s="79" t="s">
        <v>43</v>
      </c>
      <c r="I221" s="81" t="s">
        <v>1869</v>
      </c>
      <c r="J221" s="81" t="s">
        <v>1870</v>
      </c>
      <c r="K221" s="81"/>
      <c r="L221" s="38" t="s">
        <v>1871</v>
      </c>
      <c r="M221" s="38" t="s">
        <v>1872</v>
      </c>
      <c r="N221" s="38" t="s">
        <v>1873</v>
      </c>
      <c r="O221" s="83">
        <v>80000</v>
      </c>
      <c r="P221" s="82" t="s">
        <v>49</v>
      </c>
      <c r="Q221" s="82" t="s">
        <v>50</v>
      </c>
      <c r="R221" s="83">
        <v>40000</v>
      </c>
      <c r="S221" s="83"/>
      <c r="T221" s="83"/>
      <c r="U221" s="83"/>
      <c r="V221" s="83"/>
      <c r="W221" s="83">
        <f t="shared" si="3"/>
        <v>0</v>
      </c>
      <c r="X221" s="65">
        <v>0</v>
      </c>
    </row>
    <row r="222" spans="2:24" s="39" customFormat="1" ht="12.75" customHeight="1" x14ac:dyDescent="0.35">
      <c r="B222" s="37" t="s">
        <v>1874</v>
      </c>
      <c r="C222" s="79" t="s">
        <v>1875</v>
      </c>
      <c r="D222" s="79" t="s">
        <v>1876</v>
      </c>
      <c r="E222" s="80" t="s">
        <v>1877</v>
      </c>
      <c r="F222" s="81" t="s">
        <v>1878</v>
      </c>
      <c r="G222" s="79" t="s">
        <v>64</v>
      </c>
      <c r="H222" s="79" t="s">
        <v>43</v>
      </c>
      <c r="I222" s="81" t="s">
        <v>1879</v>
      </c>
      <c r="J222" s="81" t="s">
        <v>1880</v>
      </c>
      <c r="K222" s="81"/>
      <c r="L222" s="38" t="s">
        <v>1881</v>
      </c>
      <c r="M222" s="38" t="s">
        <v>1882</v>
      </c>
      <c r="N222" s="38" t="s">
        <v>1883</v>
      </c>
      <c r="O222" s="83">
        <v>500000</v>
      </c>
      <c r="P222" s="82" t="s">
        <v>49</v>
      </c>
      <c r="Q222" s="82" t="s">
        <v>50</v>
      </c>
      <c r="R222" s="83">
        <v>100000</v>
      </c>
      <c r="S222" s="83"/>
      <c r="T222" s="83"/>
      <c r="U222" s="83"/>
      <c r="V222" s="83"/>
      <c r="W222" s="83">
        <f t="shared" si="3"/>
        <v>0</v>
      </c>
      <c r="X222" s="65">
        <v>0</v>
      </c>
    </row>
    <row r="223" spans="2:24" s="39" customFormat="1" ht="12.75" customHeight="1" x14ac:dyDescent="0.35">
      <c r="B223" s="37" t="s">
        <v>1884</v>
      </c>
      <c r="C223" s="79" t="s">
        <v>1885</v>
      </c>
      <c r="D223" s="79" t="s">
        <v>1886</v>
      </c>
      <c r="E223" s="80" t="s">
        <v>229</v>
      </c>
      <c r="F223" s="81" t="s">
        <v>230</v>
      </c>
      <c r="G223" s="79"/>
      <c r="H223" s="79" t="s">
        <v>43</v>
      </c>
      <c r="I223" s="81" t="s">
        <v>1887</v>
      </c>
      <c r="J223" s="81" t="s">
        <v>1888</v>
      </c>
      <c r="K223" s="81"/>
      <c r="L223" s="38" t="s">
        <v>1889</v>
      </c>
      <c r="M223" s="38" t="s">
        <v>1890</v>
      </c>
      <c r="N223" s="38" t="s">
        <v>1891</v>
      </c>
      <c r="O223" s="83">
        <v>30000</v>
      </c>
      <c r="P223" s="82" t="s">
        <v>49</v>
      </c>
      <c r="Q223" s="82" t="s">
        <v>50</v>
      </c>
      <c r="R223" s="83">
        <v>30000</v>
      </c>
      <c r="S223" s="83"/>
      <c r="T223" s="83"/>
      <c r="U223" s="83"/>
      <c r="V223" s="83"/>
      <c r="W223" s="83">
        <f t="shared" si="3"/>
        <v>0</v>
      </c>
      <c r="X223" s="65">
        <v>0</v>
      </c>
    </row>
    <row r="224" spans="2:24" s="39" customFormat="1" ht="12.75" customHeight="1" x14ac:dyDescent="0.35">
      <c r="B224" s="37" t="s">
        <v>1892</v>
      </c>
      <c r="C224" s="79" t="s">
        <v>1893</v>
      </c>
      <c r="D224" s="79" t="s">
        <v>1894</v>
      </c>
      <c r="E224" s="80" t="s">
        <v>41</v>
      </c>
      <c r="F224" s="81" t="s">
        <v>42</v>
      </c>
      <c r="G224" s="79" t="s">
        <v>41</v>
      </c>
      <c r="H224" s="79" t="s">
        <v>43</v>
      </c>
      <c r="I224" s="81" t="s">
        <v>1895</v>
      </c>
      <c r="J224" s="81" t="s">
        <v>1896</v>
      </c>
      <c r="K224" s="81"/>
      <c r="L224" s="38" t="s">
        <v>1897</v>
      </c>
      <c r="M224" s="38" t="s">
        <v>1898</v>
      </c>
      <c r="N224" s="38" t="s">
        <v>1899</v>
      </c>
      <c r="O224" s="83">
        <v>450000</v>
      </c>
      <c r="P224" s="82" t="s">
        <v>49</v>
      </c>
      <c r="Q224" s="82" t="s">
        <v>50</v>
      </c>
      <c r="R224" s="83">
        <v>100000</v>
      </c>
      <c r="S224" s="83"/>
      <c r="T224" s="83"/>
      <c r="U224" s="83"/>
      <c r="V224" s="83"/>
      <c r="W224" s="83">
        <f t="shared" si="3"/>
        <v>0</v>
      </c>
      <c r="X224" s="65">
        <v>0</v>
      </c>
    </row>
    <row r="225" spans="2:24" s="39" customFormat="1" ht="12.75" customHeight="1" x14ac:dyDescent="0.35">
      <c r="B225" s="37" t="s">
        <v>1900</v>
      </c>
      <c r="C225" s="79" t="s">
        <v>1901</v>
      </c>
      <c r="D225" s="79" t="s">
        <v>1902</v>
      </c>
      <c r="E225" s="80" t="s">
        <v>1903</v>
      </c>
      <c r="F225" s="81" t="s">
        <v>1904</v>
      </c>
      <c r="G225" s="79"/>
      <c r="H225" s="79" t="s">
        <v>43</v>
      </c>
      <c r="I225" s="81" t="s">
        <v>1905</v>
      </c>
      <c r="J225" s="81" t="s">
        <v>1906</v>
      </c>
      <c r="K225" s="81"/>
      <c r="L225" s="38" t="s">
        <v>1907</v>
      </c>
      <c r="M225" s="38" t="s">
        <v>1908</v>
      </c>
      <c r="N225" s="38" t="s">
        <v>1909</v>
      </c>
      <c r="O225" s="83">
        <v>160000</v>
      </c>
      <c r="P225" s="82" t="s">
        <v>49</v>
      </c>
      <c r="Q225" s="82" t="s">
        <v>50</v>
      </c>
      <c r="R225" s="83">
        <v>35000</v>
      </c>
      <c r="S225" s="83"/>
      <c r="T225" s="83"/>
      <c r="U225" s="83"/>
      <c r="V225" s="83"/>
      <c r="W225" s="83">
        <f t="shared" si="3"/>
        <v>0</v>
      </c>
      <c r="X225" s="65">
        <v>0</v>
      </c>
    </row>
    <row r="226" spans="2:24" s="39" customFormat="1" ht="12.75" customHeight="1" x14ac:dyDescent="0.35">
      <c r="B226" s="37" t="s">
        <v>1910</v>
      </c>
      <c r="C226" s="79" t="s">
        <v>1911</v>
      </c>
      <c r="D226" s="79" t="s">
        <v>1912</v>
      </c>
      <c r="E226" s="80" t="s">
        <v>41</v>
      </c>
      <c r="F226" s="81" t="s">
        <v>42</v>
      </c>
      <c r="G226" s="79" t="s">
        <v>41</v>
      </c>
      <c r="H226" s="79" t="s">
        <v>43</v>
      </c>
      <c r="I226" s="81" t="s">
        <v>1913</v>
      </c>
      <c r="J226" s="81" t="s">
        <v>1914</v>
      </c>
      <c r="K226" s="81"/>
      <c r="L226" s="38" t="s">
        <v>1915</v>
      </c>
      <c r="M226" s="38" t="s">
        <v>1916</v>
      </c>
      <c r="N226" s="38" t="s">
        <v>1917</v>
      </c>
      <c r="O226" s="83">
        <v>300000</v>
      </c>
      <c r="P226" s="82" t="s">
        <v>49</v>
      </c>
      <c r="Q226" s="82" t="s">
        <v>50</v>
      </c>
      <c r="R226" s="83">
        <v>150000</v>
      </c>
      <c r="S226" s="83"/>
      <c r="T226" s="83"/>
      <c r="U226" s="83"/>
      <c r="V226" s="83"/>
      <c r="W226" s="83">
        <f t="shared" si="3"/>
        <v>0</v>
      </c>
      <c r="X226" s="65">
        <v>0</v>
      </c>
    </row>
    <row r="227" spans="2:24" s="39" customFormat="1" ht="12.75" customHeight="1" x14ac:dyDescent="0.35">
      <c r="B227" s="37" t="s">
        <v>1918</v>
      </c>
      <c r="C227" s="79" t="s">
        <v>1919</v>
      </c>
      <c r="D227" s="79" t="s">
        <v>1920</v>
      </c>
      <c r="E227" s="80" t="s">
        <v>1921</v>
      </c>
      <c r="F227" s="81" t="s">
        <v>1922</v>
      </c>
      <c r="G227" s="79" t="s">
        <v>174</v>
      </c>
      <c r="H227" s="79" t="s">
        <v>43</v>
      </c>
      <c r="I227" s="81" t="s">
        <v>1923</v>
      </c>
      <c r="J227" s="81" t="s">
        <v>1924</v>
      </c>
      <c r="K227" s="81"/>
      <c r="L227" s="38" t="s">
        <v>1925</v>
      </c>
      <c r="M227" s="38" t="s">
        <v>1926</v>
      </c>
      <c r="N227" s="38" t="s">
        <v>1927</v>
      </c>
      <c r="O227" s="83">
        <v>425000</v>
      </c>
      <c r="P227" s="82" t="s">
        <v>49</v>
      </c>
      <c r="Q227" s="82" t="s">
        <v>50</v>
      </c>
      <c r="R227" s="83">
        <v>200000</v>
      </c>
      <c r="S227" s="83"/>
      <c r="T227" s="83"/>
      <c r="U227" s="83"/>
      <c r="V227" s="83"/>
      <c r="W227" s="83">
        <f t="shared" si="3"/>
        <v>0</v>
      </c>
      <c r="X227" s="65">
        <v>0</v>
      </c>
    </row>
    <row r="228" spans="2:24" s="39" customFormat="1" ht="12.75" customHeight="1" x14ac:dyDescent="0.35">
      <c r="B228" s="37" t="s">
        <v>1928</v>
      </c>
      <c r="C228" s="79" t="s">
        <v>1929</v>
      </c>
      <c r="D228" s="79" t="s">
        <v>1930</v>
      </c>
      <c r="E228" s="80" t="s">
        <v>1931</v>
      </c>
      <c r="F228" s="81" t="s">
        <v>314</v>
      </c>
      <c r="G228" s="79"/>
      <c r="H228" s="79" t="s">
        <v>43</v>
      </c>
      <c r="I228" s="81" t="s">
        <v>1932</v>
      </c>
      <c r="J228" s="81" t="s">
        <v>1933</v>
      </c>
      <c r="K228" s="81"/>
      <c r="L228" s="38" t="s">
        <v>1934</v>
      </c>
      <c r="M228" s="38" t="s">
        <v>1935</v>
      </c>
      <c r="N228" s="38" t="s">
        <v>1936</v>
      </c>
      <c r="O228" s="83">
        <v>125000</v>
      </c>
      <c r="P228" s="82" t="s">
        <v>49</v>
      </c>
      <c r="Q228" s="82" t="s">
        <v>50</v>
      </c>
      <c r="R228" s="83">
        <v>25000</v>
      </c>
      <c r="S228" s="83"/>
      <c r="T228" s="83"/>
      <c r="U228" s="83"/>
      <c r="V228" s="83"/>
      <c r="W228" s="83">
        <f t="shared" si="3"/>
        <v>0</v>
      </c>
      <c r="X228" s="65">
        <v>0</v>
      </c>
    </row>
    <row r="229" spans="2:24" s="39" customFormat="1" ht="12.75" customHeight="1" x14ac:dyDescent="0.35">
      <c r="B229" s="37" t="s">
        <v>1937</v>
      </c>
      <c r="C229" s="79" t="s">
        <v>1938</v>
      </c>
      <c r="D229" s="79" t="s">
        <v>1939</v>
      </c>
      <c r="E229" s="80" t="s">
        <v>1940</v>
      </c>
      <c r="F229" s="81" t="s">
        <v>1941</v>
      </c>
      <c r="G229" s="79" t="s">
        <v>41</v>
      </c>
      <c r="H229" s="79" t="s">
        <v>43</v>
      </c>
      <c r="I229" s="81" t="s">
        <v>1942</v>
      </c>
      <c r="J229" s="81" t="s">
        <v>1943</v>
      </c>
      <c r="K229" s="81"/>
      <c r="L229" s="38" t="s">
        <v>1944</v>
      </c>
      <c r="M229" s="38" t="s">
        <v>1945</v>
      </c>
      <c r="N229" s="38" t="s">
        <v>1946</v>
      </c>
      <c r="O229" s="83">
        <v>47100</v>
      </c>
      <c r="P229" s="82" t="s">
        <v>49</v>
      </c>
      <c r="Q229" s="82" t="s">
        <v>50</v>
      </c>
      <c r="R229" s="83">
        <v>35000</v>
      </c>
      <c r="S229" s="83"/>
      <c r="T229" s="83"/>
      <c r="U229" s="83"/>
      <c r="V229" s="83"/>
      <c r="W229" s="83">
        <f t="shared" si="3"/>
        <v>0</v>
      </c>
      <c r="X229" s="65">
        <v>0</v>
      </c>
    </row>
    <row r="230" spans="2:24" s="39" customFormat="1" ht="12.75" customHeight="1" x14ac:dyDescent="0.35">
      <c r="B230" s="37" t="s">
        <v>1947</v>
      </c>
      <c r="C230" s="79" t="s">
        <v>1948</v>
      </c>
      <c r="D230" s="79" t="s">
        <v>1949</v>
      </c>
      <c r="E230" s="80" t="s">
        <v>1950</v>
      </c>
      <c r="F230" s="81" t="s">
        <v>1951</v>
      </c>
      <c r="G230" s="79" t="s">
        <v>41</v>
      </c>
      <c r="H230" s="79" t="s">
        <v>43</v>
      </c>
      <c r="I230" s="81" t="s">
        <v>1952</v>
      </c>
      <c r="J230" s="81" t="s">
        <v>1953</v>
      </c>
      <c r="K230" s="81"/>
      <c r="L230" s="38" t="s">
        <v>1954</v>
      </c>
      <c r="M230" s="38" t="s">
        <v>1955</v>
      </c>
      <c r="N230" s="38" t="s">
        <v>1956</v>
      </c>
      <c r="O230" s="83">
        <v>590000</v>
      </c>
      <c r="P230" s="82" t="s">
        <v>49</v>
      </c>
      <c r="Q230" s="82" t="s">
        <v>50</v>
      </c>
      <c r="R230" s="83">
        <v>50000</v>
      </c>
      <c r="S230" s="83"/>
      <c r="T230" s="83"/>
      <c r="U230" s="83"/>
      <c r="V230" s="83"/>
      <c r="W230" s="83">
        <f t="shared" si="3"/>
        <v>0</v>
      </c>
      <c r="X230" s="65">
        <v>0</v>
      </c>
    </row>
    <row r="231" spans="2:24" s="39" customFormat="1" ht="12.75" customHeight="1" x14ac:dyDescent="0.35">
      <c r="B231" s="37" t="s">
        <v>1957</v>
      </c>
      <c r="C231" s="79" t="s">
        <v>1958</v>
      </c>
      <c r="D231" s="79" t="s">
        <v>1959</v>
      </c>
      <c r="E231" s="80" t="s">
        <v>1147</v>
      </c>
      <c r="F231" s="81" t="s">
        <v>211</v>
      </c>
      <c r="G231" s="79" t="s">
        <v>41</v>
      </c>
      <c r="H231" s="79" t="s">
        <v>43</v>
      </c>
      <c r="I231" s="81" t="s">
        <v>1960</v>
      </c>
      <c r="J231" s="81" t="s">
        <v>1961</v>
      </c>
      <c r="K231" s="81"/>
      <c r="L231" s="38" t="s">
        <v>1962</v>
      </c>
      <c r="M231" s="38" t="s">
        <v>1963</v>
      </c>
      <c r="N231" s="38" t="s">
        <v>1964</v>
      </c>
      <c r="O231" s="83">
        <v>320000</v>
      </c>
      <c r="P231" s="82" t="s">
        <v>596</v>
      </c>
      <c r="Q231" s="82" t="s">
        <v>597</v>
      </c>
      <c r="R231" s="83">
        <v>120000</v>
      </c>
      <c r="S231" s="83"/>
      <c r="T231" s="83"/>
      <c r="U231" s="83"/>
      <c r="V231" s="83"/>
      <c r="W231" s="83">
        <f t="shared" si="3"/>
        <v>0</v>
      </c>
      <c r="X231" s="65">
        <v>0</v>
      </c>
    </row>
    <row r="232" spans="2:24" s="39" customFormat="1" ht="12.75" customHeight="1" x14ac:dyDescent="0.35">
      <c r="B232" s="37" t="s">
        <v>1965</v>
      </c>
      <c r="C232" s="79" t="s">
        <v>1966</v>
      </c>
      <c r="D232" s="79" t="s">
        <v>1967</v>
      </c>
      <c r="E232" s="80" t="s">
        <v>919</v>
      </c>
      <c r="F232" s="81" t="s">
        <v>920</v>
      </c>
      <c r="G232" s="79" t="s">
        <v>125</v>
      </c>
      <c r="H232" s="79" t="s">
        <v>43</v>
      </c>
      <c r="I232" s="81" t="s">
        <v>1968</v>
      </c>
      <c r="J232" s="81" t="s">
        <v>1969</v>
      </c>
      <c r="K232" s="81"/>
      <c r="L232" s="38" t="s">
        <v>1970</v>
      </c>
      <c r="M232" s="38" t="s">
        <v>1971</v>
      </c>
      <c r="N232" s="38" t="s">
        <v>1972</v>
      </c>
      <c r="O232" s="83">
        <v>400000</v>
      </c>
      <c r="P232" s="82" t="s">
        <v>49</v>
      </c>
      <c r="Q232" s="82" t="s">
        <v>50</v>
      </c>
      <c r="R232" s="83">
        <v>150000</v>
      </c>
      <c r="S232" s="83"/>
      <c r="T232" s="83"/>
      <c r="U232" s="83"/>
      <c r="V232" s="83"/>
      <c r="W232" s="83">
        <f t="shared" si="3"/>
        <v>0</v>
      </c>
      <c r="X232" s="65">
        <v>0</v>
      </c>
    </row>
    <row r="233" spans="2:24" s="39" customFormat="1" ht="12.75" customHeight="1" x14ac:dyDescent="0.35">
      <c r="B233" s="37" t="s">
        <v>1973</v>
      </c>
      <c r="C233" s="79" t="s">
        <v>1974</v>
      </c>
      <c r="D233" s="79" t="s">
        <v>1975</v>
      </c>
      <c r="E233" s="80" t="s">
        <v>64</v>
      </c>
      <c r="F233" s="81" t="s">
        <v>65</v>
      </c>
      <c r="G233" s="79"/>
      <c r="H233" s="79" t="s">
        <v>43</v>
      </c>
      <c r="I233" s="81" t="s">
        <v>1976</v>
      </c>
      <c r="J233" s="81" t="s">
        <v>1977</v>
      </c>
      <c r="K233" s="81"/>
      <c r="L233" s="38" t="s">
        <v>1978</v>
      </c>
      <c r="M233" s="38" t="s">
        <v>1979</v>
      </c>
      <c r="N233" s="38" t="s">
        <v>1980</v>
      </c>
      <c r="O233" s="83">
        <v>70000</v>
      </c>
      <c r="P233" s="82" t="s">
        <v>49</v>
      </c>
      <c r="Q233" s="82" t="s">
        <v>50</v>
      </c>
      <c r="R233" s="83">
        <v>30000</v>
      </c>
      <c r="S233" s="83"/>
      <c r="T233" s="83"/>
      <c r="U233" s="83"/>
      <c r="V233" s="83"/>
      <c r="W233" s="83">
        <f t="shared" si="3"/>
        <v>0</v>
      </c>
      <c r="X233" s="65">
        <v>0</v>
      </c>
    </row>
    <row r="234" spans="2:24" s="39" customFormat="1" ht="12.75" customHeight="1" x14ac:dyDescent="0.35">
      <c r="B234" s="37" t="s">
        <v>1981</v>
      </c>
      <c r="C234" s="79" t="s">
        <v>1982</v>
      </c>
      <c r="D234" s="79" t="s">
        <v>1983</v>
      </c>
      <c r="E234" s="80" t="s">
        <v>304</v>
      </c>
      <c r="F234" s="81" t="s">
        <v>305</v>
      </c>
      <c r="G234" s="79" t="s">
        <v>125</v>
      </c>
      <c r="H234" s="79" t="s">
        <v>43</v>
      </c>
      <c r="I234" s="81" t="s">
        <v>1984</v>
      </c>
      <c r="J234" s="81" t="s">
        <v>1985</v>
      </c>
      <c r="K234" s="81"/>
      <c r="L234" s="38" t="s">
        <v>897</v>
      </c>
      <c r="M234" s="38" t="s">
        <v>1986</v>
      </c>
      <c r="N234" s="38" t="s">
        <v>1987</v>
      </c>
      <c r="O234" s="83">
        <v>400000</v>
      </c>
      <c r="P234" s="82" t="s">
        <v>49</v>
      </c>
      <c r="Q234" s="82" t="s">
        <v>50</v>
      </c>
      <c r="R234" s="83">
        <v>195000</v>
      </c>
      <c r="S234" s="83"/>
      <c r="T234" s="83"/>
      <c r="U234" s="83"/>
      <c r="V234" s="83"/>
      <c r="W234" s="83">
        <f t="shared" si="3"/>
        <v>0</v>
      </c>
      <c r="X234" s="65">
        <v>0</v>
      </c>
    </row>
    <row r="235" spans="2:24" s="39" customFormat="1" ht="12.75" customHeight="1" x14ac:dyDescent="0.35">
      <c r="B235" s="37" t="s">
        <v>1988</v>
      </c>
      <c r="C235" s="79" t="s">
        <v>1989</v>
      </c>
      <c r="D235" s="79" t="s">
        <v>1990</v>
      </c>
      <c r="E235" s="80" t="s">
        <v>1578</v>
      </c>
      <c r="F235" s="81" t="s">
        <v>1579</v>
      </c>
      <c r="G235" s="79"/>
      <c r="H235" s="79" t="s">
        <v>66</v>
      </c>
      <c r="I235" s="81" t="s">
        <v>1991</v>
      </c>
      <c r="J235" s="81" t="s">
        <v>1992</v>
      </c>
      <c r="K235" s="81"/>
      <c r="L235" s="38" t="s">
        <v>1993</v>
      </c>
      <c r="M235" s="38" t="s">
        <v>1994</v>
      </c>
      <c r="N235" s="38" t="s">
        <v>1995</v>
      </c>
      <c r="O235" s="83">
        <v>220000</v>
      </c>
      <c r="P235" s="82" t="s">
        <v>49</v>
      </c>
      <c r="Q235" s="82" t="s">
        <v>50</v>
      </c>
      <c r="R235" s="83">
        <v>110000</v>
      </c>
      <c r="S235" s="83"/>
      <c r="T235" s="83"/>
      <c r="U235" s="83"/>
      <c r="V235" s="83"/>
      <c r="W235" s="83">
        <f t="shared" si="3"/>
        <v>0</v>
      </c>
      <c r="X235" s="65">
        <v>0</v>
      </c>
    </row>
    <row r="236" spans="2:24" s="39" customFormat="1" ht="12.75" customHeight="1" x14ac:dyDescent="0.35">
      <c r="B236" s="37" t="s">
        <v>1996</v>
      </c>
      <c r="C236" s="79" t="s">
        <v>1997</v>
      </c>
      <c r="D236" s="79" t="s">
        <v>1998</v>
      </c>
      <c r="E236" s="80" t="s">
        <v>397</v>
      </c>
      <c r="F236" s="81" t="s">
        <v>398</v>
      </c>
      <c r="G236" s="79" t="s">
        <v>125</v>
      </c>
      <c r="H236" s="79" t="s">
        <v>43</v>
      </c>
      <c r="I236" s="81" t="s">
        <v>1999</v>
      </c>
      <c r="J236" s="81" t="s">
        <v>2000</v>
      </c>
      <c r="K236" s="81"/>
      <c r="L236" s="38" t="s">
        <v>2001</v>
      </c>
      <c r="M236" s="38" t="s">
        <v>2002</v>
      </c>
      <c r="N236" s="38" t="s">
        <v>2003</v>
      </c>
      <c r="O236" s="83">
        <v>470000</v>
      </c>
      <c r="P236" s="82" t="s">
        <v>49</v>
      </c>
      <c r="Q236" s="82" t="s">
        <v>50</v>
      </c>
      <c r="R236" s="83">
        <v>176000</v>
      </c>
      <c r="S236" s="83"/>
      <c r="T236" s="83"/>
      <c r="U236" s="83"/>
      <c r="V236" s="83"/>
      <c r="W236" s="83">
        <f t="shared" si="3"/>
        <v>0</v>
      </c>
      <c r="X236" s="65">
        <v>0</v>
      </c>
    </row>
    <row r="237" spans="2:24" s="39" customFormat="1" ht="12.75" customHeight="1" x14ac:dyDescent="0.35">
      <c r="B237" s="37" t="s">
        <v>2004</v>
      </c>
      <c r="C237" s="79" t="s">
        <v>2005</v>
      </c>
      <c r="D237" s="79" t="s">
        <v>1894</v>
      </c>
      <c r="E237" s="80" t="s">
        <v>41</v>
      </c>
      <c r="F237" s="81" t="s">
        <v>42</v>
      </c>
      <c r="G237" s="79" t="s">
        <v>41</v>
      </c>
      <c r="H237" s="79" t="s">
        <v>43</v>
      </c>
      <c r="I237" s="81" t="s">
        <v>2006</v>
      </c>
      <c r="J237" s="81" t="s">
        <v>2007</v>
      </c>
      <c r="K237" s="81"/>
      <c r="L237" s="38" t="s">
        <v>2008</v>
      </c>
      <c r="M237" s="38" t="s">
        <v>2009</v>
      </c>
      <c r="N237" s="38" t="s">
        <v>2010</v>
      </c>
      <c r="O237" s="83">
        <v>1310000</v>
      </c>
      <c r="P237" s="82" t="s">
        <v>49</v>
      </c>
      <c r="Q237" s="82" t="s">
        <v>50</v>
      </c>
      <c r="R237" s="83">
        <v>250000</v>
      </c>
      <c r="S237" s="83"/>
      <c r="T237" s="83"/>
      <c r="U237" s="83"/>
      <c r="V237" s="83"/>
      <c r="W237" s="83">
        <f t="shared" si="3"/>
        <v>0</v>
      </c>
      <c r="X237" s="65">
        <v>0</v>
      </c>
    </row>
    <row r="238" spans="2:24" s="39" customFormat="1" ht="12.75" customHeight="1" x14ac:dyDescent="0.35">
      <c r="B238" s="37" t="s">
        <v>2011</v>
      </c>
      <c r="C238" s="79" t="s">
        <v>2012</v>
      </c>
      <c r="D238" s="79" t="s">
        <v>1569</v>
      </c>
      <c r="E238" s="80" t="s">
        <v>41</v>
      </c>
      <c r="F238" s="81" t="s">
        <v>42</v>
      </c>
      <c r="G238" s="79" t="s">
        <v>41</v>
      </c>
      <c r="H238" s="79" t="s">
        <v>43</v>
      </c>
      <c r="I238" s="81" t="s">
        <v>2013</v>
      </c>
      <c r="J238" s="81" t="s">
        <v>2014</v>
      </c>
      <c r="K238" s="81"/>
      <c r="L238" s="38" t="s">
        <v>2015</v>
      </c>
      <c r="M238" s="38" t="s">
        <v>2016</v>
      </c>
      <c r="N238" s="38" t="s">
        <v>2017</v>
      </c>
      <c r="O238" s="83">
        <v>1000000</v>
      </c>
      <c r="P238" s="82" t="s">
        <v>49</v>
      </c>
      <c r="Q238" s="82" t="s">
        <v>50</v>
      </c>
      <c r="R238" s="83">
        <v>400000</v>
      </c>
      <c r="S238" s="83"/>
      <c r="T238" s="83"/>
      <c r="U238" s="83"/>
      <c r="V238" s="83"/>
      <c r="W238" s="83">
        <f t="shared" si="3"/>
        <v>0</v>
      </c>
      <c r="X238" s="65">
        <v>0</v>
      </c>
    </row>
    <row r="239" spans="2:24" s="39" customFormat="1" ht="12.75" customHeight="1" x14ac:dyDescent="0.35">
      <c r="B239" s="37" t="s">
        <v>2018</v>
      </c>
      <c r="C239" s="79" t="s">
        <v>2019</v>
      </c>
      <c r="D239" s="79" t="s">
        <v>2020</v>
      </c>
      <c r="E239" s="80" t="s">
        <v>2021</v>
      </c>
      <c r="F239" s="81" t="s">
        <v>2022</v>
      </c>
      <c r="G239" s="79" t="s">
        <v>125</v>
      </c>
      <c r="H239" s="79" t="s">
        <v>43</v>
      </c>
      <c r="I239" s="81" t="s">
        <v>2023</v>
      </c>
      <c r="J239" s="81" t="s">
        <v>2024</v>
      </c>
      <c r="K239" s="81"/>
      <c r="L239" s="38" t="s">
        <v>2025</v>
      </c>
      <c r="M239" s="38" t="s">
        <v>2026</v>
      </c>
      <c r="N239" s="38" t="s">
        <v>2027</v>
      </c>
      <c r="O239" s="83">
        <v>900000</v>
      </c>
      <c r="P239" s="82" t="s">
        <v>49</v>
      </c>
      <c r="Q239" s="82" t="s">
        <v>50</v>
      </c>
      <c r="R239" s="83">
        <v>250000</v>
      </c>
      <c r="S239" s="83"/>
      <c r="T239" s="83"/>
      <c r="U239" s="83"/>
      <c r="V239" s="83"/>
      <c r="W239" s="83">
        <f t="shared" si="3"/>
        <v>0</v>
      </c>
      <c r="X239" s="65">
        <v>0</v>
      </c>
    </row>
    <row r="240" spans="2:24" s="39" customFormat="1" ht="12.75" customHeight="1" x14ac:dyDescent="0.35">
      <c r="B240" s="37" t="s">
        <v>2028</v>
      </c>
      <c r="C240" s="79" t="s">
        <v>2029</v>
      </c>
      <c r="D240" s="79" t="s">
        <v>2030</v>
      </c>
      <c r="E240" s="80" t="s">
        <v>174</v>
      </c>
      <c r="F240" s="81" t="s">
        <v>175</v>
      </c>
      <c r="G240" s="79"/>
      <c r="H240" s="79" t="s">
        <v>43</v>
      </c>
      <c r="I240" s="81" t="s">
        <v>2031</v>
      </c>
      <c r="J240" s="81" t="s">
        <v>2032</v>
      </c>
      <c r="K240" s="81"/>
      <c r="L240" s="38" t="s">
        <v>2033</v>
      </c>
      <c r="M240" s="38" t="s">
        <v>2034</v>
      </c>
      <c r="N240" s="38" t="s">
        <v>2035</v>
      </c>
      <c r="O240" s="83">
        <v>4600000</v>
      </c>
      <c r="P240" s="82" t="s">
        <v>49</v>
      </c>
      <c r="Q240" s="82" t="s">
        <v>50</v>
      </c>
      <c r="R240" s="83">
        <v>1200000</v>
      </c>
      <c r="S240" s="83"/>
      <c r="T240" s="83"/>
      <c r="U240" s="83"/>
      <c r="V240" s="83"/>
      <c r="W240" s="83">
        <f t="shared" si="3"/>
        <v>0</v>
      </c>
      <c r="X240" s="65">
        <v>0</v>
      </c>
    </row>
    <row r="241" spans="2:24" s="39" customFormat="1" ht="12.75" customHeight="1" x14ac:dyDescent="0.35">
      <c r="B241" s="37" t="s">
        <v>2036</v>
      </c>
      <c r="C241" s="79" t="s">
        <v>2037</v>
      </c>
      <c r="D241" s="79" t="s">
        <v>322</v>
      </c>
      <c r="E241" s="80" t="s">
        <v>125</v>
      </c>
      <c r="F241" s="81" t="s">
        <v>314</v>
      </c>
      <c r="G241" s="79"/>
      <c r="H241" s="79" t="s">
        <v>43</v>
      </c>
      <c r="I241" s="81" t="s">
        <v>2038</v>
      </c>
      <c r="J241" s="81" t="s">
        <v>2039</v>
      </c>
      <c r="K241" s="81"/>
      <c r="L241" s="38" t="s">
        <v>2040</v>
      </c>
      <c r="M241" s="38" t="s">
        <v>2041</v>
      </c>
      <c r="N241" s="38" t="s">
        <v>2042</v>
      </c>
      <c r="O241" s="83">
        <v>800000</v>
      </c>
      <c r="P241" s="82" t="s">
        <v>49</v>
      </c>
      <c r="Q241" s="82" t="s">
        <v>50</v>
      </c>
      <c r="R241" s="83">
        <v>400000</v>
      </c>
      <c r="S241" s="83"/>
      <c r="T241" s="83"/>
      <c r="U241" s="83"/>
      <c r="V241" s="83"/>
      <c r="W241" s="83">
        <f t="shared" si="3"/>
        <v>0</v>
      </c>
      <c r="X241" s="65">
        <v>0</v>
      </c>
    </row>
    <row r="242" spans="2:24" s="39" customFormat="1" ht="12.75" customHeight="1" x14ac:dyDescent="0.35">
      <c r="B242" s="37" t="s">
        <v>2043</v>
      </c>
      <c r="C242" s="79" t="s">
        <v>2044</v>
      </c>
      <c r="D242" s="79" t="s">
        <v>2045</v>
      </c>
      <c r="E242" s="80" t="s">
        <v>64</v>
      </c>
      <c r="F242" s="81" t="s">
        <v>65</v>
      </c>
      <c r="G242" s="79"/>
      <c r="H242" s="79" t="s">
        <v>66</v>
      </c>
      <c r="I242" s="81" t="s">
        <v>2046</v>
      </c>
      <c r="J242" s="81" t="s">
        <v>2047</v>
      </c>
      <c r="K242" s="81"/>
      <c r="L242" s="38" t="s">
        <v>2048</v>
      </c>
      <c r="M242" s="38" t="s">
        <v>2049</v>
      </c>
      <c r="N242" s="38" t="s">
        <v>2050</v>
      </c>
      <c r="O242" s="83">
        <v>1180000</v>
      </c>
      <c r="P242" s="82" t="s">
        <v>49</v>
      </c>
      <c r="Q242" s="82" t="s">
        <v>50</v>
      </c>
      <c r="R242" s="83">
        <v>200000</v>
      </c>
      <c r="S242" s="83"/>
      <c r="T242" s="83"/>
      <c r="U242" s="83"/>
      <c r="V242" s="83"/>
      <c r="W242" s="83">
        <f t="shared" si="3"/>
        <v>0</v>
      </c>
      <c r="X242" s="65">
        <v>0</v>
      </c>
    </row>
    <row r="243" spans="2:24" s="39" customFormat="1" ht="12.75" customHeight="1" x14ac:dyDescent="0.35">
      <c r="B243" s="37" t="s">
        <v>2051</v>
      </c>
      <c r="C243" s="79" t="s">
        <v>2052</v>
      </c>
      <c r="D243" s="79" t="s">
        <v>2053</v>
      </c>
      <c r="E243" s="80" t="s">
        <v>41</v>
      </c>
      <c r="F243" s="81" t="s">
        <v>42</v>
      </c>
      <c r="G243" s="79"/>
      <c r="H243" s="79" t="s">
        <v>43</v>
      </c>
      <c r="I243" s="81" t="s">
        <v>2054</v>
      </c>
      <c r="J243" s="81" t="s">
        <v>2055</v>
      </c>
      <c r="K243" s="81"/>
      <c r="L243" s="38" t="s">
        <v>2056</v>
      </c>
      <c r="M243" s="38" t="s">
        <v>2057</v>
      </c>
      <c r="N243" s="38" t="s">
        <v>2058</v>
      </c>
      <c r="O243" s="83">
        <v>610400</v>
      </c>
      <c r="P243" s="82" t="s">
        <v>49</v>
      </c>
      <c r="Q243" s="82" t="s">
        <v>50</v>
      </c>
      <c r="R243" s="83">
        <v>305000</v>
      </c>
      <c r="S243" s="83"/>
      <c r="T243" s="83"/>
      <c r="U243" s="83"/>
      <c r="V243" s="83"/>
      <c r="W243" s="83">
        <f t="shared" si="3"/>
        <v>0</v>
      </c>
      <c r="X243" s="65">
        <v>0</v>
      </c>
    </row>
    <row r="244" spans="2:24" s="39" customFormat="1" ht="12.75" customHeight="1" x14ac:dyDescent="0.35">
      <c r="B244" s="37" t="s">
        <v>2059</v>
      </c>
      <c r="C244" s="79" t="s">
        <v>2060</v>
      </c>
      <c r="D244" s="79" t="s">
        <v>433</v>
      </c>
      <c r="E244" s="80" t="s">
        <v>125</v>
      </c>
      <c r="F244" s="81" t="s">
        <v>314</v>
      </c>
      <c r="G244" s="79" t="s">
        <v>125</v>
      </c>
      <c r="H244" s="79" t="s">
        <v>43</v>
      </c>
      <c r="I244" s="81" t="s">
        <v>2061</v>
      </c>
      <c r="J244" s="81" t="s">
        <v>2062</v>
      </c>
      <c r="K244" s="81"/>
      <c r="L244" s="38" t="s">
        <v>2063</v>
      </c>
      <c r="M244" s="38" t="s">
        <v>2064</v>
      </c>
      <c r="N244" s="38" t="s">
        <v>2065</v>
      </c>
      <c r="O244" s="83">
        <v>800000</v>
      </c>
      <c r="P244" s="82" t="s">
        <v>49</v>
      </c>
      <c r="Q244" s="82" t="s">
        <v>50</v>
      </c>
      <c r="R244" s="83">
        <v>400000</v>
      </c>
      <c r="S244" s="83"/>
      <c r="T244" s="83"/>
      <c r="U244" s="83"/>
      <c r="V244" s="83"/>
      <c r="W244" s="83">
        <f t="shared" si="3"/>
        <v>0</v>
      </c>
      <c r="X244" s="65">
        <v>0</v>
      </c>
    </row>
    <row r="245" spans="2:24" s="39" customFormat="1" ht="12.75" customHeight="1" x14ac:dyDescent="0.35">
      <c r="B245" s="37" t="s">
        <v>2066</v>
      </c>
      <c r="C245" s="79" t="s">
        <v>2067</v>
      </c>
      <c r="D245" s="79" t="s">
        <v>2068</v>
      </c>
      <c r="E245" s="80" t="s">
        <v>1868</v>
      </c>
      <c r="F245" s="81" t="s">
        <v>2069</v>
      </c>
      <c r="G245" s="79"/>
      <c r="H245" s="79" t="s">
        <v>43</v>
      </c>
      <c r="I245" s="81" t="s">
        <v>2070</v>
      </c>
      <c r="J245" s="81" t="s">
        <v>2071</v>
      </c>
      <c r="K245" s="81"/>
      <c r="L245" s="38" t="s">
        <v>2072</v>
      </c>
      <c r="M245" s="38" t="s">
        <v>2073</v>
      </c>
      <c r="N245" s="38" t="s">
        <v>2074</v>
      </c>
      <c r="O245" s="83">
        <v>200000</v>
      </c>
      <c r="P245" s="82" t="s">
        <v>49</v>
      </c>
      <c r="Q245" s="82" t="s">
        <v>50</v>
      </c>
      <c r="R245" s="83">
        <v>100000</v>
      </c>
      <c r="S245" s="83"/>
      <c r="T245" s="83"/>
      <c r="U245" s="83"/>
      <c r="V245" s="83"/>
      <c r="W245" s="83">
        <f t="shared" si="3"/>
        <v>0</v>
      </c>
      <c r="X245" s="65">
        <v>0</v>
      </c>
    </row>
    <row r="246" spans="2:24" s="39" customFormat="1" ht="12.75" customHeight="1" x14ac:dyDescent="0.35">
      <c r="B246" s="37" t="s">
        <v>2075</v>
      </c>
      <c r="C246" s="79" t="s">
        <v>2076</v>
      </c>
      <c r="D246" s="79" t="s">
        <v>2077</v>
      </c>
      <c r="E246" s="80" t="s">
        <v>1903</v>
      </c>
      <c r="F246" s="81" t="s">
        <v>1904</v>
      </c>
      <c r="G246" s="79"/>
      <c r="H246" s="79" t="s">
        <v>43</v>
      </c>
      <c r="I246" s="81" t="s">
        <v>2078</v>
      </c>
      <c r="J246" s="81" t="s">
        <v>2079</v>
      </c>
      <c r="K246" s="81"/>
      <c r="L246" s="38" t="s">
        <v>2080</v>
      </c>
      <c r="M246" s="38" t="s">
        <v>2081</v>
      </c>
      <c r="N246" s="38" t="s">
        <v>2082</v>
      </c>
      <c r="O246" s="83">
        <v>70000</v>
      </c>
      <c r="P246" s="82" t="s">
        <v>49</v>
      </c>
      <c r="Q246" s="82" t="s">
        <v>50</v>
      </c>
      <c r="R246" s="83">
        <v>20000</v>
      </c>
      <c r="S246" s="83"/>
      <c r="T246" s="83"/>
      <c r="U246" s="83"/>
      <c r="V246" s="83"/>
      <c r="W246" s="83">
        <f t="shared" si="3"/>
        <v>0</v>
      </c>
      <c r="X246" s="65">
        <v>0</v>
      </c>
    </row>
    <row r="247" spans="2:24" s="39" customFormat="1" ht="12.75" customHeight="1" x14ac:dyDescent="0.35">
      <c r="B247" s="37" t="s">
        <v>2083</v>
      </c>
      <c r="C247" s="79" t="s">
        <v>2084</v>
      </c>
      <c r="D247" s="79" t="s">
        <v>2085</v>
      </c>
      <c r="E247" s="80" t="s">
        <v>41</v>
      </c>
      <c r="F247" s="81" t="s">
        <v>42</v>
      </c>
      <c r="G247" s="79" t="s">
        <v>41</v>
      </c>
      <c r="H247" s="79" t="s">
        <v>43</v>
      </c>
      <c r="I247" s="81" t="s">
        <v>2086</v>
      </c>
      <c r="J247" s="81" t="s">
        <v>2087</v>
      </c>
      <c r="K247" s="81"/>
      <c r="L247" s="38" t="s">
        <v>2088</v>
      </c>
      <c r="M247" s="38" t="s">
        <v>2089</v>
      </c>
      <c r="N247" s="38" t="s">
        <v>2090</v>
      </c>
      <c r="O247" s="83">
        <v>950000</v>
      </c>
      <c r="P247" s="82" t="s">
        <v>49</v>
      </c>
      <c r="Q247" s="82" t="s">
        <v>50</v>
      </c>
      <c r="R247" s="83">
        <v>150000</v>
      </c>
      <c r="S247" s="83"/>
      <c r="T247" s="83"/>
      <c r="U247" s="83"/>
      <c r="V247" s="83"/>
      <c r="W247" s="83">
        <f t="shared" si="3"/>
        <v>0</v>
      </c>
      <c r="X247" s="65">
        <v>0</v>
      </c>
    </row>
    <row r="248" spans="2:24" s="39" customFormat="1" ht="12.75" customHeight="1" x14ac:dyDescent="0.35">
      <c r="B248" s="37" t="s">
        <v>2091</v>
      </c>
      <c r="C248" s="79" t="s">
        <v>2092</v>
      </c>
      <c r="D248" s="79" t="s">
        <v>1658</v>
      </c>
      <c r="E248" s="80" t="s">
        <v>1659</v>
      </c>
      <c r="F248" s="81" t="s">
        <v>1660</v>
      </c>
      <c r="G248" s="79" t="s">
        <v>64</v>
      </c>
      <c r="H248" s="79" t="s">
        <v>43</v>
      </c>
      <c r="I248" s="81" t="s">
        <v>2093</v>
      </c>
      <c r="J248" s="81" t="s">
        <v>2094</v>
      </c>
      <c r="K248" s="81"/>
      <c r="L248" s="38" t="s">
        <v>2095</v>
      </c>
      <c r="M248" s="38" t="s">
        <v>2096</v>
      </c>
      <c r="N248" s="38" t="s">
        <v>2097</v>
      </c>
      <c r="O248" s="83">
        <v>410000</v>
      </c>
      <c r="P248" s="82" t="s">
        <v>49</v>
      </c>
      <c r="Q248" s="82" t="s">
        <v>50</v>
      </c>
      <c r="R248" s="83">
        <v>100000</v>
      </c>
      <c r="S248" s="83"/>
      <c r="T248" s="83"/>
      <c r="U248" s="83"/>
      <c r="V248" s="83"/>
      <c r="W248" s="83">
        <f t="shared" si="3"/>
        <v>0</v>
      </c>
      <c r="X248" s="65">
        <v>0</v>
      </c>
    </row>
    <row r="249" spans="2:24" s="39" customFormat="1" ht="12.75" customHeight="1" x14ac:dyDescent="0.35">
      <c r="B249" s="37" t="s">
        <v>2098</v>
      </c>
      <c r="C249" s="79" t="s">
        <v>2099</v>
      </c>
      <c r="D249" s="79" t="s">
        <v>2100</v>
      </c>
      <c r="E249" s="80" t="s">
        <v>41</v>
      </c>
      <c r="F249" s="81" t="s">
        <v>42</v>
      </c>
      <c r="G249" s="79"/>
      <c r="H249" s="79" t="s">
        <v>43</v>
      </c>
      <c r="I249" s="81" t="s">
        <v>2101</v>
      </c>
      <c r="J249" s="81" t="s">
        <v>2102</v>
      </c>
      <c r="K249" s="81"/>
      <c r="L249" s="38" t="s">
        <v>2103</v>
      </c>
      <c r="M249" s="38" t="s">
        <v>2104</v>
      </c>
      <c r="N249" s="38" t="s">
        <v>2105</v>
      </c>
      <c r="O249" s="83">
        <v>350000</v>
      </c>
      <c r="P249" s="82" t="s">
        <v>49</v>
      </c>
      <c r="Q249" s="82" t="s">
        <v>50</v>
      </c>
      <c r="R249" s="83">
        <v>100000</v>
      </c>
      <c r="S249" s="83"/>
      <c r="T249" s="83"/>
      <c r="U249" s="83"/>
      <c r="V249" s="83"/>
      <c r="W249" s="83">
        <f t="shared" si="3"/>
        <v>0</v>
      </c>
      <c r="X249" s="65">
        <v>0</v>
      </c>
    </row>
    <row r="250" spans="2:24" s="39" customFormat="1" ht="12.75" customHeight="1" x14ac:dyDescent="0.35">
      <c r="B250" s="37" t="s">
        <v>2106</v>
      </c>
      <c r="C250" s="79" t="s">
        <v>2107</v>
      </c>
      <c r="D250" s="79" t="s">
        <v>2108</v>
      </c>
      <c r="E250" s="80" t="s">
        <v>64</v>
      </c>
      <c r="F250" s="81" t="s">
        <v>65</v>
      </c>
      <c r="G250" s="79"/>
      <c r="H250" s="79" t="s">
        <v>43</v>
      </c>
      <c r="I250" s="81" t="s">
        <v>2109</v>
      </c>
      <c r="J250" s="81" t="s">
        <v>2110</v>
      </c>
      <c r="K250" s="81"/>
      <c r="L250" s="38" t="s">
        <v>2111</v>
      </c>
      <c r="M250" s="38" t="s">
        <v>2112</v>
      </c>
      <c r="N250" s="38" t="s">
        <v>2113</v>
      </c>
      <c r="O250" s="83">
        <v>118000</v>
      </c>
      <c r="P250" s="82" t="s">
        <v>49</v>
      </c>
      <c r="Q250" s="82" t="s">
        <v>50</v>
      </c>
      <c r="R250" s="83">
        <v>58000</v>
      </c>
      <c r="S250" s="83"/>
      <c r="T250" s="83"/>
      <c r="U250" s="83"/>
      <c r="V250" s="83"/>
      <c r="W250" s="83">
        <f t="shared" si="3"/>
        <v>0</v>
      </c>
      <c r="X250" s="65">
        <v>0</v>
      </c>
    </row>
    <row r="251" spans="2:24" s="39" customFormat="1" ht="12.75" customHeight="1" x14ac:dyDescent="0.35">
      <c r="B251" s="37" t="s">
        <v>2114</v>
      </c>
      <c r="C251" s="79" t="s">
        <v>2115</v>
      </c>
      <c r="D251" s="79" t="s">
        <v>2116</v>
      </c>
      <c r="E251" s="80" t="s">
        <v>1615</v>
      </c>
      <c r="F251" s="81" t="s">
        <v>1616</v>
      </c>
      <c r="G251" s="79" t="s">
        <v>125</v>
      </c>
      <c r="H251" s="79" t="s">
        <v>43</v>
      </c>
      <c r="I251" s="81" t="s">
        <v>2117</v>
      </c>
      <c r="J251" s="81" t="s">
        <v>2118</v>
      </c>
      <c r="K251" s="81"/>
      <c r="L251" s="38" t="s">
        <v>2119</v>
      </c>
      <c r="M251" s="38" t="s">
        <v>2120</v>
      </c>
      <c r="N251" s="38" t="s">
        <v>2121</v>
      </c>
      <c r="O251" s="83">
        <v>200000</v>
      </c>
      <c r="P251" s="82" t="s">
        <v>49</v>
      </c>
      <c r="Q251" s="82" t="s">
        <v>50</v>
      </c>
      <c r="R251" s="83">
        <v>100000</v>
      </c>
      <c r="S251" s="83"/>
      <c r="T251" s="83"/>
      <c r="U251" s="83"/>
      <c r="V251" s="83"/>
      <c r="W251" s="83">
        <f t="shared" si="3"/>
        <v>0</v>
      </c>
      <c r="X251" s="65">
        <v>0</v>
      </c>
    </row>
    <row r="252" spans="2:24" s="39" customFormat="1" ht="12.75" customHeight="1" x14ac:dyDescent="0.35">
      <c r="B252" s="37" t="s">
        <v>2122</v>
      </c>
      <c r="C252" s="79" t="s">
        <v>2123</v>
      </c>
      <c r="D252" s="79" t="s">
        <v>2124</v>
      </c>
      <c r="E252" s="80" t="s">
        <v>397</v>
      </c>
      <c r="F252" s="81" t="s">
        <v>398</v>
      </c>
      <c r="G252" s="79" t="s">
        <v>125</v>
      </c>
      <c r="H252" s="79" t="s">
        <v>43</v>
      </c>
      <c r="I252" s="81" t="s">
        <v>2125</v>
      </c>
      <c r="J252" s="81" t="s">
        <v>2126</v>
      </c>
      <c r="K252" s="81"/>
      <c r="L252" s="38" t="s">
        <v>2127</v>
      </c>
      <c r="M252" s="38" t="s">
        <v>2128</v>
      </c>
      <c r="N252" s="38" t="s">
        <v>2129</v>
      </c>
      <c r="O252" s="83">
        <v>400000</v>
      </c>
      <c r="P252" s="82" t="s">
        <v>49</v>
      </c>
      <c r="Q252" s="82" t="s">
        <v>50</v>
      </c>
      <c r="R252" s="83">
        <v>200000</v>
      </c>
      <c r="S252" s="83"/>
      <c r="T252" s="83"/>
      <c r="U252" s="83"/>
      <c r="V252" s="83"/>
      <c r="W252" s="83">
        <f t="shared" si="3"/>
        <v>0</v>
      </c>
      <c r="X252" s="65">
        <v>0</v>
      </c>
    </row>
    <row r="253" spans="2:24" s="39" customFormat="1" ht="12.75" customHeight="1" x14ac:dyDescent="0.35">
      <c r="B253" s="37" t="s">
        <v>2130</v>
      </c>
      <c r="C253" s="79" t="s">
        <v>2131</v>
      </c>
      <c r="D253" s="79" t="s">
        <v>1197</v>
      </c>
      <c r="E253" s="80" t="s">
        <v>64</v>
      </c>
      <c r="F253" s="81" t="s">
        <v>65</v>
      </c>
      <c r="G253" s="79"/>
      <c r="H253" s="79" t="s">
        <v>43</v>
      </c>
      <c r="I253" s="81" t="s">
        <v>2132</v>
      </c>
      <c r="J253" s="81" t="s">
        <v>2133</v>
      </c>
      <c r="K253" s="81"/>
      <c r="L253" s="38" t="s">
        <v>2134</v>
      </c>
      <c r="M253" s="38" t="s">
        <v>2135</v>
      </c>
      <c r="N253" s="38" t="s">
        <v>2136</v>
      </c>
      <c r="O253" s="83">
        <v>2177000</v>
      </c>
      <c r="P253" s="82" t="s">
        <v>49</v>
      </c>
      <c r="Q253" s="82" t="s">
        <v>50</v>
      </c>
      <c r="R253" s="83">
        <v>200000</v>
      </c>
      <c r="S253" s="83"/>
      <c r="T253" s="83"/>
      <c r="U253" s="83"/>
      <c r="V253" s="83"/>
      <c r="W253" s="83">
        <f t="shared" si="3"/>
        <v>0</v>
      </c>
      <c r="X253" s="65">
        <v>0</v>
      </c>
    </row>
    <row r="254" spans="2:24" s="39" customFormat="1" ht="12.75" customHeight="1" x14ac:dyDescent="0.35">
      <c r="B254" s="37" t="s">
        <v>2137</v>
      </c>
      <c r="C254" s="79" t="s">
        <v>2138</v>
      </c>
      <c r="D254" s="79" t="s">
        <v>2139</v>
      </c>
      <c r="E254" s="80" t="s">
        <v>2140</v>
      </c>
      <c r="F254" s="81" t="s">
        <v>2141</v>
      </c>
      <c r="G254" s="79" t="s">
        <v>64</v>
      </c>
      <c r="H254" s="79" t="s">
        <v>43</v>
      </c>
      <c r="I254" s="81" t="s">
        <v>2142</v>
      </c>
      <c r="J254" s="81" t="s">
        <v>2143</v>
      </c>
      <c r="K254" s="81"/>
      <c r="L254" s="38" t="s">
        <v>2144</v>
      </c>
      <c r="M254" s="38" t="s">
        <v>2145</v>
      </c>
      <c r="N254" s="38" t="s">
        <v>2146</v>
      </c>
      <c r="O254" s="83">
        <v>288538</v>
      </c>
      <c r="P254" s="82" t="s">
        <v>49</v>
      </c>
      <c r="Q254" s="82" t="s">
        <v>50</v>
      </c>
      <c r="R254" s="83">
        <v>35000</v>
      </c>
      <c r="S254" s="83"/>
      <c r="T254" s="83"/>
      <c r="U254" s="83"/>
      <c r="V254" s="83"/>
      <c r="W254" s="83">
        <f t="shared" si="3"/>
        <v>0</v>
      </c>
      <c r="X254" s="65">
        <v>0</v>
      </c>
    </row>
    <row r="255" spans="2:24" s="39" customFormat="1" ht="12.75" customHeight="1" x14ac:dyDescent="0.35">
      <c r="B255" s="37" t="s">
        <v>2147</v>
      </c>
      <c r="C255" s="79" t="s">
        <v>2148</v>
      </c>
      <c r="D255" s="79" t="s">
        <v>1894</v>
      </c>
      <c r="E255" s="80" t="s">
        <v>41</v>
      </c>
      <c r="F255" s="81" t="s">
        <v>42</v>
      </c>
      <c r="G255" s="79" t="s">
        <v>41</v>
      </c>
      <c r="H255" s="79" t="s">
        <v>43</v>
      </c>
      <c r="I255" s="81" t="s">
        <v>2149</v>
      </c>
      <c r="J255" s="81" t="s">
        <v>2150</v>
      </c>
      <c r="K255" s="81"/>
      <c r="L255" s="38" t="s">
        <v>2151</v>
      </c>
      <c r="M255" s="38" t="s">
        <v>2152</v>
      </c>
      <c r="N255" s="38" t="s">
        <v>2153</v>
      </c>
      <c r="O255" s="83">
        <v>1400000</v>
      </c>
      <c r="P255" s="82" t="s">
        <v>49</v>
      </c>
      <c r="Q255" s="82" t="s">
        <v>50</v>
      </c>
      <c r="R255" s="83">
        <v>500000</v>
      </c>
      <c r="S255" s="83"/>
      <c r="T255" s="83"/>
      <c r="U255" s="83"/>
      <c r="V255" s="83"/>
      <c r="W255" s="83">
        <f t="shared" si="3"/>
        <v>0</v>
      </c>
      <c r="X255" s="65">
        <v>0</v>
      </c>
    </row>
    <row r="256" spans="2:24" s="39" customFormat="1" ht="12.75" customHeight="1" x14ac:dyDescent="0.35">
      <c r="B256" s="37" t="s">
        <v>2154</v>
      </c>
      <c r="C256" s="79" t="s">
        <v>2155</v>
      </c>
      <c r="D256" s="79" t="s">
        <v>2156</v>
      </c>
      <c r="E256" s="80" t="s">
        <v>304</v>
      </c>
      <c r="F256" s="81" t="s">
        <v>305</v>
      </c>
      <c r="G256" s="79" t="s">
        <v>125</v>
      </c>
      <c r="H256" s="79" t="s">
        <v>43</v>
      </c>
      <c r="I256" s="81" t="s">
        <v>2157</v>
      </c>
      <c r="J256" s="81" t="s">
        <v>2158</v>
      </c>
      <c r="K256" s="81"/>
      <c r="L256" s="38" t="s">
        <v>2159</v>
      </c>
      <c r="M256" s="38" t="s">
        <v>2160</v>
      </c>
      <c r="N256" s="38" t="s">
        <v>2161</v>
      </c>
      <c r="O256" s="83">
        <v>140000</v>
      </c>
      <c r="P256" s="82" t="s">
        <v>49</v>
      </c>
      <c r="Q256" s="82" t="s">
        <v>50</v>
      </c>
      <c r="R256" s="83">
        <v>70000</v>
      </c>
      <c r="S256" s="83"/>
      <c r="T256" s="83"/>
      <c r="U256" s="83"/>
      <c r="V256" s="83"/>
      <c r="W256" s="83">
        <f t="shared" si="3"/>
        <v>0</v>
      </c>
      <c r="X256" s="65">
        <v>0</v>
      </c>
    </row>
    <row r="257" spans="2:24" s="39" customFormat="1" ht="12.75" customHeight="1" x14ac:dyDescent="0.35">
      <c r="B257" s="37" t="s">
        <v>2162</v>
      </c>
      <c r="C257" s="79" t="s">
        <v>2163</v>
      </c>
      <c r="D257" s="79" t="s">
        <v>2164</v>
      </c>
      <c r="E257" s="80" t="s">
        <v>41</v>
      </c>
      <c r="F257" s="81" t="s">
        <v>42</v>
      </c>
      <c r="G257" s="79"/>
      <c r="H257" s="79" t="s">
        <v>43</v>
      </c>
      <c r="I257" s="81" t="s">
        <v>2165</v>
      </c>
      <c r="J257" s="81" t="s">
        <v>2166</v>
      </c>
      <c r="K257" s="81"/>
      <c r="L257" s="38" t="s">
        <v>2167</v>
      </c>
      <c r="M257" s="38" t="s">
        <v>2168</v>
      </c>
      <c r="N257" s="38" t="s">
        <v>2169</v>
      </c>
      <c r="O257" s="83">
        <v>3600000</v>
      </c>
      <c r="P257" s="82" t="s">
        <v>49</v>
      </c>
      <c r="Q257" s="82" t="s">
        <v>50</v>
      </c>
      <c r="R257" s="83">
        <v>1800000</v>
      </c>
      <c r="S257" s="83"/>
      <c r="T257" s="83"/>
      <c r="U257" s="83"/>
      <c r="V257" s="83"/>
      <c r="W257" s="83">
        <f t="shared" si="3"/>
        <v>0</v>
      </c>
      <c r="X257" s="65">
        <v>0</v>
      </c>
    </row>
    <row r="258" spans="2:24" s="39" customFormat="1" ht="12.75" customHeight="1" x14ac:dyDescent="0.35">
      <c r="B258" s="37" t="s">
        <v>2170</v>
      </c>
      <c r="C258" s="79" t="s">
        <v>2171</v>
      </c>
      <c r="D258" s="79" t="s">
        <v>2164</v>
      </c>
      <c r="E258" s="80" t="s">
        <v>41</v>
      </c>
      <c r="F258" s="81" t="s">
        <v>42</v>
      </c>
      <c r="G258" s="79"/>
      <c r="H258" s="79" t="s">
        <v>1823</v>
      </c>
      <c r="I258" s="81" t="s">
        <v>2172</v>
      </c>
      <c r="J258" s="81" t="s">
        <v>2173</v>
      </c>
      <c r="K258" s="81"/>
      <c r="L258" s="38" t="s">
        <v>2174</v>
      </c>
      <c r="M258" s="38" t="s">
        <v>2175</v>
      </c>
      <c r="N258" s="38" t="s">
        <v>2176</v>
      </c>
      <c r="O258" s="83">
        <v>2200000</v>
      </c>
      <c r="P258" s="82" t="s">
        <v>49</v>
      </c>
      <c r="Q258" s="82" t="s">
        <v>50</v>
      </c>
      <c r="R258" s="83">
        <v>1100000</v>
      </c>
      <c r="S258" s="83"/>
      <c r="T258" s="83"/>
      <c r="U258" s="83"/>
      <c r="V258" s="83"/>
      <c r="W258" s="83">
        <f t="shared" si="3"/>
        <v>0</v>
      </c>
      <c r="X258" s="65">
        <v>0</v>
      </c>
    </row>
    <row r="259" spans="2:24" s="39" customFormat="1" ht="12.75" customHeight="1" x14ac:dyDescent="0.35">
      <c r="B259" s="37" t="s">
        <v>2177</v>
      </c>
      <c r="C259" s="79" t="s">
        <v>2178</v>
      </c>
      <c r="D259" s="79" t="s">
        <v>1814</v>
      </c>
      <c r="E259" s="80" t="s">
        <v>64</v>
      </c>
      <c r="F259" s="81" t="s">
        <v>65</v>
      </c>
      <c r="G259" s="79" t="s">
        <v>64</v>
      </c>
      <c r="H259" s="79" t="s">
        <v>1823</v>
      </c>
      <c r="I259" s="81" t="s">
        <v>2179</v>
      </c>
      <c r="J259" s="81" t="s">
        <v>2180</v>
      </c>
      <c r="K259" s="81"/>
      <c r="L259" s="38" t="s">
        <v>2181</v>
      </c>
      <c r="M259" s="38" t="s">
        <v>2182</v>
      </c>
      <c r="N259" s="38" t="s">
        <v>2183</v>
      </c>
      <c r="O259" s="83">
        <v>11300000</v>
      </c>
      <c r="P259" s="82" t="s">
        <v>49</v>
      </c>
      <c r="Q259" s="82" t="s">
        <v>50</v>
      </c>
      <c r="R259" s="83">
        <v>1800000</v>
      </c>
      <c r="S259" s="83"/>
      <c r="T259" s="83"/>
      <c r="U259" s="83"/>
      <c r="V259" s="83"/>
      <c r="W259" s="83">
        <f t="shared" si="3"/>
        <v>0</v>
      </c>
      <c r="X259" s="65">
        <v>0</v>
      </c>
    </row>
    <row r="260" spans="2:24" s="39" customFormat="1" ht="12.75" customHeight="1" x14ac:dyDescent="0.35">
      <c r="B260" s="37" t="s">
        <v>2184</v>
      </c>
      <c r="C260" s="79" t="s">
        <v>2185</v>
      </c>
      <c r="D260" s="79" t="s">
        <v>2186</v>
      </c>
      <c r="E260" s="80" t="s">
        <v>64</v>
      </c>
      <c r="F260" s="81" t="s">
        <v>65</v>
      </c>
      <c r="G260" s="79"/>
      <c r="H260" s="79" t="s">
        <v>43</v>
      </c>
      <c r="I260" s="81" t="s">
        <v>2187</v>
      </c>
      <c r="J260" s="81" t="s">
        <v>2188</v>
      </c>
      <c r="K260" s="81"/>
      <c r="L260" s="38" t="s">
        <v>2189</v>
      </c>
      <c r="M260" s="38" t="s">
        <v>2190</v>
      </c>
      <c r="N260" s="38" t="s">
        <v>2191</v>
      </c>
      <c r="O260" s="83">
        <v>6894000</v>
      </c>
      <c r="P260" s="82" t="s">
        <v>49</v>
      </c>
      <c r="Q260" s="82" t="s">
        <v>50</v>
      </c>
      <c r="R260" s="83">
        <v>200000</v>
      </c>
      <c r="S260" s="83"/>
      <c r="T260" s="83"/>
      <c r="U260" s="83"/>
      <c r="V260" s="83"/>
      <c r="W260" s="83">
        <f t="shared" si="3"/>
        <v>0</v>
      </c>
      <c r="X260" s="65">
        <v>0</v>
      </c>
    </row>
    <row r="261" spans="2:24" s="39" customFormat="1" ht="12.75" customHeight="1" x14ac:dyDescent="0.35">
      <c r="B261" s="37" t="s">
        <v>2192</v>
      </c>
      <c r="C261" s="79" t="s">
        <v>2193</v>
      </c>
      <c r="D261" s="79" t="s">
        <v>2194</v>
      </c>
      <c r="E261" s="80" t="s">
        <v>821</v>
      </c>
      <c r="F261" s="81" t="s">
        <v>822</v>
      </c>
      <c r="G261" s="79"/>
      <c r="H261" s="79" t="s">
        <v>66</v>
      </c>
      <c r="I261" s="81" t="s">
        <v>2195</v>
      </c>
      <c r="J261" s="81" t="s">
        <v>2196</v>
      </c>
      <c r="K261" s="81"/>
      <c r="L261" s="38" t="s">
        <v>2197</v>
      </c>
      <c r="M261" s="38" t="s">
        <v>2198</v>
      </c>
      <c r="N261" s="38" t="s">
        <v>2199</v>
      </c>
      <c r="O261" s="83">
        <v>68600</v>
      </c>
      <c r="P261" s="82" t="s">
        <v>49</v>
      </c>
      <c r="Q261" s="82" t="s">
        <v>50</v>
      </c>
      <c r="R261" s="83">
        <v>34000</v>
      </c>
      <c r="S261" s="83"/>
      <c r="T261" s="83"/>
      <c r="U261" s="83"/>
      <c r="V261" s="83"/>
      <c r="W261" s="83">
        <f t="shared" si="3"/>
        <v>0</v>
      </c>
      <c r="X261" s="65">
        <v>0</v>
      </c>
    </row>
    <row r="262" spans="2:24" s="39" customFormat="1" ht="12.75" customHeight="1" x14ac:dyDescent="0.35">
      <c r="B262" s="37" t="s">
        <v>2200</v>
      </c>
      <c r="C262" s="79" t="s">
        <v>2201</v>
      </c>
      <c r="D262" s="79" t="s">
        <v>2202</v>
      </c>
      <c r="E262" s="80" t="s">
        <v>41</v>
      </c>
      <c r="F262" s="81" t="s">
        <v>42</v>
      </c>
      <c r="G262" s="79" t="s">
        <v>41</v>
      </c>
      <c r="H262" s="79" t="s">
        <v>43</v>
      </c>
      <c r="I262" s="81" t="s">
        <v>2203</v>
      </c>
      <c r="J262" s="81" t="s">
        <v>2204</v>
      </c>
      <c r="K262" s="81"/>
      <c r="L262" s="38" t="s">
        <v>2205</v>
      </c>
      <c r="M262" s="38" t="s">
        <v>2206</v>
      </c>
      <c r="N262" s="38" t="s">
        <v>2207</v>
      </c>
      <c r="O262" s="83">
        <v>8000000</v>
      </c>
      <c r="P262" s="82" t="s">
        <v>49</v>
      </c>
      <c r="Q262" s="82" t="s">
        <v>50</v>
      </c>
      <c r="R262" s="83">
        <v>3000000</v>
      </c>
      <c r="S262" s="83"/>
      <c r="T262" s="83"/>
      <c r="U262" s="83"/>
      <c r="V262" s="83"/>
      <c r="W262" s="83">
        <f t="shared" si="3"/>
        <v>0</v>
      </c>
      <c r="X262" s="65">
        <v>0</v>
      </c>
    </row>
    <row r="263" spans="2:24" s="39" customFormat="1" ht="12.75" customHeight="1" x14ac:dyDescent="0.35">
      <c r="B263" s="37" t="s">
        <v>2208</v>
      </c>
      <c r="C263" s="79" t="s">
        <v>2209</v>
      </c>
      <c r="D263" s="79" t="s">
        <v>2210</v>
      </c>
      <c r="E263" s="80" t="s">
        <v>2211</v>
      </c>
      <c r="F263" s="81" t="s">
        <v>2212</v>
      </c>
      <c r="G263" s="79" t="s">
        <v>64</v>
      </c>
      <c r="H263" s="79" t="s">
        <v>43</v>
      </c>
      <c r="I263" s="81" t="s">
        <v>2213</v>
      </c>
      <c r="J263" s="81" t="s">
        <v>2214</v>
      </c>
      <c r="K263" s="81"/>
      <c r="L263" s="38" t="s">
        <v>2215</v>
      </c>
      <c r="M263" s="38" t="s">
        <v>2216</v>
      </c>
      <c r="N263" s="38" t="s">
        <v>2217</v>
      </c>
      <c r="O263" s="83">
        <v>120000</v>
      </c>
      <c r="P263" s="82" t="s">
        <v>49</v>
      </c>
      <c r="Q263" s="82" t="s">
        <v>50</v>
      </c>
      <c r="R263" s="83">
        <v>60000</v>
      </c>
      <c r="S263" s="83"/>
      <c r="T263" s="83"/>
      <c r="U263" s="83"/>
      <c r="V263" s="83"/>
      <c r="W263" s="83">
        <f t="shared" si="3"/>
        <v>0</v>
      </c>
      <c r="X263" s="65">
        <v>0</v>
      </c>
    </row>
    <row r="264" spans="2:24" s="39" customFormat="1" ht="12.75" customHeight="1" x14ac:dyDescent="0.35">
      <c r="B264" s="37" t="s">
        <v>2218</v>
      </c>
      <c r="C264" s="79" t="s">
        <v>2219</v>
      </c>
      <c r="D264" s="79" t="s">
        <v>2220</v>
      </c>
      <c r="E264" s="80" t="s">
        <v>1633</v>
      </c>
      <c r="F264" s="81" t="s">
        <v>1251</v>
      </c>
      <c r="G264" s="79"/>
      <c r="H264" s="79" t="s">
        <v>43</v>
      </c>
      <c r="I264" s="81" t="s">
        <v>2221</v>
      </c>
      <c r="J264" s="81" t="s">
        <v>2222</v>
      </c>
      <c r="K264" s="81"/>
      <c r="L264" s="38" t="s">
        <v>2223</v>
      </c>
      <c r="M264" s="38" t="s">
        <v>2224</v>
      </c>
      <c r="N264" s="38" t="s">
        <v>2225</v>
      </c>
      <c r="O264" s="83">
        <v>100000</v>
      </c>
      <c r="P264" s="82" t="s">
        <v>49</v>
      </c>
      <c r="Q264" s="82" t="s">
        <v>50</v>
      </c>
      <c r="R264" s="83">
        <v>50000</v>
      </c>
      <c r="S264" s="83"/>
      <c r="T264" s="83"/>
      <c r="U264" s="83"/>
      <c r="V264" s="83"/>
      <c r="W264" s="83">
        <f t="shared" si="3"/>
        <v>0</v>
      </c>
      <c r="X264" s="65">
        <v>0</v>
      </c>
    </row>
    <row r="265" spans="2:24" s="39" customFormat="1" ht="12.75" customHeight="1" x14ac:dyDescent="0.35">
      <c r="B265" s="37" t="s">
        <v>2226</v>
      </c>
      <c r="C265" s="79" t="s">
        <v>2227</v>
      </c>
      <c r="D265" s="79" t="s">
        <v>2228</v>
      </c>
      <c r="E265" s="80" t="s">
        <v>41</v>
      </c>
      <c r="F265" s="81" t="s">
        <v>42</v>
      </c>
      <c r="G265" s="79"/>
      <c r="H265" s="79" t="s">
        <v>43</v>
      </c>
      <c r="I265" s="81" t="s">
        <v>2229</v>
      </c>
      <c r="J265" s="81" t="s">
        <v>2230</v>
      </c>
      <c r="K265" s="81"/>
      <c r="L265" s="38" t="s">
        <v>2231</v>
      </c>
      <c r="M265" s="38" t="s">
        <v>2232</v>
      </c>
      <c r="N265" s="38" t="s">
        <v>2233</v>
      </c>
      <c r="O265" s="83">
        <v>1950000</v>
      </c>
      <c r="P265" s="82" t="s">
        <v>49</v>
      </c>
      <c r="Q265" s="82" t="s">
        <v>50</v>
      </c>
      <c r="R265" s="83">
        <v>500000</v>
      </c>
      <c r="S265" s="83"/>
      <c r="T265" s="83"/>
      <c r="U265" s="83"/>
      <c r="V265" s="83"/>
      <c r="W265" s="83">
        <f t="shared" si="3"/>
        <v>0</v>
      </c>
      <c r="X265" s="65">
        <v>0</v>
      </c>
    </row>
    <row r="266" spans="2:24" s="39" customFormat="1" ht="12.75" customHeight="1" x14ac:dyDescent="0.35">
      <c r="B266" s="37" t="s">
        <v>2234</v>
      </c>
      <c r="C266" s="79" t="s">
        <v>2235</v>
      </c>
      <c r="D266" s="79" t="s">
        <v>2236</v>
      </c>
      <c r="E266" s="80" t="s">
        <v>919</v>
      </c>
      <c r="F266" s="81" t="s">
        <v>920</v>
      </c>
      <c r="G266" s="79" t="s">
        <v>125</v>
      </c>
      <c r="H266" s="79" t="s">
        <v>43</v>
      </c>
      <c r="I266" s="81" t="s">
        <v>2237</v>
      </c>
      <c r="J266" s="81" t="s">
        <v>2238</v>
      </c>
      <c r="K266" s="81"/>
      <c r="L266" s="38" t="s">
        <v>2239</v>
      </c>
      <c r="M266" s="38" t="s">
        <v>2240</v>
      </c>
      <c r="N266" s="38" t="s">
        <v>2241</v>
      </c>
      <c r="O266" s="83">
        <v>35000</v>
      </c>
      <c r="P266" s="82" t="s">
        <v>49</v>
      </c>
      <c r="Q266" s="82" t="s">
        <v>50</v>
      </c>
      <c r="R266" s="83">
        <v>35000</v>
      </c>
      <c r="S266" s="83"/>
      <c r="T266" s="83"/>
      <c r="U266" s="83"/>
      <c r="V266" s="83"/>
      <c r="W266" s="83">
        <f t="shared" si="3"/>
        <v>0</v>
      </c>
      <c r="X266" s="65">
        <v>0</v>
      </c>
    </row>
    <row r="267" spans="2:24" s="39" customFormat="1" ht="12.75" customHeight="1" x14ac:dyDescent="0.35">
      <c r="B267" s="37" t="s">
        <v>2242</v>
      </c>
      <c r="C267" s="79" t="s">
        <v>2243</v>
      </c>
      <c r="D267" s="79" t="s">
        <v>2244</v>
      </c>
      <c r="E267" s="80" t="s">
        <v>41</v>
      </c>
      <c r="F267" s="81" t="s">
        <v>42</v>
      </c>
      <c r="G267" s="79"/>
      <c r="H267" s="79" t="s">
        <v>66</v>
      </c>
      <c r="I267" s="81" t="s">
        <v>2245</v>
      </c>
      <c r="J267" s="81" t="s">
        <v>2246</v>
      </c>
      <c r="K267" s="81"/>
      <c r="L267" s="38" t="s">
        <v>2247</v>
      </c>
      <c r="M267" s="38" t="s">
        <v>2247</v>
      </c>
      <c r="N267" s="38" t="s">
        <v>2248</v>
      </c>
      <c r="O267" s="83">
        <v>35000</v>
      </c>
      <c r="P267" s="82" t="s">
        <v>49</v>
      </c>
      <c r="Q267" s="82" t="s">
        <v>50</v>
      </c>
      <c r="R267" s="83">
        <v>35000</v>
      </c>
      <c r="S267" s="83"/>
      <c r="T267" s="83"/>
      <c r="U267" s="83"/>
      <c r="V267" s="83"/>
      <c r="W267" s="83">
        <f t="shared" ref="W267:W288" si="4">SUM(T267:V267)</f>
        <v>0</v>
      </c>
      <c r="X267" s="65">
        <v>0</v>
      </c>
    </row>
    <row r="268" spans="2:24" s="39" customFormat="1" ht="12.75" customHeight="1" x14ac:dyDescent="0.35">
      <c r="B268" s="37" t="s">
        <v>2249</v>
      </c>
      <c r="C268" s="79" t="s">
        <v>2250</v>
      </c>
      <c r="D268" s="79" t="s">
        <v>2251</v>
      </c>
      <c r="E268" s="80" t="s">
        <v>125</v>
      </c>
      <c r="F268" s="81" t="s">
        <v>314</v>
      </c>
      <c r="G268" s="79" t="s">
        <v>125</v>
      </c>
      <c r="H268" s="79" t="s">
        <v>66</v>
      </c>
      <c r="I268" s="81" t="s">
        <v>2252</v>
      </c>
      <c r="J268" s="81" t="s">
        <v>2253</v>
      </c>
      <c r="K268" s="81"/>
      <c r="L268" s="38" t="s">
        <v>2254</v>
      </c>
      <c r="M268" s="38" t="s">
        <v>2255</v>
      </c>
      <c r="N268" s="38" t="s">
        <v>2256</v>
      </c>
      <c r="O268" s="83">
        <v>850000</v>
      </c>
      <c r="P268" s="82" t="s">
        <v>49</v>
      </c>
      <c r="Q268" s="82" t="s">
        <v>50</v>
      </c>
      <c r="R268" s="83">
        <v>400000</v>
      </c>
      <c r="S268" s="83"/>
      <c r="T268" s="83"/>
      <c r="U268" s="83"/>
      <c r="V268" s="83"/>
      <c r="W268" s="83">
        <f t="shared" si="4"/>
        <v>0</v>
      </c>
      <c r="X268" s="65">
        <v>0</v>
      </c>
    </row>
    <row r="269" spans="2:24" s="39" customFormat="1" ht="12.75" customHeight="1" x14ac:dyDescent="0.35">
      <c r="B269" s="37" t="s">
        <v>2257</v>
      </c>
      <c r="C269" s="79" t="s">
        <v>2258</v>
      </c>
      <c r="D269" s="79" t="s">
        <v>2259</v>
      </c>
      <c r="E269" s="80" t="s">
        <v>1147</v>
      </c>
      <c r="F269" s="81" t="s">
        <v>211</v>
      </c>
      <c r="G269" s="79" t="s">
        <v>41</v>
      </c>
      <c r="H269" s="79" t="s">
        <v>43</v>
      </c>
      <c r="I269" s="81" t="s">
        <v>2260</v>
      </c>
      <c r="J269" s="81" t="s">
        <v>2261</v>
      </c>
      <c r="K269" s="81"/>
      <c r="L269" s="38" t="s">
        <v>2262</v>
      </c>
      <c r="M269" s="38" t="s">
        <v>2263</v>
      </c>
      <c r="N269" s="38" t="s">
        <v>2264</v>
      </c>
      <c r="O269" s="83">
        <v>2880000</v>
      </c>
      <c r="P269" s="82" t="s">
        <v>49</v>
      </c>
      <c r="Q269" s="82" t="s">
        <v>50</v>
      </c>
      <c r="R269" s="83">
        <v>220000</v>
      </c>
      <c r="S269" s="83"/>
      <c r="T269" s="83"/>
      <c r="U269" s="83"/>
      <c r="V269" s="83"/>
      <c r="W269" s="83">
        <f t="shared" si="4"/>
        <v>0</v>
      </c>
      <c r="X269" s="65">
        <v>0</v>
      </c>
    </row>
    <row r="270" spans="2:24" s="39" customFormat="1" ht="12.75" customHeight="1" x14ac:dyDescent="0.35">
      <c r="B270" s="37" t="s">
        <v>2265</v>
      </c>
      <c r="C270" s="79" t="s">
        <v>2266</v>
      </c>
      <c r="D270" s="79" t="s">
        <v>2267</v>
      </c>
      <c r="E270" s="80" t="s">
        <v>41</v>
      </c>
      <c r="F270" s="81" t="s">
        <v>42</v>
      </c>
      <c r="G270" s="79" t="s">
        <v>41</v>
      </c>
      <c r="H270" s="79" t="s">
        <v>43</v>
      </c>
      <c r="I270" s="81" t="s">
        <v>2268</v>
      </c>
      <c r="J270" s="81" t="s">
        <v>2269</v>
      </c>
      <c r="K270" s="81"/>
      <c r="L270" s="38" t="s">
        <v>2270</v>
      </c>
      <c r="M270" s="38" t="s">
        <v>2271</v>
      </c>
      <c r="N270" s="38" t="s">
        <v>2272</v>
      </c>
      <c r="O270" s="83">
        <v>2164000</v>
      </c>
      <c r="P270" s="82" t="s">
        <v>49</v>
      </c>
      <c r="Q270" s="82" t="s">
        <v>50</v>
      </c>
      <c r="R270" s="83">
        <v>200000</v>
      </c>
      <c r="S270" s="83"/>
      <c r="T270" s="83"/>
      <c r="U270" s="83"/>
      <c r="V270" s="83"/>
      <c r="W270" s="83">
        <f t="shared" si="4"/>
        <v>0</v>
      </c>
      <c r="X270" s="65">
        <v>0</v>
      </c>
    </row>
    <row r="271" spans="2:24" s="39" customFormat="1" ht="12.75" customHeight="1" x14ac:dyDescent="0.35">
      <c r="B271" s="37" t="s">
        <v>2273</v>
      </c>
      <c r="C271" s="79" t="s">
        <v>2274</v>
      </c>
      <c r="D271" s="79" t="s">
        <v>2275</v>
      </c>
      <c r="E271" s="80" t="s">
        <v>2276</v>
      </c>
      <c r="F271" s="81" t="s">
        <v>2277</v>
      </c>
      <c r="G271" s="79" t="s">
        <v>125</v>
      </c>
      <c r="H271" s="79" t="s">
        <v>43</v>
      </c>
      <c r="I271" s="81" t="s">
        <v>2278</v>
      </c>
      <c r="J271" s="81" t="s">
        <v>2279</v>
      </c>
      <c r="K271" s="81"/>
      <c r="L271" s="38" t="s">
        <v>2280</v>
      </c>
      <c r="M271" s="38" t="s">
        <v>2281</v>
      </c>
      <c r="N271" s="38" t="s">
        <v>2282</v>
      </c>
      <c r="O271" s="83">
        <v>300000</v>
      </c>
      <c r="P271" s="82" t="s">
        <v>49</v>
      </c>
      <c r="Q271" s="82" t="s">
        <v>50</v>
      </c>
      <c r="R271" s="83">
        <v>150000</v>
      </c>
      <c r="S271" s="83"/>
      <c r="T271" s="83"/>
      <c r="U271" s="83"/>
      <c r="V271" s="83"/>
      <c r="W271" s="83">
        <f t="shared" si="4"/>
        <v>0</v>
      </c>
      <c r="X271" s="65">
        <v>0</v>
      </c>
    </row>
    <row r="272" spans="2:24" s="39" customFormat="1" ht="12.75" customHeight="1" x14ac:dyDescent="0.35">
      <c r="B272" s="37" t="s">
        <v>2283</v>
      </c>
      <c r="C272" s="79" t="s">
        <v>2284</v>
      </c>
      <c r="D272" s="79" t="s">
        <v>2285</v>
      </c>
      <c r="E272" s="80" t="s">
        <v>397</v>
      </c>
      <c r="F272" s="81" t="s">
        <v>398</v>
      </c>
      <c r="G272" s="79" t="s">
        <v>125</v>
      </c>
      <c r="H272" s="79" t="s">
        <v>43</v>
      </c>
      <c r="I272" s="81" t="s">
        <v>2286</v>
      </c>
      <c r="J272" s="81" t="s">
        <v>2287</v>
      </c>
      <c r="K272" s="81"/>
      <c r="L272" s="38" t="s">
        <v>2288</v>
      </c>
      <c r="M272" s="38" t="s">
        <v>2289</v>
      </c>
      <c r="N272" s="38" t="s">
        <v>2290</v>
      </c>
      <c r="O272" s="83">
        <v>3200000</v>
      </c>
      <c r="P272" s="82" t="s">
        <v>49</v>
      </c>
      <c r="Q272" s="82" t="s">
        <v>50</v>
      </c>
      <c r="R272" s="83">
        <v>700000</v>
      </c>
      <c r="S272" s="83"/>
      <c r="T272" s="83"/>
      <c r="U272" s="83"/>
      <c r="V272" s="83"/>
      <c r="W272" s="83">
        <f t="shared" si="4"/>
        <v>0</v>
      </c>
      <c r="X272" s="65">
        <v>0</v>
      </c>
    </row>
    <row r="273" spans="2:24" s="39" customFormat="1" ht="12.75" customHeight="1" x14ac:dyDescent="0.35">
      <c r="B273" s="37" t="s">
        <v>2291</v>
      </c>
      <c r="C273" s="79" t="s">
        <v>2292</v>
      </c>
      <c r="D273" s="79" t="s">
        <v>2293</v>
      </c>
      <c r="E273" s="80" t="s">
        <v>96</v>
      </c>
      <c r="F273" s="81" t="s">
        <v>655</v>
      </c>
      <c r="G273" s="79" t="s">
        <v>96</v>
      </c>
      <c r="H273" s="79" t="s">
        <v>43</v>
      </c>
      <c r="I273" s="81" t="s">
        <v>2294</v>
      </c>
      <c r="J273" s="81" t="s">
        <v>2295</v>
      </c>
      <c r="K273" s="81"/>
      <c r="L273" s="38" t="s">
        <v>2296</v>
      </c>
      <c r="M273" s="38" t="s">
        <v>2297</v>
      </c>
      <c r="N273" s="38" t="s">
        <v>2298</v>
      </c>
      <c r="O273" s="83">
        <v>986000</v>
      </c>
      <c r="P273" s="82" t="s">
        <v>49</v>
      </c>
      <c r="Q273" s="82" t="s">
        <v>50</v>
      </c>
      <c r="R273" s="83">
        <v>100000</v>
      </c>
      <c r="S273" s="83"/>
      <c r="T273" s="83"/>
      <c r="U273" s="83"/>
      <c r="V273" s="83"/>
      <c r="W273" s="83">
        <f t="shared" si="4"/>
        <v>0</v>
      </c>
      <c r="X273" s="65">
        <v>0</v>
      </c>
    </row>
    <row r="274" spans="2:24" s="39" customFormat="1" ht="12.75" customHeight="1" x14ac:dyDescent="0.35">
      <c r="B274" s="37" t="s">
        <v>2299</v>
      </c>
      <c r="C274" s="79" t="s">
        <v>2300</v>
      </c>
      <c r="D274" s="79" t="s">
        <v>2301</v>
      </c>
      <c r="E274" s="80" t="s">
        <v>2302</v>
      </c>
      <c r="F274" s="81" t="s">
        <v>2303</v>
      </c>
      <c r="G274" s="79" t="s">
        <v>64</v>
      </c>
      <c r="H274" s="79" t="s">
        <v>43</v>
      </c>
      <c r="I274" s="81" t="s">
        <v>2304</v>
      </c>
      <c r="J274" s="81" t="s">
        <v>2305</v>
      </c>
      <c r="K274" s="81"/>
      <c r="L274" s="38" t="s">
        <v>2306</v>
      </c>
      <c r="M274" s="38" t="s">
        <v>2307</v>
      </c>
      <c r="N274" s="38" t="s">
        <v>2308</v>
      </c>
      <c r="O274" s="83">
        <v>200000</v>
      </c>
      <c r="P274" s="82" t="s">
        <v>49</v>
      </c>
      <c r="Q274" s="82" t="s">
        <v>50</v>
      </c>
      <c r="R274" s="83">
        <v>100000</v>
      </c>
      <c r="S274" s="83"/>
      <c r="T274" s="83"/>
      <c r="U274" s="83"/>
      <c r="V274" s="83"/>
      <c r="W274" s="83">
        <f t="shared" si="4"/>
        <v>0</v>
      </c>
      <c r="X274" s="65">
        <v>0</v>
      </c>
    </row>
    <row r="275" spans="2:24" s="39" customFormat="1" ht="12.75" customHeight="1" x14ac:dyDescent="0.35">
      <c r="B275" s="37" t="s">
        <v>2309</v>
      </c>
      <c r="C275" s="79" t="s">
        <v>2310</v>
      </c>
      <c r="D275" s="79" t="s">
        <v>2311</v>
      </c>
      <c r="E275" s="80" t="s">
        <v>1156</v>
      </c>
      <c r="F275" s="81" t="s">
        <v>1157</v>
      </c>
      <c r="G275" s="79" t="s">
        <v>125</v>
      </c>
      <c r="H275" s="79" t="s">
        <v>43</v>
      </c>
      <c r="I275" s="81" t="s">
        <v>2312</v>
      </c>
      <c r="J275" s="81" t="s">
        <v>2313</v>
      </c>
      <c r="K275" s="81"/>
      <c r="L275" s="38" t="s">
        <v>2314</v>
      </c>
      <c r="M275" s="38" t="s">
        <v>2315</v>
      </c>
      <c r="N275" s="38" t="s">
        <v>2316</v>
      </c>
      <c r="O275" s="83">
        <v>122000</v>
      </c>
      <c r="P275" s="82" t="s">
        <v>49</v>
      </c>
      <c r="Q275" s="82" t="s">
        <v>50</v>
      </c>
      <c r="R275" s="83">
        <v>55000</v>
      </c>
      <c r="S275" s="83"/>
      <c r="T275" s="83"/>
      <c r="U275" s="83"/>
      <c r="V275" s="83"/>
      <c r="W275" s="83">
        <f t="shared" si="4"/>
        <v>0</v>
      </c>
      <c r="X275" s="65">
        <v>0</v>
      </c>
    </row>
    <row r="276" spans="2:24" s="39" customFormat="1" ht="12.75" customHeight="1" x14ac:dyDescent="0.35">
      <c r="B276" s="37" t="s">
        <v>2317</v>
      </c>
      <c r="C276" s="79" t="s">
        <v>2318</v>
      </c>
      <c r="D276" s="79" t="s">
        <v>559</v>
      </c>
      <c r="E276" s="80" t="s">
        <v>41</v>
      </c>
      <c r="F276" s="81" t="s">
        <v>42</v>
      </c>
      <c r="G276" s="79"/>
      <c r="H276" s="79" t="s">
        <v>43</v>
      </c>
      <c r="I276" s="81" t="s">
        <v>2319</v>
      </c>
      <c r="J276" s="81" t="s">
        <v>2320</v>
      </c>
      <c r="K276" s="81"/>
      <c r="L276" s="38" t="s">
        <v>2321</v>
      </c>
      <c r="M276" s="38" t="s">
        <v>2322</v>
      </c>
      <c r="N276" s="38" t="s">
        <v>2323</v>
      </c>
      <c r="O276" s="83">
        <v>10200000</v>
      </c>
      <c r="P276" s="82" t="s">
        <v>49</v>
      </c>
      <c r="Q276" s="82" t="s">
        <v>50</v>
      </c>
      <c r="R276" s="83">
        <v>2970000</v>
      </c>
      <c r="S276" s="83"/>
      <c r="T276" s="83"/>
      <c r="U276" s="83"/>
      <c r="V276" s="83"/>
      <c r="W276" s="83">
        <f t="shared" si="4"/>
        <v>0</v>
      </c>
      <c r="X276" s="65">
        <v>0</v>
      </c>
    </row>
    <row r="277" spans="2:24" s="39" customFormat="1" ht="12.75" customHeight="1" x14ac:dyDescent="0.35">
      <c r="B277" s="37" t="s">
        <v>2324</v>
      </c>
      <c r="C277" s="79" t="s">
        <v>2325</v>
      </c>
      <c r="D277" s="79" t="s">
        <v>2326</v>
      </c>
      <c r="E277" s="80" t="s">
        <v>125</v>
      </c>
      <c r="F277" s="81" t="s">
        <v>314</v>
      </c>
      <c r="G277" s="79" t="s">
        <v>125</v>
      </c>
      <c r="H277" s="79" t="s">
        <v>43</v>
      </c>
      <c r="I277" s="81" t="s">
        <v>2327</v>
      </c>
      <c r="J277" s="81" t="s">
        <v>2328</v>
      </c>
      <c r="K277" s="81"/>
      <c r="L277" s="38" t="s">
        <v>2329</v>
      </c>
      <c r="M277" s="38" t="s">
        <v>2330</v>
      </c>
      <c r="N277" s="38" t="s">
        <v>2331</v>
      </c>
      <c r="O277" s="83">
        <v>399000</v>
      </c>
      <c r="P277" s="82" t="s">
        <v>49</v>
      </c>
      <c r="Q277" s="82" t="s">
        <v>50</v>
      </c>
      <c r="R277" s="83">
        <v>100000</v>
      </c>
      <c r="S277" s="83"/>
      <c r="T277" s="83"/>
      <c r="U277" s="83"/>
      <c r="V277" s="83"/>
      <c r="W277" s="83">
        <f t="shared" si="4"/>
        <v>0</v>
      </c>
      <c r="X277" s="65">
        <v>0</v>
      </c>
    </row>
    <row r="278" spans="2:24" s="39" customFormat="1" ht="12.75" customHeight="1" x14ac:dyDescent="0.35">
      <c r="B278" s="37" t="s">
        <v>2332</v>
      </c>
      <c r="C278" s="79" t="s">
        <v>2333</v>
      </c>
      <c r="D278" s="79" t="s">
        <v>2334</v>
      </c>
      <c r="E278" s="80" t="s">
        <v>174</v>
      </c>
      <c r="F278" s="81" t="s">
        <v>175</v>
      </c>
      <c r="G278" s="79"/>
      <c r="H278" s="79" t="s">
        <v>66</v>
      </c>
      <c r="I278" s="81" t="s">
        <v>2335</v>
      </c>
      <c r="J278" s="81" t="s">
        <v>2336</v>
      </c>
      <c r="K278" s="81"/>
      <c r="L278" s="38" t="s">
        <v>2337</v>
      </c>
      <c r="M278" s="38" t="s">
        <v>2338</v>
      </c>
      <c r="N278" s="38" t="s">
        <v>2339</v>
      </c>
      <c r="O278" s="83">
        <v>990000</v>
      </c>
      <c r="P278" s="82" t="s">
        <v>49</v>
      </c>
      <c r="Q278" s="82" t="s">
        <v>50</v>
      </c>
      <c r="R278" s="83">
        <v>420000</v>
      </c>
      <c r="S278" s="83"/>
      <c r="T278" s="83"/>
      <c r="U278" s="83"/>
      <c r="V278" s="83"/>
      <c r="W278" s="83">
        <f t="shared" si="4"/>
        <v>0</v>
      </c>
      <c r="X278" s="65">
        <v>0</v>
      </c>
    </row>
    <row r="279" spans="2:24" s="39" customFormat="1" ht="12.75" customHeight="1" x14ac:dyDescent="0.35">
      <c r="B279" s="37" t="s">
        <v>2340</v>
      </c>
      <c r="C279" s="79" t="s">
        <v>2341</v>
      </c>
      <c r="D279" s="79" t="s">
        <v>2342</v>
      </c>
      <c r="E279" s="80" t="s">
        <v>41</v>
      </c>
      <c r="F279" s="81" t="s">
        <v>42</v>
      </c>
      <c r="G279" s="79" t="s">
        <v>41</v>
      </c>
      <c r="H279" s="79" t="s">
        <v>43</v>
      </c>
      <c r="I279" s="81" t="s">
        <v>2343</v>
      </c>
      <c r="J279" s="81" t="s">
        <v>2344</v>
      </c>
      <c r="K279" s="81"/>
      <c r="L279" s="38" t="s">
        <v>2345</v>
      </c>
      <c r="M279" s="38" t="s">
        <v>2346</v>
      </c>
      <c r="N279" s="38" t="s">
        <v>2347</v>
      </c>
      <c r="O279" s="83">
        <v>380000</v>
      </c>
      <c r="P279" s="82" t="s">
        <v>49</v>
      </c>
      <c r="Q279" s="82" t="s">
        <v>50</v>
      </c>
      <c r="R279" s="83">
        <v>180000</v>
      </c>
      <c r="S279" s="83"/>
      <c r="T279" s="83"/>
      <c r="U279" s="83"/>
      <c r="V279" s="83"/>
      <c r="W279" s="83">
        <f t="shared" si="4"/>
        <v>0</v>
      </c>
      <c r="X279" s="65">
        <v>0</v>
      </c>
    </row>
    <row r="280" spans="2:24" s="39" customFormat="1" ht="12.75" customHeight="1" x14ac:dyDescent="0.35">
      <c r="B280" s="37" t="s">
        <v>2348</v>
      </c>
      <c r="C280" s="79" t="s">
        <v>2349</v>
      </c>
      <c r="D280" s="79" t="s">
        <v>2350</v>
      </c>
      <c r="E280" s="80" t="s">
        <v>41</v>
      </c>
      <c r="F280" s="81" t="s">
        <v>42</v>
      </c>
      <c r="G280" s="79" t="s">
        <v>41</v>
      </c>
      <c r="H280" s="79" t="s">
        <v>43</v>
      </c>
      <c r="I280" s="81" t="s">
        <v>2351</v>
      </c>
      <c r="J280" s="81" t="s">
        <v>2352</v>
      </c>
      <c r="K280" s="81"/>
      <c r="L280" s="38" t="s">
        <v>2353</v>
      </c>
      <c r="M280" s="38" t="s">
        <v>2354</v>
      </c>
      <c r="N280" s="38" t="s">
        <v>2355</v>
      </c>
      <c r="O280" s="83">
        <v>2950000</v>
      </c>
      <c r="P280" s="82" t="s">
        <v>49</v>
      </c>
      <c r="Q280" s="82" t="s">
        <v>50</v>
      </c>
      <c r="R280" s="83">
        <v>400000</v>
      </c>
      <c r="S280" s="83"/>
      <c r="T280" s="83"/>
      <c r="U280" s="83"/>
      <c r="V280" s="83"/>
      <c r="W280" s="83">
        <f t="shared" si="4"/>
        <v>0</v>
      </c>
      <c r="X280" s="65">
        <v>0</v>
      </c>
    </row>
    <row r="281" spans="2:24" s="39" customFormat="1" ht="12.75" customHeight="1" x14ac:dyDescent="0.35">
      <c r="B281" s="37" t="s">
        <v>2356</v>
      </c>
      <c r="C281" s="79" t="s">
        <v>2357</v>
      </c>
      <c r="D281" s="79" t="s">
        <v>2358</v>
      </c>
      <c r="E281" s="80" t="s">
        <v>41</v>
      </c>
      <c r="F281" s="81" t="s">
        <v>42</v>
      </c>
      <c r="G281" s="79"/>
      <c r="H281" s="79" t="s">
        <v>43</v>
      </c>
      <c r="I281" s="81" t="s">
        <v>2359</v>
      </c>
      <c r="J281" s="81" t="s">
        <v>2360</v>
      </c>
      <c r="K281" s="81"/>
      <c r="L281" s="38" t="s">
        <v>2361</v>
      </c>
      <c r="M281" s="38" t="s">
        <v>2362</v>
      </c>
      <c r="N281" s="38" t="s">
        <v>2363</v>
      </c>
      <c r="O281" s="83">
        <v>160000</v>
      </c>
      <c r="P281" s="82" t="s">
        <v>49</v>
      </c>
      <c r="Q281" s="82" t="s">
        <v>50</v>
      </c>
      <c r="R281" s="83">
        <v>80000</v>
      </c>
      <c r="S281" s="83"/>
      <c r="T281" s="83"/>
      <c r="U281" s="83"/>
      <c r="V281" s="83"/>
      <c r="W281" s="83">
        <f t="shared" si="4"/>
        <v>0</v>
      </c>
      <c r="X281" s="65">
        <v>0</v>
      </c>
    </row>
    <row r="282" spans="2:24" s="39" customFormat="1" ht="12.75" customHeight="1" x14ac:dyDescent="0.35">
      <c r="B282" s="37" t="s">
        <v>2364</v>
      </c>
      <c r="C282" s="79" t="s">
        <v>2365</v>
      </c>
      <c r="D282" s="79" t="s">
        <v>1715</v>
      </c>
      <c r="E282" s="80" t="s">
        <v>41</v>
      </c>
      <c r="F282" s="81" t="s">
        <v>42</v>
      </c>
      <c r="G282" s="79"/>
      <c r="H282" s="79" t="s">
        <v>1823</v>
      </c>
      <c r="I282" s="81" t="s">
        <v>2366</v>
      </c>
      <c r="J282" s="81" t="s">
        <v>2367</v>
      </c>
      <c r="K282" s="81"/>
      <c r="L282" s="38" t="s">
        <v>109</v>
      </c>
      <c r="M282" s="38" t="s">
        <v>2368</v>
      </c>
      <c r="N282" s="38" t="s">
        <v>2369</v>
      </c>
      <c r="O282" s="83">
        <v>4000000</v>
      </c>
      <c r="P282" s="82" t="s">
        <v>49</v>
      </c>
      <c r="Q282" s="82" t="s">
        <v>50</v>
      </c>
      <c r="R282" s="83">
        <v>2000000</v>
      </c>
      <c r="S282" s="83"/>
      <c r="T282" s="83"/>
      <c r="U282" s="83"/>
      <c r="V282" s="83"/>
      <c r="W282" s="83">
        <f t="shared" si="4"/>
        <v>0</v>
      </c>
      <c r="X282" s="65">
        <v>0</v>
      </c>
    </row>
    <row r="283" spans="2:24" s="39" customFormat="1" ht="12.75" customHeight="1" x14ac:dyDescent="0.35">
      <c r="B283" s="37" t="s">
        <v>2370</v>
      </c>
      <c r="C283" s="79" t="s">
        <v>2371</v>
      </c>
      <c r="D283" s="79" t="s">
        <v>2372</v>
      </c>
      <c r="E283" s="80" t="s">
        <v>379</v>
      </c>
      <c r="F283" s="81" t="s">
        <v>380</v>
      </c>
      <c r="G283" s="79" t="s">
        <v>41</v>
      </c>
      <c r="H283" s="79" t="s">
        <v>43</v>
      </c>
      <c r="I283" s="81" t="s">
        <v>2373</v>
      </c>
      <c r="J283" s="81" t="s">
        <v>2374</v>
      </c>
      <c r="K283" s="81"/>
      <c r="L283" s="38" t="s">
        <v>2375</v>
      </c>
      <c r="M283" s="38" t="s">
        <v>2376</v>
      </c>
      <c r="N283" s="38" t="s">
        <v>2377</v>
      </c>
      <c r="O283" s="83">
        <v>135000</v>
      </c>
      <c r="P283" s="82" t="s">
        <v>49</v>
      </c>
      <c r="Q283" s="82" t="s">
        <v>50</v>
      </c>
      <c r="R283" s="83">
        <v>50000</v>
      </c>
      <c r="S283" s="83"/>
      <c r="T283" s="83"/>
      <c r="U283" s="83"/>
      <c r="V283" s="83"/>
      <c r="W283" s="83">
        <f t="shared" si="4"/>
        <v>0</v>
      </c>
      <c r="X283" s="65">
        <v>0</v>
      </c>
    </row>
    <row r="284" spans="2:24" s="39" customFormat="1" ht="12.75" customHeight="1" x14ac:dyDescent="0.35">
      <c r="B284" s="37" t="s">
        <v>2378</v>
      </c>
      <c r="C284" s="79" t="s">
        <v>2379</v>
      </c>
      <c r="D284" s="79" t="s">
        <v>2380</v>
      </c>
      <c r="E284" s="80" t="s">
        <v>2381</v>
      </c>
      <c r="F284" s="81" t="s">
        <v>2382</v>
      </c>
      <c r="G284" s="79"/>
      <c r="H284" s="79" t="s">
        <v>43</v>
      </c>
      <c r="I284" s="81" t="s">
        <v>2383</v>
      </c>
      <c r="J284" s="81" t="s">
        <v>2384</v>
      </c>
      <c r="K284" s="81"/>
      <c r="L284" s="38" t="s">
        <v>2385</v>
      </c>
      <c r="M284" s="38" t="s">
        <v>2386</v>
      </c>
      <c r="N284" s="38" t="s">
        <v>2387</v>
      </c>
      <c r="O284" s="83">
        <v>440000</v>
      </c>
      <c r="P284" s="82" t="s">
        <v>49</v>
      </c>
      <c r="Q284" s="82" t="s">
        <v>50</v>
      </c>
      <c r="R284" s="83">
        <v>220000</v>
      </c>
      <c r="S284" s="83"/>
      <c r="T284" s="83"/>
      <c r="U284" s="83"/>
      <c r="V284" s="83"/>
      <c r="W284" s="83">
        <f t="shared" si="4"/>
        <v>0</v>
      </c>
      <c r="X284" s="65">
        <v>0</v>
      </c>
    </row>
    <row r="285" spans="2:24" s="39" customFormat="1" ht="12.75" customHeight="1" x14ac:dyDescent="0.35">
      <c r="B285" s="37" t="s">
        <v>2388</v>
      </c>
      <c r="C285" s="79" t="s">
        <v>2389</v>
      </c>
      <c r="D285" s="79" t="s">
        <v>2390</v>
      </c>
      <c r="E285" s="80" t="s">
        <v>1147</v>
      </c>
      <c r="F285" s="81" t="s">
        <v>211</v>
      </c>
      <c r="G285" s="79" t="s">
        <v>41</v>
      </c>
      <c r="H285" s="79" t="s">
        <v>43</v>
      </c>
      <c r="I285" s="81" t="s">
        <v>2391</v>
      </c>
      <c r="J285" s="81" t="s">
        <v>2392</v>
      </c>
      <c r="K285" s="81"/>
      <c r="L285" s="38" t="s">
        <v>2393</v>
      </c>
      <c r="M285" s="38" t="s">
        <v>2394</v>
      </c>
      <c r="N285" s="38" t="s">
        <v>2395</v>
      </c>
      <c r="O285" s="83">
        <v>3600000</v>
      </c>
      <c r="P285" s="82" t="s">
        <v>49</v>
      </c>
      <c r="Q285" s="82" t="s">
        <v>50</v>
      </c>
      <c r="R285" s="83">
        <v>300000</v>
      </c>
      <c r="S285" s="83"/>
      <c r="T285" s="83"/>
      <c r="U285" s="83"/>
      <c r="V285" s="83"/>
      <c r="W285" s="83">
        <f t="shared" si="4"/>
        <v>0</v>
      </c>
      <c r="X285" s="65">
        <v>0</v>
      </c>
    </row>
    <row r="286" spans="2:24" s="39" customFormat="1" ht="12.75" customHeight="1" x14ac:dyDescent="0.35">
      <c r="B286" s="37" t="s">
        <v>2396</v>
      </c>
      <c r="C286" s="79" t="s">
        <v>2397</v>
      </c>
      <c r="D286" s="79" t="s">
        <v>2398</v>
      </c>
      <c r="E286" s="80" t="s">
        <v>41</v>
      </c>
      <c r="F286" s="81" t="s">
        <v>42</v>
      </c>
      <c r="G286" s="79" t="s">
        <v>41</v>
      </c>
      <c r="H286" s="79" t="s">
        <v>43</v>
      </c>
      <c r="I286" s="81" t="s">
        <v>2399</v>
      </c>
      <c r="J286" s="81" t="s">
        <v>2400</v>
      </c>
      <c r="K286" s="81"/>
      <c r="L286" s="38" t="s">
        <v>2401</v>
      </c>
      <c r="M286" s="38" t="s">
        <v>2402</v>
      </c>
      <c r="N286" s="38" t="s">
        <v>2403</v>
      </c>
      <c r="O286" s="83">
        <v>120000</v>
      </c>
      <c r="P286" s="82" t="s">
        <v>49</v>
      </c>
      <c r="Q286" s="82" t="s">
        <v>50</v>
      </c>
      <c r="R286" s="83">
        <v>60000</v>
      </c>
      <c r="S286" s="83"/>
      <c r="T286" s="83"/>
      <c r="U286" s="83"/>
      <c r="V286" s="83"/>
      <c r="W286" s="83">
        <f t="shared" si="4"/>
        <v>0</v>
      </c>
      <c r="X286" s="65">
        <v>0</v>
      </c>
    </row>
    <row r="287" spans="2:24" s="39" customFormat="1" ht="12.75" customHeight="1" x14ac:dyDescent="0.35">
      <c r="B287" s="37" t="s">
        <v>2404</v>
      </c>
      <c r="C287" s="79" t="s">
        <v>2405</v>
      </c>
      <c r="D287" s="79" t="s">
        <v>2406</v>
      </c>
      <c r="E287" s="80" t="s">
        <v>1950</v>
      </c>
      <c r="F287" s="81" t="s">
        <v>1951</v>
      </c>
      <c r="G287" s="79" t="s">
        <v>41</v>
      </c>
      <c r="H287" s="79" t="s">
        <v>43</v>
      </c>
      <c r="I287" s="81" t="s">
        <v>2407</v>
      </c>
      <c r="J287" s="81" t="s">
        <v>2408</v>
      </c>
      <c r="K287" s="81"/>
      <c r="L287" s="38" t="s">
        <v>2409</v>
      </c>
      <c r="M287" s="38" t="s">
        <v>2410</v>
      </c>
      <c r="N287" s="38" t="s">
        <v>2411</v>
      </c>
      <c r="O287" s="83">
        <v>140000</v>
      </c>
      <c r="P287" s="82" t="s">
        <v>49</v>
      </c>
      <c r="Q287" s="82" t="s">
        <v>50</v>
      </c>
      <c r="R287" s="83">
        <v>30000</v>
      </c>
      <c r="S287" s="83"/>
      <c r="T287" s="83"/>
      <c r="U287" s="83"/>
      <c r="V287" s="83"/>
      <c r="W287" s="83">
        <f t="shared" si="4"/>
        <v>0</v>
      </c>
      <c r="X287" s="65">
        <v>0</v>
      </c>
    </row>
    <row r="288" spans="2:24" s="39" customFormat="1" ht="12.75" customHeight="1" thickBot="1" x14ac:dyDescent="0.4">
      <c r="B288" s="37" t="s">
        <v>2412</v>
      </c>
      <c r="C288" s="79" t="s">
        <v>2413</v>
      </c>
      <c r="D288" s="79" t="s">
        <v>2414</v>
      </c>
      <c r="E288" s="80" t="s">
        <v>1147</v>
      </c>
      <c r="F288" s="81" t="s">
        <v>211</v>
      </c>
      <c r="G288" s="79" t="s">
        <v>41</v>
      </c>
      <c r="H288" s="79" t="s">
        <v>43</v>
      </c>
      <c r="I288" s="81" t="s">
        <v>2415</v>
      </c>
      <c r="J288" s="81" t="s">
        <v>2416</v>
      </c>
      <c r="K288" s="81"/>
      <c r="L288" s="38" t="s">
        <v>2417</v>
      </c>
      <c r="M288" s="38" t="s">
        <v>2418</v>
      </c>
      <c r="N288" s="38" t="s">
        <v>2419</v>
      </c>
      <c r="O288" s="83">
        <v>69600</v>
      </c>
      <c r="P288" s="82" t="s">
        <v>49</v>
      </c>
      <c r="Q288" s="82" t="s">
        <v>50</v>
      </c>
      <c r="R288" s="83">
        <v>34600</v>
      </c>
      <c r="S288" s="83"/>
      <c r="T288" s="83"/>
      <c r="U288" s="83"/>
      <c r="V288" s="83"/>
      <c r="W288" s="83">
        <f t="shared" si="4"/>
        <v>0</v>
      </c>
      <c r="X288" s="65">
        <v>0</v>
      </c>
    </row>
    <row r="289" spans="1:24" s="51" customFormat="1" x14ac:dyDescent="0.35">
      <c r="A289" s="50"/>
      <c r="B289" s="75"/>
      <c r="C289" s="75"/>
      <c r="D289" s="75"/>
      <c r="E289" s="75"/>
      <c r="F289" s="75"/>
      <c r="G289" s="75"/>
      <c r="H289" s="75"/>
      <c r="I289" s="75"/>
      <c r="J289" s="75"/>
      <c r="K289" s="75"/>
      <c r="L289" s="75"/>
      <c r="M289" s="75"/>
      <c r="N289" s="76"/>
      <c r="O289" s="77"/>
      <c r="P289" s="77"/>
      <c r="Q289" s="76"/>
      <c r="R289" s="78"/>
      <c r="S289" s="78"/>
      <c r="T289" s="78"/>
      <c r="U289" s="78"/>
      <c r="V289" s="75"/>
      <c r="W289" s="76"/>
      <c r="X289" s="75"/>
    </row>
    <row r="290" spans="1:24" s="40" customFormat="1" ht="10" x14ac:dyDescent="0.2"/>
    <row r="291" spans="1:24" s="40" customFormat="1" x14ac:dyDescent="0.35">
      <c r="A291" s="41" t="s">
        <v>2420</v>
      </c>
      <c r="B291" s="41"/>
      <c r="C291" s="41"/>
      <c r="D291" s="41"/>
      <c r="E291" s="41"/>
      <c r="F291" s="41"/>
      <c r="G291" s="41"/>
      <c r="H291" s="41"/>
      <c r="I291" s="41"/>
      <c r="J291" s="41"/>
      <c r="K291" s="41"/>
      <c r="L291" s="41"/>
      <c r="M291" s="41"/>
      <c r="T291" s="42"/>
      <c r="U291"/>
    </row>
    <row r="292" spans="1:24" s="40" customFormat="1" ht="10" x14ac:dyDescent="0.2">
      <c r="A292" s="41" t="s">
        <v>26</v>
      </c>
      <c r="B292" s="41"/>
      <c r="C292" s="41"/>
      <c r="D292" s="41"/>
      <c r="E292" s="41"/>
      <c r="F292" s="41"/>
      <c r="G292" s="41"/>
      <c r="H292" s="41"/>
      <c r="I292" s="41"/>
      <c r="J292" s="41"/>
      <c r="K292" s="43" t="s">
        <v>2421</v>
      </c>
      <c r="L292" s="43"/>
      <c r="M292" s="43"/>
    </row>
    <row r="293" spans="1:24" s="40" customFormat="1" ht="10" x14ac:dyDescent="0.2">
      <c r="A293" s="41" t="s">
        <v>27</v>
      </c>
      <c r="B293" s="41"/>
      <c r="C293" s="41"/>
      <c r="D293" s="41"/>
      <c r="E293" s="41"/>
      <c r="F293" s="41"/>
      <c r="G293" s="41"/>
      <c r="H293" s="41"/>
      <c r="I293" s="41"/>
      <c r="J293" s="41"/>
      <c r="K293" s="43" t="s">
        <v>2422</v>
      </c>
      <c r="L293" s="43"/>
      <c r="M293" s="43"/>
    </row>
    <row r="294" spans="1:24" s="40" customFormat="1" ht="10" x14ac:dyDescent="0.2"/>
    <row r="295" spans="1:24" s="40" customFormat="1" ht="10" x14ac:dyDescent="0.2"/>
    <row r="296" spans="1:24" s="40" customFormat="1" ht="10" x14ac:dyDescent="0.2">
      <c r="T296" s="44" t="s">
        <v>28</v>
      </c>
      <c r="U296" s="45" t="s">
        <v>38</v>
      </c>
      <c r="V296" s="44" t="s">
        <v>29</v>
      </c>
      <c r="W296" s="45" t="s">
        <v>38</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topLeftCell="A837" zoomScale="55" workbookViewId="0">
      <selection activeCell="B1" sqref="B1:M837"/>
    </sheetView>
  </sheetViews>
  <sheetFormatPr defaultRowHeight="14.5" x14ac:dyDescent="0.35"/>
  <cols>
    <col min="1" max="1" width="4.1796875" style="58" customWidth="1"/>
    <col min="2" max="2" width="5.26953125" style="2" customWidth="1"/>
    <col min="3" max="3" width="22.1796875" style="4" customWidth="1"/>
    <col min="4" max="4" width="37.54296875" style="6" customWidth="1"/>
    <col min="5" max="5" width="17.7265625" style="10" customWidth="1"/>
    <col min="6" max="6" width="12.1796875" style="57" customWidth="1"/>
    <col min="7" max="7" width="19.1796875" style="8" customWidth="1"/>
    <col min="8" max="8" width="10" customWidth="1"/>
    <col min="13" max="13" width="13.453125" style="8" customWidth="1"/>
  </cols>
  <sheetData>
    <row r="1" spans="1:13" ht="15.75" customHeight="1" thickBot="1" x14ac:dyDescent="0.4">
      <c r="B1" s="13" t="s">
        <v>0</v>
      </c>
      <c r="C1" s="13" t="s">
        <v>1</v>
      </c>
      <c r="D1" s="1" t="s">
        <v>32</v>
      </c>
      <c r="E1" s="101" t="s">
        <v>35</v>
      </c>
      <c r="F1" s="104" t="s">
        <v>37</v>
      </c>
      <c r="G1" s="101" t="s">
        <v>5</v>
      </c>
      <c r="H1" s="104" t="s">
        <v>6</v>
      </c>
      <c r="I1" s="48" t="s">
        <v>7</v>
      </c>
      <c r="J1" s="49"/>
      <c r="K1" s="49"/>
      <c r="L1" s="47"/>
      <c r="M1" s="101" t="s">
        <v>36</v>
      </c>
    </row>
    <row r="2" spans="1:13" ht="15" thickBot="1" x14ac:dyDescent="0.4">
      <c r="B2" s="14"/>
      <c r="C2" s="14"/>
      <c r="D2" s="1" t="s">
        <v>33</v>
      </c>
      <c r="E2" s="102"/>
      <c r="F2" s="105"/>
      <c r="G2" s="102"/>
      <c r="H2" s="105"/>
      <c r="I2" s="60" t="s">
        <v>10</v>
      </c>
      <c r="J2" s="60" t="s">
        <v>11</v>
      </c>
      <c r="K2" s="17" t="s">
        <v>12</v>
      </c>
      <c r="L2" s="12" t="s">
        <v>13</v>
      </c>
      <c r="M2" s="102"/>
    </row>
    <row r="3" spans="1:13" ht="15" thickBot="1" x14ac:dyDescent="0.4">
      <c r="B3" s="30"/>
      <c r="C3" s="30"/>
      <c r="D3" s="1" t="s">
        <v>34</v>
      </c>
      <c r="E3" s="103"/>
      <c r="F3" s="106"/>
      <c r="G3" s="103"/>
      <c r="H3" s="106"/>
      <c r="I3" s="61"/>
      <c r="J3" s="61"/>
      <c r="K3" s="36" t="s">
        <v>25</v>
      </c>
      <c r="L3" s="31"/>
      <c r="M3" s="103"/>
    </row>
    <row r="4" spans="1:13" ht="72.5" x14ac:dyDescent="0.35">
      <c r="A4" s="84"/>
      <c r="B4" s="98" t="str">
        <f ca="1">IF(OFFSET(List1!B$11,tisk!A3,0)&gt;0,OFFSET(List1!B$11,tisk!A3,0),"")</f>
        <v>1</v>
      </c>
      <c r="C4" s="3" t="str">
        <f ca="1">IF(B4="","",CONCATENATE(OFFSET(List1!C$11,tisk!A3,0),"
",OFFSET(List1!D$11,tisk!A3,0),"
",OFFSET(List1!E$11,tisk!A3,0),"
",OFFSET(List1!F$11,tisk!A3,0)))</f>
        <v>Spider Box Club Olomouc, z.s.
Bořivojova 235/1
Olomouc
77900</v>
      </c>
      <c r="D4" s="85" t="str">
        <f ca="1">IF(B4="","",OFFSET(List1!L$11,tisk!A3,0))</f>
        <v>Spider Box Club Olomouc z.s. – celoroční činnost</v>
      </c>
      <c r="E4" s="99">
        <f ca="1">IF(B4="","",OFFSET(List1!O$11,tisk!A3,0))</f>
        <v>773000</v>
      </c>
      <c r="F4" s="55" t="str">
        <f ca="1">IF(B4="","",OFFSET(List1!P$11,tisk!A3,0))</f>
        <v>1/2022</v>
      </c>
      <c r="G4" s="97">
        <f ca="1">IF(B4="","",OFFSET(List1!R$11,tisk!A3,0))</f>
        <v>386000</v>
      </c>
      <c r="H4" s="100">
        <f ca="1">IF(B4="","",OFFSET(List1!S$11,tisk!A3,0))</f>
        <v>0</v>
      </c>
      <c r="I4" s="98">
        <f ca="1">IF(B4="","",OFFSET(List1!T$11,tisk!A3,0))</f>
        <v>0</v>
      </c>
      <c r="J4" s="98">
        <f ca="1">IF(B4="","",OFFSET(List1!U$11,tisk!A3,0))</f>
        <v>0</v>
      </c>
      <c r="K4" s="98">
        <f ca="1">IF(B4="","",OFFSET(List1!V$11,tisk!A3,0))</f>
        <v>0</v>
      </c>
      <c r="L4" s="98">
        <f ca="1">IF(B4="","",OFFSET(List1!W$11,tisk!A3,0))</f>
        <v>0</v>
      </c>
      <c r="M4" s="97">
        <f ca="1">IF(B4="","",OFFSET(List1!X$11,tisk!A3,0))</f>
        <v>0</v>
      </c>
    </row>
    <row r="5" spans="1:13" ht="75" customHeight="1" x14ac:dyDescent="0.35">
      <c r="A5" s="84"/>
      <c r="B5" s="98"/>
      <c r="C5" s="3" t="str">
        <f ca="1">IF(B4="","",CONCATENATE("Okres ",OFFSET(List1!G$11,tisk!A3,0),"
","Právní forma","
",OFFSET(List1!H$11,tisk!A3,0),"
","IČO ",OFFSET(List1!I$11,tisk!A3,0),"
 ","B.Ú. ",OFFSET(List1!J$11,tisk!A3,0)))</f>
        <v>Okres 
Právní forma
Spolek
IČO 09854690
 B.Ú. 6008403389/0800</v>
      </c>
      <c r="D5" s="5" t="str">
        <f ca="1">IF(B4="","",OFFSET(List1!M$11,tisk!A3,0))</f>
        <v>Zájmový spolek Spider Box Club Olomouc z.s. provozuje tělocvičnu pro box a další bojové sporty. Příprava sportovců na MČR, ME, MS, evropské a mezinárodní turnaje, extraligu ČR v boxu seniorů. Pořádání zájmových pohybových aktivit pro veřejnost.</v>
      </c>
      <c r="E5" s="99"/>
      <c r="F5" s="54"/>
      <c r="G5" s="97"/>
      <c r="H5" s="100"/>
      <c r="I5" s="98"/>
      <c r="J5" s="98"/>
      <c r="K5" s="98"/>
      <c r="L5" s="98"/>
      <c r="M5" s="97"/>
    </row>
    <row r="6" spans="1:13" ht="101.5" x14ac:dyDescent="0.35">
      <c r="A6" s="84">
        <f>ROW()/3-1</f>
        <v>1</v>
      </c>
      <c r="B6" s="98"/>
      <c r="C6" s="3" t="str">
        <f ca="1">IF(B4="","",CONCATENATE("Zástupce","
",OFFSET(List1!K$11,tisk!A3,0)))</f>
        <v xml:space="preserve">Zástupce
</v>
      </c>
      <c r="D6" s="86" t="str">
        <f ca="1">IF(B4="","",CONCATENATE("Dotace bude použita na:","
",OFFSET(List1!N$11,tisk!A3,0)))</f>
        <v>Dotace bude použita na:
Dotace bude použita na provoz tělocvičny – zálohy na energie, nájem, propagaci, na cestovní náklady, náklady spojené s účastí na soutěžích (stravné, startovné, ubytování), mzdové náklady a náklady spojené s celoroční sportovní činností</v>
      </c>
      <c r="E6" s="99"/>
      <c r="F6" s="55" t="str">
        <f ca="1">IF(B4="","",OFFSET(List1!Q$11,tisk!A3,0))</f>
        <v>12/2022</v>
      </c>
      <c r="G6" s="97"/>
      <c r="H6" s="100"/>
      <c r="I6" s="98"/>
      <c r="J6" s="98"/>
      <c r="K6" s="98"/>
      <c r="L6" s="98"/>
      <c r="M6" s="97"/>
    </row>
    <row r="7" spans="1:13" ht="72.5" x14ac:dyDescent="0.35">
      <c r="A7" s="84"/>
      <c r="B7" s="98" t="str">
        <f ca="1">IF(OFFSET(List1!B$11,tisk!A6,0)&gt;0,OFFSET(List1!B$11,tisk!A6,0),"")</f>
        <v>2</v>
      </c>
      <c r="C7" s="3" t="str">
        <f ca="1">IF(B7="","",CONCATENATE(OFFSET(List1!C$11,tisk!A6,0),"
",OFFSET(List1!D$11,tisk!A6,0),"
",OFFSET(List1!E$11,tisk!A6,0),"
",OFFSET(List1!F$11,tisk!A6,0)))</f>
        <v>Tělovýchovná jednota Zlaté Hory, z.s.
Sokolská 291
Zlaté Hory
79376</v>
      </c>
      <c r="D7" s="85" t="str">
        <f ca="1">IF(B7="","",OFFSET(List1!L$11,tisk!A6,0))</f>
        <v>Podpora celoroční činnosti TJ Zlaté Hory z.s.</v>
      </c>
      <c r="E7" s="99">
        <f ca="1">IF(B7="","",OFFSET(List1!O$11,tisk!A6,0))</f>
        <v>280000</v>
      </c>
      <c r="F7" s="55" t="str">
        <f ca="1">IF(B7="","",OFFSET(List1!P$11,tisk!A6,0))</f>
        <v>1/2022</v>
      </c>
      <c r="G7" s="97">
        <f ca="1">IF(B7="","",OFFSET(List1!R$11,tisk!A6,0))</f>
        <v>140000</v>
      </c>
      <c r="H7" s="100">
        <f ca="1">IF(B7="","",OFFSET(List1!S$11,tisk!A6,0))</f>
        <v>0</v>
      </c>
      <c r="I7" s="98">
        <f ca="1">IF(B7="","",OFFSET(List1!T$11,tisk!A6,0))</f>
        <v>0</v>
      </c>
      <c r="J7" s="98">
        <f ca="1">IF(B7="","",OFFSET(List1!U$11,tisk!A6,0))</f>
        <v>0</v>
      </c>
      <c r="K7" s="98">
        <f ca="1">IF(B7="","",OFFSET(List1!V$11,tisk!A6,0))</f>
        <v>0</v>
      </c>
      <c r="L7" s="98">
        <f ca="1">IF(B7="","",OFFSET(List1!W$11,tisk!A6,0))</f>
        <v>0</v>
      </c>
      <c r="M7" s="97">
        <f ca="1">IF(B7="","",OFFSET(List1!X$11,tisk!A6,0))</f>
        <v>0</v>
      </c>
    </row>
    <row r="8" spans="1:13" ht="87" x14ac:dyDescent="0.35">
      <c r="A8" s="84"/>
      <c r="B8" s="98"/>
      <c r="C8" s="3" t="str">
        <f ca="1">IF(B7="","",CONCATENATE("Okres ",OFFSET(List1!G$11,tisk!A6,0),"
","Právní forma","
",OFFSET(List1!H$11,tisk!A6,0),"
","IČO ",OFFSET(List1!I$11,tisk!A6,0),"
 ","B.Ú. ",OFFSET(List1!J$11,tisk!A6,0)))</f>
        <v>Okres 
Právní forma
Spolek
IČO 47656981
 B.Ú. 1847975369/0800</v>
      </c>
      <c r="D8" s="5" t="str">
        <f ca="1">IF(B7="","",OFFSET(List1!M$11,tisk!A6,0))</f>
        <v>Podpora sportovní činnosti TJ a účast na soutěžích okresního, krajského regionálního charakteru oddílů kopané, stolního tenisu, šachu, šipek, orientačního běhu, cyklistiky, tenisu volekbalu, basketbalu a silového trojboje.</v>
      </c>
      <c r="E8" s="99"/>
      <c r="F8" s="54"/>
      <c r="G8" s="97"/>
      <c r="H8" s="100"/>
      <c r="I8" s="98"/>
      <c r="J8" s="98"/>
      <c r="K8" s="98"/>
      <c r="L8" s="98"/>
      <c r="M8" s="97"/>
    </row>
    <row r="9" spans="1:13" ht="72.5" x14ac:dyDescent="0.35">
      <c r="A9" s="84">
        <f>ROW()/3-1</f>
        <v>2</v>
      </c>
      <c r="B9" s="98"/>
      <c r="C9" s="3" t="str">
        <f ca="1">IF(B7="","",CONCATENATE("Zástupce","
",OFFSET(List1!K$11,tisk!A6,0)))</f>
        <v xml:space="preserve">Zástupce
</v>
      </c>
      <c r="D9" s="5" t="str">
        <f ca="1">IF(B7="","",CONCATENATE("Dotace bude použita na:",OFFSET(List1!N$11,tisk!A6,0)))</f>
        <v>Dotace bude použita na:Dotace bude použita na pokytí nákladů dle uvedeného rozpisu náklady za pronájmy, dopravné, cestovné, mzdové náklady (srávce hřiště, účetní) služby, materiál, energie</v>
      </c>
      <c r="E9" s="99"/>
      <c r="F9" s="55" t="str">
        <f ca="1">IF(B7="","",OFFSET(List1!Q$11,tisk!A6,0))</f>
        <v>12/2022</v>
      </c>
      <c r="G9" s="97"/>
      <c r="H9" s="100"/>
      <c r="I9" s="98"/>
      <c r="J9" s="98"/>
      <c r="K9" s="98"/>
      <c r="L9" s="98"/>
      <c r="M9" s="97"/>
    </row>
    <row r="10" spans="1:13" ht="87" x14ac:dyDescent="0.35">
      <c r="A10" s="84"/>
      <c r="B10" s="98" t="str">
        <f ca="1">IF(OFFSET(List1!B$11,tisk!A9,0)&gt;0,OFFSET(List1!B$11,tisk!A9,0),"")</f>
        <v>3</v>
      </c>
      <c r="C10" s="3" t="str">
        <f ca="1">IF(B10="","",CONCATENATE(OFFSET(List1!C$11,tisk!A9,0),"
",OFFSET(List1!D$11,tisk!A9,0),"
",OFFSET(List1!E$11,tisk!A9,0),"
",OFFSET(List1!F$11,tisk!A9,0)))</f>
        <v>Vodácký klub 109, Prostějov, pobočný spolek SVoČR
Kravařova 123/1
Prostějov
79601</v>
      </c>
      <c r="D10" s="85" t="str">
        <f ca="1">IF(B10="","",OFFSET(List1!L$11,tisk!A9,0))</f>
        <v>celoroční činnost Vodáckého klubu 109 Prostějov</v>
      </c>
      <c r="E10" s="99">
        <f ca="1">IF(B10="","",OFFSET(List1!O$11,tisk!A9,0))</f>
        <v>1500000</v>
      </c>
      <c r="F10" s="55" t="str">
        <f ca="1">IF(B10="","",OFFSET(List1!P$11,tisk!A9,0))</f>
        <v>1/2022</v>
      </c>
      <c r="G10" s="97">
        <f ca="1">IF(B10="","",OFFSET(List1!R$11,tisk!A9,0))</f>
        <v>150000</v>
      </c>
      <c r="H10" s="100">
        <f ca="1">IF(B10="","",OFFSET(List1!S$11,tisk!A9,0))</f>
        <v>0</v>
      </c>
      <c r="I10" s="98">
        <f ca="1">IF(B10="","",OFFSET(List1!T$11,tisk!A9,0))</f>
        <v>0</v>
      </c>
      <c r="J10" s="98">
        <f ca="1">IF(B10="","",OFFSET(List1!U$11,tisk!A9,0))</f>
        <v>0</v>
      </c>
      <c r="K10" s="98">
        <f ca="1">IF(B10="","",OFFSET(List1!V$11,tisk!A9,0))</f>
        <v>0</v>
      </c>
      <c r="L10" s="98">
        <f ca="1">IF(B10="","",OFFSET(List1!W$11,tisk!A9,0))</f>
        <v>0</v>
      </c>
      <c r="M10" s="97">
        <f ca="1">IF(B10="","",OFFSET(List1!X$11,tisk!A9,0))</f>
        <v>0</v>
      </c>
    </row>
    <row r="11" spans="1:13" ht="72.5" x14ac:dyDescent="0.35">
      <c r="A11" s="84"/>
      <c r="B11" s="98"/>
      <c r="C11" s="3" t="str">
        <f ca="1">IF(B10="","",CONCATENATE("Okres ",OFFSET(List1!G$11,tisk!A9,0),"
","Právní forma","
",OFFSET(List1!H$11,tisk!A9,0),"
","IČO ",OFFSET(List1!I$11,tisk!A9,0),"
 ","B.Ú. ",OFFSET(List1!J$11,tisk!A9,0)))</f>
        <v>Okres 
Právní forma
Pobočný spolek
IČO 65762274
 B.Ú. 183041744/0300</v>
      </c>
      <c r="D11" s="5" t="str">
        <f ca="1">IF(B10="","",OFFSET(List1!M$11,tisk!A9,0))</f>
        <v>Činnost klubu, účast na závodech v CR, ME a MS, trenink mládeže a organizace závodů</v>
      </c>
      <c r="E11" s="99"/>
      <c r="F11" s="54"/>
      <c r="G11" s="97"/>
      <c r="H11" s="100"/>
      <c r="I11" s="98"/>
      <c r="J11" s="98"/>
      <c r="K11" s="98"/>
      <c r="L11" s="98"/>
      <c r="M11" s="97"/>
    </row>
    <row r="12" spans="1:13" ht="29" x14ac:dyDescent="0.35">
      <c r="A12" s="84">
        <f>ROW()/3-1</f>
        <v>3</v>
      </c>
      <c r="B12" s="98"/>
      <c r="C12" s="3" t="str">
        <f ca="1">IF(B10="","",CONCATENATE("Zástupce","
",OFFSET(List1!K$11,tisk!A9,0)))</f>
        <v xml:space="preserve">Zástupce
</v>
      </c>
      <c r="D12" s="5" t="str">
        <f ca="1">IF(B10="","",CONCATENATE("Dotace bude použita na:",OFFSET(List1!N$11,tisk!A9,0)))</f>
        <v>Dotace bude použita na:sportovní činnost -materiál, treninky,závody</v>
      </c>
      <c r="E12" s="99"/>
      <c r="F12" s="55" t="str">
        <f ca="1">IF(B10="","",OFFSET(List1!Q$11,tisk!A9,0))</f>
        <v>12/2022</v>
      </c>
      <c r="G12" s="97"/>
      <c r="H12" s="100"/>
      <c r="I12" s="98"/>
      <c r="J12" s="98"/>
      <c r="K12" s="98"/>
      <c r="L12" s="98"/>
      <c r="M12" s="97"/>
    </row>
    <row r="13" spans="1:13" ht="75" customHeight="1" x14ac:dyDescent="0.35">
      <c r="B13" s="98" t="str">
        <f ca="1">IF(OFFSET(List1!B$11,tisk!A12,0)&gt;0,OFFSET(List1!B$11,tisk!A12,0),"")</f>
        <v>4</v>
      </c>
      <c r="C13" s="3" t="str">
        <f ca="1">IF(B13="","",CONCATENATE(OFFSET(List1!C$11,tisk!A12,0),"
",OFFSET(List1!D$11,tisk!A12,0),"
",OFFSET(List1!E$11,tisk!A12,0),"
",OFFSET(List1!F$11,tisk!A12,0)))</f>
        <v>FK Němčice nad Hanou, z.s.
Sokolská 500
Němčice nad Hanou
79827</v>
      </c>
      <c r="D13" s="85" t="str">
        <f ca="1">IF(B13="","",OFFSET(List1!L$11,tisk!A12,0))</f>
        <v>Podpora sportovní činnosti 2022</v>
      </c>
      <c r="E13" s="99">
        <f ca="1">IF(B13="","",OFFSET(List1!O$11,tisk!A12,0))</f>
        <v>34000</v>
      </c>
      <c r="F13" s="55" t="str">
        <f ca="1">IF(B13="","",OFFSET(List1!P$11,tisk!A12,0))</f>
        <v>1/2022</v>
      </c>
      <c r="G13" s="97">
        <f ca="1">IF(B13="","",OFFSET(List1!R$11,tisk!A12,0))</f>
        <v>34000</v>
      </c>
      <c r="H13" s="100">
        <f ca="1">IF(B13="","",OFFSET(List1!S$11,tisk!A12,0))</f>
        <v>0</v>
      </c>
      <c r="I13" s="98">
        <f ca="1">IF(B13="","",OFFSET(List1!T$11,tisk!A12,0))</f>
        <v>0</v>
      </c>
      <c r="J13" s="98">
        <f ca="1">IF(B13="","",OFFSET(List1!U$11,tisk!A12,0))</f>
        <v>0</v>
      </c>
      <c r="K13" s="98">
        <f ca="1">IF(B13="","",OFFSET(List1!V$11,tisk!A12,0))</f>
        <v>0</v>
      </c>
      <c r="L13" s="98">
        <f ca="1">IF(B13="","",OFFSET(List1!W$11,tisk!A12,0))</f>
        <v>0</v>
      </c>
      <c r="M13" s="97">
        <f ca="1">IF(B13="","",OFFSET(List1!X$11,tisk!A12,0))</f>
        <v>0</v>
      </c>
    </row>
    <row r="14" spans="1:13" ht="75" customHeight="1" x14ac:dyDescent="0.35">
      <c r="B14" s="98"/>
      <c r="C14" s="3" t="str">
        <f ca="1">IF(B13="","",CONCATENATE("Okres ",OFFSET(List1!G$11,tisk!A12,0),"
","Právní forma","
",OFFSET(List1!H$11,tisk!A12,0),"
","IČO ",OFFSET(List1!I$11,tisk!A12,0),"
 ","B.Ú. ",OFFSET(List1!J$11,tisk!A12,0)))</f>
        <v>Okres Prostějov
Právní forma
Spolek
IČO 47921862
 B.Ú. 1500564309/0800</v>
      </c>
      <c r="D14" s="5" t="str">
        <f ca="1">IF(B13="","",OFFSET(List1!M$11,tisk!A12,0))</f>
        <v>Provozování sportovní činnosti v rámci zapojení do sportovních a tělovýchovných aktivit, organizace této činnosti a vytváření
materiálních a tréninkových podmínek.</v>
      </c>
      <c r="E14" s="99"/>
      <c r="F14" s="54"/>
      <c r="G14" s="97"/>
      <c r="H14" s="100"/>
      <c r="I14" s="98"/>
      <c r="J14" s="98"/>
      <c r="K14" s="98"/>
      <c r="L14" s="98"/>
      <c r="M14" s="97"/>
    </row>
    <row r="15" spans="1:13" ht="30" customHeight="1" x14ac:dyDescent="0.35">
      <c r="A15" s="58">
        <f>ROW()/3-1</f>
        <v>4</v>
      </c>
      <c r="B15" s="98"/>
      <c r="C15" s="3" t="str">
        <f ca="1">IF(B13="","",CONCATENATE("Zástupce","
",OFFSET(List1!K$11,tisk!A12,0)))</f>
        <v xml:space="preserve">Zástupce
</v>
      </c>
      <c r="D15" s="5" t="str">
        <f ca="1">IF(B13="","",CONCATENATE("Dotace bude použita na:",OFFSET(List1!N$11,tisk!A12,0)))</f>
        <v>Dotace bude použita na:Dotace bude použita na úhradu nákladů spojených s dopravou mužstev FK Němčice nad Hanou, z.s. na utkání a úhradu
energií FK Němčice nad Hanou, z.s .</v>
      </c>
      <c r="E15" s="99"/>
      <c r="F15" s="55" t="str">
        <f ca="1">IF(B13="","",OFFSET(List1!Q$11,tisk!A12,0))</f>
        <v>12/2022</v>
      </c>
      <c r="G15" s="97"/>
      <c r="H15" s="100"/>
      <c r="I15" s="98"/>
      <c r="J15" s="98"/>
      <c r="K15" s="98"/>
      <c r="L15" s="98"/>
      <c r="M15" s="97"/>
    </row>
    <row r="16" spans="1:13" ht="75" customHeight="1" x14ac:dyDescent="0.35">
      <c r="B16" s="98" t="str">
        <f ca="1">IF(OFFSET(List1!B$11,tisk!A15,0)&gt;0,OFFSET(List1!B$11,tisk!A15,0),"")</f>
        <v>5</v>
      </c>
      <c r="C16" s="3" t="str">
        <f ca="1">IF(B16="","",CONCATENATE(OFFSET(List1!C$11,tisk!A15,0),"
",OFFSET(List1!D$11,tisk!A15,0),"
",OFFSET(List1!E$11,tisk!A15,0),"
",OFFSET(List1!F$11,tisk!A15,0)))</f>
        <v>FK Slavonín, z.s.
Jižní 149/30
Olomouc
78301</v>
      </c>
      <c r="D16" s="85" t="str">
        <f ca="1">IF(B16="","",OFFSET(List1!L$11,tisk!A15,0))</f>
        <v>Podpora celoroční sportovní činnosti - FK Slavonín</v>
      </c>
      <c r="E16" s="99">
        <f ca="1">IF(B16="","",OFFSET(List1!O$11,tisk!A15,0))</f>
        <v>880000</v>
      </c>
      <c r="F16" s="55" t="str">
        <f ca="1">IF(B16="","",OFFSET(List1!P$11,tisk!A15,0))</f>
        <v>1/2022</v>
      </c>
      <c r="G16" s="97">
        <f ca="1">IF(B16="","",OFFSET(List1!R$11,tisk!A15,0))</f>
        <v>120000</v>
      </c>
      <c r="H16" s="100">
        <f ca="1">IF(B16="","",OFFSET(List1!S$11,tisk!A15,0))</f>
        <v>0</v>
      </c>
      <c r="I16" s="98">
        <f ca="1">IF(B16="","",OFFSET(List1!T$11,tisk!A15,0))</f>
        <v>0</v>
      </c>
      <c r="J16" s="98">
        <f ca="1">IF(B16="","",OFFSET(List1!U$11,tisk!A15,0))</f>
        <v>0</v>
      </c>
      <c r="K16" s="98">
        <f ca="1">IF(B16="","",OFFSET(List1!V$11,tisk!A15,0))</f>
        <v>0</v>
      </c>
      <c r="L16" s="98">
        <f ca="1">IF(B16="","",OFFSET(List1!W$11,tisk!A15,0))</f>
        <v>0</v>
      </c>
      <c r="M16" s="97">
        <f ca="1">IF(B16="","",OFFSET(List1!X$11,tisk!A15,0))</f>
        <v>0</v>
      </c>
    </row>
    <row r="17" spans="1:13" ht="75" customHeight="1" x14ac:dyDescent="0.35">
      <c r="B17" s="98"/>
      <c r="C17" s="3" t="str">
        <f ca="1">IF(B16="","",CONCATENATE("Okres ",OFFSET(List1!G$11,tisk!A15,0),"
","Právní forma","
",OFFSET(List1!H$11,tisk!A15,0),"
","IČO ",OFFSET(List1!I$11,tisk!A15,0),"
 ","B.Ú. ",OFFSET(List1!J$11,tisk!A15,0)))</f>
        <v>Okres Olomouc
Právní forma
Spolek
IČO 48807389
 B.Ú. 1804263329/0800</v>
      </c>
      <c r="D17" s="5" t="str">
        <f ca="1">IF(B16="","",OFFSET(List1!M$11,tisk!A15,0))</f>
        <v>Zajištění materiálu, služeb a odměn k činnosti FK Slavonín, zejména organizaci tréninků a soutěžních utkání ve FAČR a ostatních
soutěží pro 10 týmů FK Slavonín a dále pro sportovní činnost pro veřejnost.</v>
      </c>
      <c r="E17" s="99"/>
      <c r="F17" s="54"/>
      <c r="G17" s="97"/>
      <c r="H17" s="100"/>
      <c r="I17" s="98"/>
      <c r="J17" s="98"/>
      <c r="K17" s="98"/>
      <c r="L17" s="98"/>
      <c r="M17" s="97"/>
    </row>
    <row r="18" spans="1:13" ht="30" customHeight="1" x14ac:dyDescent="0.35">
      <c r="A18" s="58">
        <f>ROW()/3-1</f>
        <v>5</v>
      </c>
      <c r="B18" s="98"/>
      <c r="C18" s="3" t="str">
        <f ca="1">IF(B16="","",CONCATENATE("Zástupce","
",OFFSET(List1!K$11,tisk!A15,0)))</f>
        <v xml:space="preserve">Zástupce
</v>
      </c>
      <c r="D18" s="5" t="str">
        <f ca="1">IF(B16="","",CONCATENATE("Dotace bude použita na:",OFFSET(List1!N$11,tisk!A15,0)))</f>
        <v>Dotace bude použita na:Zejména vybavení a služby spojené se sportovní činností spolku, účastni na soutěžích, zajištění provozu sportovního areálu, zajištění odměn správce areálu, kustoda, sekretáře, účetní a trenérů mládeže.</v>
      </c>
      <c r="E18" s="99"/>
      <c r="F18" s="55" t="str">
        <f ca="1">IF(B16="","",OFFSET(List1!Q$11,tisk!A15,0))</f>
        <v>12/2022</v>
      </c>
      <c r="G18" s="97"/>
      <c r="H18" s="100"/>
      <c r="I18" s="98"/>
      <c r="J18" s="98"/>
      <c r="K18" s="98"/>
      <c r="L18" s="98"/>
      <c r="M18" s="97"/>
    </row>
    <row r="19" spans="1:13" s="2" customFormat="1" ht="75" customHeight="1" x14ac:dyDescent="0.35">
      <c r="A19" s="58"/>
      <c r="B19" s="98" t="str">
        <f ca="1">IF(OFFSET(List1!B$11,tisk!A18,0)&gt;0,OFFSET(List1!B$11,tisk!A18,0),"")</f>
        <v>6</v>
      </c>
      <c r="C19" s="3" t="str">
        <f ca="1">IF(B19="","",CONCATENATE(OFFSET(List1!C$11,tisk!A18,0),"
",OFFSET(List1!D$11,tisk!A18,0),"
",OFFSET(List1!E$11,tisk!A18,0),"
",OFFSET(List1!F$11,tisk!A18,0)))</f>
        <v>FC Tatran Supíkovice z.s.
Supíkovice 130
Supíkovice
79051</v>
      </c>
      <c r="D19" s="85" t="str">
        <f ca="1">IF(B19="","",OFFSET(List1!L$11,tisk!A18,0))</f>
        <v>Podpora celoroční sportovní činnosti v roce 2022 - FC Tatran Supíkovice, z.s.</v>
      </c>
      <c r="E19" s="99">
        <f ca="1">IF(B19="","",OFFSET(List1!O$11,tisk!A18,0))</f>
        <v>20000</v>
      </c>
      <c r="F19" s="55" t="str">
        <f ca="1">IF(B19="","",OFFSET(List1!P$11,tisk!A18,0))</f>
        <v>1/2022</v>
      </c>
      <c r="G19" s="97">
        <f ca="1">IF(B19="","",OFFSET(List1!R$11,tisk!A18,0))</f>
        <v>20000</v>
      </c>
      <c r="H19" s="100">
        <f ca="1">IF(B19="","",OFFSET(List1!S$11,tisk!A18,0))</f>
        <v>0</v>
      </c>
      <c r="I19" s="98">
        <f ca="1">IF(B19="","",OFFSET(List1!T$11,tisk!A18,0))</f>
        <v>0</v>
      </c>
      <c r="J19" s="98">
        <f ca="1">IF(B19="","",OFFSET(List1!U$11,tisk!A18,0))</f>
        <v>0</v>
      </c>
      <c r="K19" s="98">
        <f ca="1">IF(B19="","",OFFSET(List1!V$11,tisk!A18,0))</f>
        <v>0</v>
      </c>
      <c r="L19" s="98">
        <f ca="1">IF(B19="","",OFFSET(List1!W$11,tisk!A18,0))</f>
        <v>0</v>
      </c>
      <c r="M19" s="97">
        <f ca="1">IF(B19="","",OFFSET(List1!X$11,tisk!A18,0))</f>
        <v>0</v>
      </c>
    </row>
    <row r="20" spans="1:13" s="2" customFormat="1" ht="75" customHeight="1" x14ac:dyDescent="0.35">
      <c r="A20" s="58"/>
      <c r="B20" s="98"/>
      <c r="C20" s="3" t="str">
        <f ca="1">IF(B19="","",CONCATENATE("Okres ",OFFSET(List1!G$11,tisk!A18,0),"
","Právní forma","
",OFFSET(List1!H$11,tisk!A18,0),"
","IČO ",OFFSET(List1!I$11,tisk!A18,0),"
 ","B.Ú. ",OFFSET(List1!J$11,tisk!A18,0)))</f>
        <v>Okres Jeseník
Právní forma
Spolek
IČO 64988368
 B.Ú. 1901260349/0800</v>
      </c>
      <c r="D20" s="5" t="str">
        <f ca="1">IF(B19="","",OFFSET(List1!M$11,tisk!A18,0))</f>
        <v>Prostředky budou použity k zajištění celoroční sportovní činnosti FC Tatran Supíkovice v roce 2022. Především na údržbu a provoz sportovního areálu.</v>
      </c>
      <c r="E20" s="99"/>
      <c r="F20" s="54"/>
      <c r="G20" s="97"/>
      <c r="H20" s="100"/>
      <c r="I20" s="98"/>
      <c r="J20" s="98"/>
      <c r="K20" s="98"/>
      <c r="L20" s="98"/>
      <c r="M20" s="97"/>
    </row>
    <row r="21" spans="1:13" s="2" customFormat="1" ht="30" customHeight="1" x14ac:dyDescent="0.35">
      <c r="A21" s="58">
        <f>ROW()/3-1</f>
        <v>6</v>
      </c>
      <c r="B21" s="98"/>
      <c r="C21" s="3" t="str">
        <f ca="1">IF(B19="","",CONCATENATE("Zástupce","
",OFFSET(List1!K$11,tisk!A18,0)))</f>
        <v xml:space="preserve">Zástupce
</v>
      </c>
      <c r="D21" s="5" t="str">
        <f ca="1">IF(B19="","",CONCATENATE("Dotace bude použita na:",OFFSET(List1!N$11,tisk!A18,0)))</f>
        <v>Dotace bude použita na:- údržbu a provoz sportovního areálu
- služby související se zajištěním sportovní činnosti
- nákup sportovního a tréninkového vybavení.</v>
      </c>
      <c r="E21" s="99"/>
      <c r="F21" s="55" t="str">
        <f ca="1">IF(B19="","",OFFSET(List1!Q$11,tisk!A18,0))</f>
        <v>12/2022</v>
      </c>
      <c r="G21" s="97"/>
      <c r="H21" s="100"/>
      <c r="I21" s="98"/>
      <c r="J21" s="98"/>
      <c r="K21" s="98"/>
      <c r="L21" s="98"/>
      <c r="M21" s="97"/>
    </row>
    <row r="22" spans="1:13" s="2" customFormat="1" ht="75" customHeight="1" x14ac:dyDescent="0.35">
      <c r="A22" s="58"/>
      <c r="B22" s="98" t="str">
        <f ca="1">IF(OFFSET(List1!B$11,tisk!A21,0)&gt;0,OFFSET(List1!B$11,tisk!A21,0),"")</f>
        <v>7</v>
      </c>
      <c r="C22" s="3" t="str">
        <f ca="1">IF(B22="","",CONCATENATE(OFFSET(List1!C$11,tisk!A21,0),"
",OFFSET(List1!D$11,tisk!A21,0),"
",OFFSET(List1!E$11,tisk!A21,0),"
",OFFSET(List1!F$11,tisk!A21,0)))</f>
        <v>Tělovýchovná jednota Sokol Horka nad Moravou, z.s.
Nádražní 283/2
Horka nad Moravou
783 35</v>
      </c>
      <c r="D22" s="85" t="str">
        <f ca="1">IF(B22="","",OFFSET(List1!L$11,tisk!A21,0))</f>
        <v>Podpora celoroční sportovní činnosti 2022</v>
      </c>
      <c r="E22" s="99">
        <f ca="1">IF(B22="","",OFFSET(List1!O$11,tisk!A21,0))</f>
        <v>1320000</v>
      </c>
      <c r="F22" s="55" t="str">
        <f ca="1">IF(B22="","",OFFSET(List1!P$11,tisk!A21,0))</f>
        <v>1/2022</v>
      </c>
      <c r="G22" s="97">
        <f ca="1">IF(B22="","",OFFSET(List1!R$11,tisk!A21,0))</f>
        <v>310000</v>
      </c>
      <c r="H22" s="100">
        <f ca="1">IF(B22="","",OFFSET(List1!S$11,tisk!A21,0))</f>
        <v>0</v>
      </c>
      <c r="I22" s="98">
        <f ca="1">IF(B22="","",OFFSET(List1!T$11,tisk!A21,0))</f>
        <v>0</v>
      </c>
      <c r="J22" s="98">
        <f ca="1">IF(B22="","",OFFSET(List1!U$11,tisk!A21,0))</f>
        <v>0</v>
      </c>
      <c r="K22" s="98">
        <f ca="1">IF(B22="","",OFFSET(List1!V$11,tisk!A21,0))</f>
        <v>0</v>
      </c>
      <c r="L22" s="98">
        <f ca="1">IF(B22="","",OFFSET(List1!W$11,tisk!A21,0))</f>
        <v>0</v>
      </c>
      <c r="M22" s="97">
        <f ca="1">IF(B22="","",OFFSET(List1!X$11,tisk!A21,0))</f>
        <v>0</v>
      </c>
    </row>
    <row r="23" spans="1:13" s="2" customFormat="1" ht="75" customHeight="1" x14ac:dyDescent="0.35">
      <c r="A23" s="58"/>
      <c r="B23" s="98"/>
      <c r="C23" s="3" t="str">
        <f ca="1">IF(B22="","",CONCATENATE("Okres ",OFFSET(List1!G$11,tisk!A21,0),"
","Právní forma","
",OFFSET(List1!H$11,tisk!A21,0),"
","IČO ",OFFSET(List1!I$11,tisk!A21,0),"
 ","B.Ú. ",OFFSET(List1!J$11,tisk!A21,0)))</f>
        <v>Okres 
Právní forma
Spolek
IČO 45237565
 B.Ú. 265970766/0300</v>
      </c>
      <c r="D23" s="5" t="str">
        <f ca="1">IF(B22="","",OFFSET(List1!M$11,tisk!A21,0))</f>
        <v>Realizování sportovní a kulturní činností oddílů TJ Sokol Horka nad Moravou, z.s. v roce 2022 nejen na území Olomouckého kraje, ale také celorepublikově a v zahraničí.</v>
      </c>
      <c r="E23" s="99"/>
      <c r="F23" s="54"/>
      <c r="G23" s="97"/>
      <c r="H23" s="100"/>
      <c r="I23" s="98"/>
      <c r="J23" s="98"/>
      <c r="K23" s="98"/>
      <c r="L23" s="98"/>
      <c r="M23" s="97"/>
    </row>
    <row r="24" spans="1:13" s="2" customFormat="1" ht="30" customHeight="1" x14ac:dyDescent="0.35">
      <c r="A24" s="58">
        <f>ROW()/3-1</f>
        <v>7</v>
      </c>
      <c r="B24" s="98"/>
      <c r="C24" s="3" t="str">
        <f ca="1">IF(B22="","",CONCATENATE("Zástupce","
",OFFSET(List1!K$11,tisk!A21,0)))</f>
        <v xml:space="preserve">Zástupce
</v>
      </c>
      <c r="D24" s="5" t="str">
        <f ca="1">IF(B22="","",CONCATENATE("Dotace bude použita na:",OFFSET(List1!N$11,tisk!A21,0)))</f>
        <v>Dotace bude použita na:cestovné, startovné, úhrada nákladů za rozhodčí a pořadatelskou službu, sportovní vybavení, pronájem sportovišť, strava, propagace.</v>
      </c>
      <c r="E24" s="99"/>
      <c r="F24" s="55" t="str">
        <f ca="1">IF(B22="","",OFFSET(List1!Q$11,tisk!A21,0))</f>
        <v>12/2022</v>
      </c>
      <c r="G24" s="97"/>
      <c r="H24" s="100"/>
      <c r="I24" s="98"/>
      <c r="J24" s="98"/>
      <c r="K24" s="98"/>
      <c r="L24" s="98"/>
      <c r="M24" s="97"/>
    </row>
    <row r="25" spans="1:13" s="2" customFormat="1" ht="75" customHeight="1" x14ac:dyDescent="0.35">
      <c r="A25" s="58"/>
      <c r="B25" s="98" t="str">
        <f ca="1">IF(OFFSET(List1!B$11,tisk!A24,0)&gt;0,OFFSET(List1!B$11,tisk!A24,0),"")</f>
        <v>8</v>
      </c>
      <c r="C25" s="3" t="str">
        <f ca="1">IF(B25="","",CONCATENATE(OFFSET(List1!C$11,tisk!A24,0),"
",OFFSET(List1!D$11,tisk!A24,0),"
",OFFSET(List1!E$11,tisk!A24,0),"
",OFFSET(List1!F$11,tisk!A24,0)))</f>
        <v>Moravský veslařský klub Haná, z.s.
Legionářská 1319/10
Olomouc
77900</v>
      </c>
      <c r="D25" s="85" t="str">
        <f ca="1">IF(B25="","",OFFSET(List1!L$11,tisk!A24,0))</f>
        <v>Celoroční sportovní činnost - veslování - v lokalitě mikroregionu "Království"</v>
      </c>
      <c r="E25" s="99">
        <f ca="1">IF(B25="","",OFFSET(List1!O$11,tisk!A24,0))</f>
        <v>370000</v>
      </c>
      <c r="F25" s="55" t="str">
        <f ca="1">IF(B25="","",OFFSET(List1!P$11,tisk!A24,0))</f>
        <v>1/2022</v>
      </c>
      <c r="G25" s="97">
        <f ca="1">IF(B25="","",OFFSET(List1!R$11,tisk!A24,0))</f>
        <v>100000</v>
      </c>
      <c r="H25" s="100">
        <f ca="1">IF(B25="","",OFFSET(List1!S$11,tisk!A24,0))</f>
        <v>0</v>
      </c>
      <c r="I25" s="98">
        <f ca="1">IF(B25="","",OFFSET(List1!T$11,tisk!A24,0))</f>
        <v>0</v>
      </c>
      <c r="J25" s="98">
        <f ca="1">IF(B25="","",OFFSET(List1!U$11,tisk!A24,0))</f>
        <v>0</v>
      </c>
      <c r="K25" s="98">
        <f ca="1">IF(B25="","",OFFSET(List1!V$11,tisk!A24,0))</f>
        <v>0</v>
      </c>
      <c r="L25" s="98">
        <f ca="1">IF(B25="","",OFFSET(List1!W$11,tisk!A24,0))</f>
        <v>0</v>
      </c>
      <c r="M25" s="97">
        <f ca="1">IF(B25="","",OFFSET(List1!X$11,tisk!A24,0))</f>
        <v>0</v>
      </c>
    </row>
    <row r="26" spans="1:13" s="2" customFormat="1" ht="75" customHeight="1" x14ac:dyDescent="0.35">
      <c r="A26" s="58"/>
      <c r="B26" s="98"/>
      <c r="C26" s="3" t="str">
        <f ca="1">IF(B25="","",CONCATENATE("Okres ",OFFSET(List1!G$11,tisk!A24,0),"
","Právní forma","
",OFFSET(List1!H$11,tisk!A24,0),"
","IČO ",OFFSET(List1!I$11,tisk!A24,0),"
 ","B.Ú. ",OFFSET(List1!J$11,tisk!A24,0)))</f>
        <v>Okres Olomouc
Právní forma
Spolek
IČO 04084608
 B.Ú. 115-430600217/0100</v>
      </c>
      <c r="D26" s="5" t="str">
        <f ca="1">IF(B25="","",OFFSET(List1!M$11,tisk!A24,0))</f>
        <v>Celoroční sportovní příprava ve veslování včetně účastí na veslařských soutěžích zaměřená na děti a mládež z mikroregionu Olomouckého kraje "Království".</v>
      </c>
      <c r="E26" s="99"/>
      <c r="F26" s="54"/>
      <c r="G26" s="97"/>
      <c r="H26" s="100"/>
      <c r="I26" s="98"/>
      <c r="J26" s="98"/>
      <c r="K26" s="98"/>
      <c r="L26" s="98"/>
      <c r="M26" s="97"/>
    </row>
    <row r="27" spans="1:13" s="2" customFormat="1" ht="30" customHeight="1" x14ac:dyDescent="0.35">
      <c r="A27" s="58">
        <f>ROW()/3-1</f>
        <v>8</v>
      </c>
      <c r="B27" s="98"/>
      <c r="C27" s="3" t="str">
        <f ca="1">IF(B25="","",CONCATENATE("Zástupce","
",OFFSET(List1!K$11,tisk!A24,0)))</f>
        <v xml:space="preserve">Zástupce
</v>
      </c>
      <c r="D27" s="5" t="str">
        <f ca="1">IF(B25="","",CONCATENATE("Dotace bude použita na:",OFFSET(List1!N$11,tisk!A24,0)))</f>
        <v>Dotace bude použita na:účast na sportovních soutěžích a výcvikových táborech - doprava osob a lodního materiálu, ubytování, stravování, startovné
nákup a opravy sportovních potřeb
pronájem prostor
mzdové náklady na trenéry a cvičitele</v>
      </c>
      <c r="E27" s="99"/>
      <c r="F27" s="55" t="str">
        <f ca="1">IF(B25="","",OFFSET(List1!Q$11,tisk!A24,0))</f>
        <v>12/2022</v>
      </c>
      <c r="G27" s="97"/>
      <c r="H27" s="100"/>
      <c r="I27" s="98"/>
      <c r="J27" s="98"/>
      <c r="K27" s="98"/>
      <c r="L27" s="98"/>
      <c r="M27" s="97"/>
    </row>
    <row r="28" spans="1:13" s="2" customFormat="1" ht="75" customHeight="1" x14ac:dyDescent="0.35">
      <c r="A28" s="58"/>
      <c r="B28" s="98" t="str">
        <f ca="1">IF(OFFSET(List1!B$11,tisk!A27,0)&gt;0,OFFSET(List1!B$11,tisk!A27,0),"")</f>
        <v>9</v>
      </c>
      <c r="C28" s="3" t="str">
        <f ca="1">IF(B28="","",CONCATENATE(OFFSET(List1!C$11,tisk!A27,0),"
",OFFSET(List1!D$11,tisk!A27,0),"
",OFFSET(List1!E$11,tisk!A27,0),"
",OFFSET(List1!F$11,tisk!A27,0)))</f>
        <v>TJ Sokol Bělotín, z. s.
Bělotín 323
Bělotín
75364</v>
      </c>
      <c r="D28" s="85" t="str">
        <f ca="1">IF(B28="","",OFFSET(List1!L$11,tisk!A27,0))</f>
        <v>Údržba a provoz hrací plochy a šaten</v>
      </c>
      <c r="E28" s="99">
        <f ca="1">IF(B28="","",OFFSET(List1!O$11,tisk!A27,0))</f>
        <v>285000</v>
      </c>
      <c r="F28" s="55" t="str">
        <f ca="1">IF(B28="","",OFFSET(List1!P$11,tisk!A27,0))</f>
        <v>1/2022</v>
      </c>
      <c r="G28" s="97">
        <f ca="1">IF(B28="","",OFFSET(List1!R$11,tisk!A27,0))</f>
        <v>135000</v>
      </c>
      <c r="H28" s="100">
        <f ca="1">IF(B28="","",OFFSET(List1!S$11,tisk!A27,0))</f>
        <v>0</v>
      </c>
      <c r="I28" s="98">
        <f ca="1">IF(B28="","",OFFSET(List1!T$11,tisk!A27,0))</f>
        <v>0</v>
      </c>
      <c r="J28" s="98">
        <f ca="1">IF(B28="","",OFFSET(List1!U$11,tisk!A27,0))</f>
        <v>0</v>
      </c>
      <c r="K28" s="98">
        <f ca="1">IF(B28="","",OFFSET(List1!V$11,tisk!A27,0))</f>
        <v>0</v>
      </c>
      <c r="L28" s="98">
        <f ca="1">IF(B28="","",OFFSET(List1!W$11,tisk!A27,0))</f>
        <v>0</v>
      </c>
      <c r="M28" s="97">
        <f ca="1">IF(B28="","",OFFSET(List1!X$11,tisk!A27,0))</f>
        <v>0</v>
      </c>
    </row>
    <row r="29" spans="1:13" s="2" customFormat="1" ht="75" customHeight="1" x14ac:dyDescent="0.35">
      <c r="A29" s="58"/>
      <c r="B29" s="98"/>
      <c r="C29" s="3" t="str">
        <f ca="1">IF(B28="","",CONCATENATE("Okres ",OFFSET(List1!G$11,tisk!A27,0),"
","Právní forma","
",OFFSET(List1!H$11,tisk!A27,0),"
","IČO ",OFFSET(List1!I$11,tisk!A27,0),"
 ","B.Ú. ",OFFSET(List1!J$11,tisk!A27,0)))</f>
        <v>Okres Přerov
Právní forma
Spolek
IČO 49558030
 B.Ú. 110686744/0300</v>
      </c>
      <c r="D29" s="5" t="str">
        <f ca="1">IF(B28="","",OFFSET(List1!M$11,tisk!A27,0))</f>
        <v>Údržba a provoz hrací plochy, drobné opravy, údržba a provoz budovy</v>
      </c>
      <c r="E29" s="99"/>
      <c r="F29" s="54"/>
      <c r="G29" s="97"/>
      <c r="H29" s="100"/>
      <c r="I29" s="98"/>
      <c r="J29" s="98"/>
      <c r="K29" s="98"/>
      <c r="L29" s="98"/>
      <c r="M29" s="97"/>
    </row>
    <row r="30" spans="1:13" s="2" customFormat="1" ht="30" customHeight="1" x14ac:dyDescent="0.35">
      <c r="A30" s="58">
        <f>ROW()/3-1</f>
        <v>9</v>
      </c>
      <c r="B30" s="98"/>
      <c r="C30" s="3" t="str">
        <f ca="1">IF(B28="","",CONCATENATE("Zástupce","
",OFFSET(List1!K$11,tisk!A27,0)))</f>
        <v xml:space="preserve">Zástupce
</v>
      </c>
      <c r="D30" s="5" t="str">
        <f ca="1">IF(B28="","",CONCATENATE("Dotace bude použita na:",OFFSET(List1!N$11,tisk!A27,0)))</f>
        <v>Dotace bude použita na:údržba a provoz hrací plochy 
drobné opravy a údržba budovy 
provoz budovy (plyn, elektřina, voda) 
cestovné na MU - 65.000 Kč</v>
      </c>
      <c r="E30" s="99"/>
      <c r="F30" s="55" t="str">
        <f ca="1">IF(B28="","",OFFSET(List1!Q$11,tisk!A27,0))</f>
        <v>12/2022</v>
      </c>
      <c r="G30" s="97"/>
      <c r="H30" s="100"/>
      <c r="I30" s="98"/>
      <c r="J30" s="98"/>
      <c r="K30" s="98"/>
      <c r="L30" s="98"/>
      <c r="M30" s="97"/>
    </row>
    <row r="31" spans="1:13" s="2" customFormat="1" ht="75" customHeight="1" x14ac:dyDescent="0.35">
      <c r="A31" s="58"/>
      <c r="B31" s="98" t="str">
        <f ca="1">IF(OFFSET(List1!B$11,tisk!A30,0)&gt;0,OFFSET(List1!B$11,tisk!A30,0),"")</f>
        <v>10</v>
      </c>
      <c r="C31" s="3" t="str">
        <f ca="1">IF(B31="","",CONCATENATE(OFFSET(List1!C$11,tisk!A30,0),"
",OFFSET(List1!D$11,tisk!A30,0),"
",OFFSET(List1!E$11,tisk!A30,0),"
",OFFSET(List1!F$11,tisk!A30,0)))</f>
        <v>TJ Sigma Lutín z.s.
Růžová 298
Lutín
78349</v>
      </c>
      <c r="D31" s="85" t="str">
        <f ca="1">IF(B31="","",OFFSET(List1!L$11,tisk!A30,0))</f>
        <v>Celoroční sportovní činnost v TJ Sigma Lutín z.s. v roce 2022</v>
      </c>
      <c r="E31" s="99">
        <f ca="1">IF(B31="","",OFFSET(List1!O$11,tisk!A30,0))</f>
        <v>120000</v>
      </c>
      <c r="F31" s="55" t="str">
        <f ca="1">IF(B31="","",OFFSET(List1!P$11,tisk!A30,0))</f>
        <v>1/2022</v>
      </c>
      <c r="G31" s="97">
        <f ca="1">IF(B31="","",OFFSET(List1!R$11,tisk!A30,0))</f>
        <v>60000</v>
      </c>
      <c r="H31" s="100">
        <f ca="1">IF(B31="","",OFFSET(List1!S$11,tisk!A30,0))</f>
        <v>0</v>
      </c>
      <c r="I31" s="98">
        <f ca="1">IF(B31="","",OFFSET(List1!T$11,tisk!A30,0))</f>
        <v>0</v>
      </c>
      <c r="J31" s="98">
        <f ca="1">IF(B31="","",OFFSET(List1!U$11,tisk!A30,0))</f>
        <v>0</v>
      </c>
      <c r="K31" s="98">
        <f ca="1">IF(B31="","",OFFSET(List1!V$11,tisk!A30,0))</f>
        <v>0</v>
      </c>
      <c r="L31" s="98">
        <f ca="1">IF(B31="","",OFFSET(List1!W$11,tisk!A30,0))</f>
        <v>0</v>
      </c>
      <c r="M31" s="97">
        <f ca="1">IF(B31="","",OFFSET(List1!X$11,tisk!A30,0))</f>
        <v>0</v>
      </c>
    </row>
    <row r="32" spans="1:13" s="2" customFormat="1" ht="75" customHeight="1" x14ac:dyDescent="0.35">
      <c r="A32" s="58"/>
      <c r="B32" s="98"/>
      <c r="C32" s="3" t="str">
        <f ca="1">IF(B31="","",CONCATENATE("Okres ",OFFSET(List1!G$11,tisk!A30,0),"
","Právní forma","
",OFFSET(List1!H$11,tisk!A30,0),"
","IČO ",OFFSET(List1!I$11,tisk!A30,0),"
 ","B.Ú. ",OFFSET(List1!J$11,tisk!A30,0)))</f>
        <v>Okres 
Právní forma
Spolek
IČO 14615070
 B.Ú. 249250689/0300</v>
      </c>
      <c r="D32" s="5" t="str">
        <f ca="1">IF(B31="","",OFFSET(List1!M$11,tisk!A30,0))</f>
        <v>Účelem projektu je celoroční sportovní činnost TJ Sigma Lutín z.s. Cílem projektu je zabezpečení chodu jednoho dospělého a 3
mládežnických družstev kopané. Projekt vychází ze stanov TJ Sigma Lutín z.s. čl. II bod 1a, provozování sportu.</v>
      </c>
      <c r="E32" s="99"/>
      <c r="F32" s="54"/>
      <c r="G32" s="97"/>
      <c r="H32" s="100"/>
      <c r="I32" s="98"/>
      <c r="J32" s="98"/>
      <c r="K32" s="98"/>
      <c r="L32" s="98"/>
      <c r="M32" s="97"/>
    </row>
    <row r="33" spans="1:13" s="2" customFormat="1" ht="30" customHeight="1" x14ac:dyDescent="0.35">
      <c r="A33" s="58">
        <f>ROW()/3-1</f>
        <v>10</v>
      </c>
      <c r="B33" s="98"/>
      <c r="C33" s="3" t="str">
        <f ca="1">IF(B31="","",CONCATENATE("Zástupce","
",OFFSET(List1!K$11,tisk!A30,0)))</f>
        <v xml:space="preserve">Zástupce
</v>
      </c>
      <c r="D33" s="5" t="str">
        <f ca="1">IF(B31="","",CONCATENATE("Dotace bude použita na:",OFFSET(List1!N$11,tisk!A30,0)))</f>
        <v>Dotace bude použita na:Údržba a provoz sportovních zařízení v majetku TJ Sigma Lutín z.s. (energie, údržba hracích ploch) 70000,- Kč
Cestovné k venkovním utkáním 20000,- Kč
Nákup sportovních potřeb 30000,- Kč</v>
      </c>
      <c r="E33" s="99"/>
      <c r="F33" s="55" t="str">
        <f ca="1">IF(B31="","",OFFSET(List1!Q$11,tisk!A30,0))</f>
        <v>12/2022</v>
      </c>
      <c r="G33" s="97"/>
      <c r="H33" s="100"/>
      <c r="I33" s="98"/>
      <c r="J33" s="98"/>
      <c r="K33" s="98"/>
      <c r="L33" s="98"/>
      <c r="M33" s="97"/>
    </row>
    <row r="34" spans="1:13" s="2" customFormat="1" ht="75" customHeight="1" x14ac:dyDescent="0.35">
      <c r="A34" s="58"/>
      <c r="B34" s="98" t="str">
        <f ca="1">IF(OFFSET(List1!B$11,tisk!A33,0)&gt;0,OFFSET(List1!B$11,tisk!A33,0),"")</f>
        <v>11</v>
      </c>
      <c r="C34" s="3" t="str">
        <f ca="1">IF(B34="","",CONCATENATE(OFFSET(List1!C$11,tisk!A33,0),"
",OFFSET(List1!D$11,tisk!A33,0),"
",OFFSET(List1!E$11,tisk!A33,0),"
",OFFSET(List1!F$11,tisk!A33,0)))</f>
        <v>Fotbalový klub Hlubočky z.s.
Olomoucká 34
Hlubočky
78361</v>
      </c>
      <c r="D34" s="85" t="str">
        <f ca="1">IF(B34="","",OFFSET(List1!L$11,tisk!A33,0))</f>
        <v>Podpora sportovní činnosti FK Hlubočky v roce 2022</v>
      </c>
      <c r="E34" s="99">
        <f ca="1">IF(B34="","",OFFSET(List1!O$11,tisk!A33,0))</f>
        <v>450000</v>
      </c>
      <c r="F34" s="55" t="str">
        <f ca="1">IF(B34="","",OFFSET(List1!P$11,tisk!A33,0))</f>
        <v>1/2022</v>
      </c>
      <c r="G34" s="97">
        <f ca="1">IF(B34="","",OFFSET(List1!R$11,tisk!A33,0))</f>
        <v>90000</v>
      </c>
      <c r="H34" s="100">
        <f ca="1">IF(B34="","",OFFSET(List1!S$11,tisk!A33,0))</f>
        <v>0</v>
      </c>
      <c r="I34" s="98">
        <f ca="1">IF(B34="","",OFFSET(List1!T$11,tisk!A33,0))</f>
        <v>0</v>
      </c>
      <c r="J34" s="98">
        <f ca="1">IF(B34="","",OFFSET(List1!U$11,tisk!A33,0))</f>
        <v>0</v>
      </c>
      <c r="K34" s="98">
        <f ca="1">IF(B34="","",OFFSET(List1!V$11,tisk!A33,0))</f>
        <v>0</v>
      </c>
      <c r="L34" s="98">
        <f ca="1">IF(B34="","",OFFSET(List1!W$11,tisk!A33,0))</f>
        <v>0</v>
      </c>
      <c r="M34" s="97">
        <f ca="1">IF(B34="","",OFFSET(List1!X$11,tisk!A33,0))</f>
        <v>0</v>
      </c>
    </row>
    <row r="35" spans="1:13" s="2" customFormat="1" ht="75" customHeight="1" x14ac:dyDescent="0.35">
      <c r="A35" s="58"/>
      <c r="B35" s="98"/>
      <c r="C35" s="3" t="str">
        <f ca="1">IF(B34="","",CONCATENATE("Okres ",OFFSET(List1!G$11,tisk!A33,0),"
","Právní forma","
",OFFSET(List1!H$11,tisk!A33,0),"
","IČO ",OFFSET(List1!I$11,tisk!A33,0),"
 ","B.Ú. ",OFFSET(List1!J$11,tisk!A33,0)))</f>
        <v>Okres Olomouc
Právní forma
Spolek
IČO 45213313
 B.Ú. 107116038/0300</v>
      </c>
      <c r="D35" s="5" t="str">
        <f ca="1">IF(B34="","",OFFSET(List1!M$11,tisk!A33,0))</f>
        <v>Základním posláním klubu je zabezpečení rozvoje kopané na soutěžní úrovni mužstev mládeže a dospělých v úrovni výkonnostní
kopané. Ke splnění svého základního poslání si klub stanovuje cíle a úkoly, vymezené ve Stanovách klubu.</v>
      </c>
      <c r="E35" s="99"/>
      <c r="F35" s="54"/>
      <c r="G35" s="97"/>
      <c r="H35" s="100"/>
      <c r="I35" s="98"/>
      <c r="J35" s="98"/>
      <c r="K35" s="98"/>
      <c r="L35" s="98"/>
      <c r="M35" s="97"/>
    </row>
    <row r="36" spans="1:13" s="2" customFormat="1" ht="30" customHeight="1" x14ac:dyDescent="0.35">
      <c r="A36" s="58">
        <f>ROW()/3-1</f>
        <v>11</v>
      </c>
      <c r="B36" s="98"/>
      <c r="C36" s="3" t="str">
        <f ca="1">IF(B34="","",CONCATENATE("Zástupce","
",OFFSET(List1!K$11,tisk!A33,0)))</f>
        <v xml:space="preserve">Zástupce
</v>
      </c>
      <c r="D36" s="5" t="str">
        <f ca="1">IF(B34="","",CONCATENATE("Dotace bude použita na:",OFFSET(List1!N$11,tisk!A33,0)))</f>
        <v>Dotace bude použita na:Finanční dotace bude využita na:
- náklady na soustředění mužstev fotbalového klubu
- náklady na dopravu k mistrovským utkáním
- náklady na údržbu hlavního i tréninkového hřiště
- náklady na údržbu fotbalového areálu</v>
      </c>
      <c r="E36" s="99"/>
      <c r="F36" s="55" t="str">
        <f ca="1">IF(B34="","",OFFSET(List1!Q$11,tisk!A33,0))</f>
        <v>12/2022</v>
      </c>
      <c r="G36" s="97"/>
      <c r="H36" s="100"/>
      <c r="I36" s="98"/>
      <c r="J36" s="98"/>
      <c r="K36" s="98"/>
      <c r="L36" s="98"/>
      <c r="M36" s="97"/>
    </row>
    <row r="37" spans="1:13" s="2" customFormat="1" ht="75" customHeight="1" x14ac:dyDescent="0.35">
      <c r="A37" s="58"/>
      <c r="B37" s="98" t="str">
        <f ca="1">IF(OFFSET(List1!B$11,tisk!A36,0)&gt;0,OFFSET(List1!B$11,tisk!A36,0),"")</f>
        <v>12</v>
      </c>
      <c r="C37" s="3" t="str">
        <f ca="1">IF(B37="","",CONCATENATE(OFFSET(List1!C$11,tisk!A36,0),"
",OFFSET(List1!D$11,tisk!A36,0),"
",OFFSET(List1!E$11,tisk!A36,0),"
",OFFSET(List1!F$11,tisk!A36,0)))</f>
        <v>Tělovýchovná jednota Sokol Dub nad Moravou,z.s.
Brodecká 41
Dub nad Moravou
78375</v>
      </c>
      <c r="D37" s="85" t="str">
        <f ca="1">IF(B37="","",OFFSET(List1!L$11,tisk!A36,0))</f>
        <v>Zajištění mistrovských i nemistrovských soutěží v kopané a zajištění oprav  provozu fotbalového areálu</v>
      </c>
      <c r="E37" s="99">
        <f ca="1">IF(B37="","",OFFSET(List1!O$11,tisk!A36,0))</f>
        <v>200000</v>
      </c>
      <c r="F37" s="55" t="str">
        <f ca="1">IF(B37="","",OFFSET(List1!P$11,tisk!A36,0))</f>
        <v>1/2022</v>
      </c>
      <c r="G37" s="97">
        <f ca="1">IF(B37="","",OFFSET(List1!R$11,tisk!A36,0))</f>
        <v>70000</v>
      </c>
      <c r="H37" s="100">
        <f ca="1">IF(B37="","",OFFSET(List1!S$11,tisk!A36,0))</f>
        <v>0</v>
      </c>
      <c r="I37" s="98">
        <f ca="1">IF(B37="","",OFFSET(List1!T$11,tisk!A36,0))</f>
        <v>0</v>
      </c>
      <c r="J37" s="98">
        <f ca="1">IF(B37="","",OFFSET(List1!U$11,tisk!A36,0))</f>
        <v>0</v>
      </c>
      <c r="K37" s="98">
        <f ca="1">IF(B37="","",OFFSET(List1!V$11,tisk!A36,0))</f>
        <v>0</v>
      </c>
      <c r="L37" s="98">
        <f ca="1">IF(B37="","",OFFSET(List1!W$11,tisk!A36,0))</f>
        <v>0</v>
      </c>
      <c r="M37" s="97">
        <f ca="1">IF(B37="","",OFFSET(List1!X$11,tisk!A36,0))</f>
        <v>0</v>
      </c>
    </row>
    <row r="38" spans="1:13" s="2" customFormat="1" ht="75" customHeight="1" x14ac:dyDescent="0.35">
      <c r="A38" s="58"/>
      <c r="B38" s="98"/>
      <c r="C38" s="3" t="str">
        <f ca="1">IF(B37="","",CONCATENATE("Okres ",OFFSET(List1!G$11,tisk!A36,0),"
","Právní forma","
",OFFSET(List1!H$11,tisk!A36,0),"
","IČO ",OFFSET(List1!I$11,tisk!A36,0),"
 ","B.Ú. ",OFFSET(List1!J$11,tisk!A36,0)))</f>
        <v>Okres 
Právní forma
Spolek
IČO 45238766
 B.Ú. 1801029369/0800</v>
      </c>
      <c r="D38" s="5" t="str">
        <f ca="1">IF(B37="","",OFFSET(List1!M$11,tisk!A36,0))</f>
        <v>Zajištění mistrovských i nemistrovských utkání řízené OFS a KFS Olomouc.Zajištění oprav sportovního areálu- budovy ,šatny a hřiště.šaten,opravy fotbalových hřišť. Zajištění provozu areálu- energie ,voda .</v>
      </c>
      <c r="E38" s="99"/>
      <c r="F38" s="54"/>
      <c r="G38" s="97"/>
      <c r="H38" s="100"/>
      <c r="I38" s="98"/>
      <c r="J38" s="98"/>
      <c r="K38" s="98"/>
      <c r="L38" s="98"/>
      <c r="M38" s="97"/>
    </row>
    <row r="39" spans="1:13" s="2" customFormat="1" ht="30" customHeight="1" x14ac:dyDescent="0.35">
      <c r="A39" s="58">
        <f>ROW()/3-1</f>
        <v>12</v>
      </c>
      <c r="B39" s="98"/>
      <c r="C39" s="3" t="str">
        <f ca="1">IF(B37="","",CONCATENATE("Zástupce","
",OFFSET(List1!K$11,tisk!A36,0)))</f>
        <v xml:space="preserve">Zástupce
</v>
      </c>
      <c r="D39" s="5" t="str">
        <f ca="1">IF(B37="","",CONCATENATE("Dotace bude použita na:",OFFSET(List1!N$11,tisk!A36,0)))</f>
        <v>Dotace bude použita na:Náklady na provoz a údržbu travnatých hřišť a na opravy a provoz šaten a klubovny. Náklady na dopravu mužstev a náklady spojené na vybavení sportovní výstroje hráčů a tréninkových pomůcek.</v>
      </c>
      <c r="E39" s="99"/>
      <c r="F39" s="55" t="str">
        <f ca="1">IF(B37="","",OFFSET(List1!Q$11,tisk!A36,0))</f>
        <v>12/2022</v>
      </c>
      <c r="G39" s="97"/>
      <c r="H39" s="100"/>
      <c r="I39" s="98"/>
      <c r="J39" s="98"/>
      <c r="K39" s="98"/>
      <c r="L39" s="98"/>
      <c r="M39" s="97"/>
    </row>
    <row r="40" spans="1:13" s="2" customFormat="1" ht="75" customHeight="1" x14ac:dyDescent="0.35">
      <c r="A40" s="58"/>
      <c r="B40" s="98" t="str">
        <f ca="1">IF(OFFSET(List1!B$11,tisk!A39,0)&gt;0,OFFSET(List1!B$11,tisk!A39,0),"")</f>
        <v>13</v>
      </c>
      <c r="C40" s="3" t="str">
        <f ca="1">IF(B40="","",CONCATENATE(OFFSET(List1!C$11,tisk!A39,0),"
",OFFSET(List1!D$11,tisk!A39,0),"
",OFFSET(List1!E$11,tisk!A39,0),"
",OFFSET(List1!F$11,tisk!A39,0)))</f>
        <v>Tělovýchovná jednota Fotbalový klub Ruda nad Moravou z.s.
Sportovní 301
Ruda nad Moravou
78963</v>
      </c>
      <c r="D40" s="85" t="str">
        <f ca="1">IF(B40="","",OFFSET(List1!L$11,tisk!A39,0))</f>
        <v>Podpora TJ FK Ruda nad Moravou z.s. 2022</v>
      </c>
      <c r="E40" s="99">
        <f ca="1">IF(B40="","",OFFSET(List1!O$11,tisk!A39,0))</f>
        <v>40000</v>
      </c>
      <c r="F40" s="55" t="str">
        <f ca="1">IF(B40="","",OFFSET(List1!P$11,tisk!A39,0))</f>
        <v>1/2022</v>
      </c>
      <c r="G40" s="97">
        <f ca="1">IF(B40="","",OFFSET(List1!R$11,tisk!A39,0))</f>
        <v>30000</v>
      </c>
      <c r="H40" s="100">
        <f ca="1">IF(B40="","",OFFSET(List1!S$11,tisk!A39,0))</f>
        <v>0</v>
      </c>
      <c r="I40" s="98">
        <f ca="1">IF(B40="","",OFFSET(List1!T$11,tisk!A39,0))</f>
        <v>0</v>
      </c>
      <c r="J40" s="98">
        <f ca="1">IF(B40="","",OFFSET(List1!U$11,tisk!A39,0))</f>
        <v>0</v>
      </c>
      <c r="K40" s="98">
        <f ca="1">IF(B40="","",OFFSET(List1!V$11,tisk!A39,0))</f>
        <v>0</v>
      </c>
      <c r="L40" s="98">
        <f ca="1">IF(B40="","",OFFSET(List1!W$11,tisk!A39,0))</f>
        <v>0</v>
      </c>
      <c r="M40" s="97">
        <f ca="1">IF(B40="","",OFFSET(List1!X$11,tisk!A39,0))</f>
        <v>0</v>
      </c>
    </row>
    <row r="41" spans="1:13" s="2" customFormat="1" ht="75" customHeight="1" x14ac:dyDescent="0.35">
      <c r="A41" s="58"/>
      <c r="B41" s="98"/>
      <c r="C41" s="3" t="str">
        <f ca="1">IF(B40="","",CONCATENATE("Okres ",OFFSET(List1!G$11,tisk!A39,0),"
","Právní forma","
",OFFSET(List1!H$11,tisk!A39,0),"
","IČO ",OFFSET(List1!I$11,tisk!A39,0),"
 ","B.Ú. ",OFFSET(List1!J$11,tisk!A39,0)))</f>
        <v>Okres 
Právní forma
Spolek
IČO 22757201
 B.Ú. 251922720/0300</v>
      </c>
      <c r="D41" s="5" t="str">
        <f ca="1">IF(B40="","",OFFSET(List1!M$11,tisk!A39,0))</f>
        <v>Provozování a udržování sportovního areálu, organizování sportovní činnosti dětí, mládeže a dospělých</v>
      </c>
      <c r="E41" s="99"/>
      <c r="F41" s="54"/>
      <c r="G41" s="97"/>
      <c r="H41" s="100"/>
      <c r="I41" s="98"/>
      <c r="J41" s="98"/>
      <c r="K41" s="98"/>
      <c r="L41" s="98"/>
      <c r="M41" s="97"/>
    </row>
    <row r="42" spans="1:13" s="2" customFormat="1" ht="30" customHeight="1" x14ac:dyDescent="0.35">
      <c r="A42" s="58">
        <f>ROW()/3-1</f>
        <v>13</v>
      </c>
      <c r="B42" s="98"/>
      <c r="C42" s="3" t="str">
        <f ca="1">IF(B40="","",CONCATENATE("Zástupce","
",OFFSET(List1!K$11,tisk!A39,0)))</f>
        <v xml:space="preserve">Zástupce
</v>
      </c>
      <c r="D42" s="5" t="str">
        <f ca="1">IF(B40="","",CONCATENATE("Dotace bude použita na:",OFFSET(List1!N$11,tisk!A39,0)))</f>
        <v>Dotace bude použita na:PHM, vodné+ stočné a energie</v>
      </c>
      <c r="E42" s="99"/>
      <c r="F42" s="55" t="str">
        <f ca="1">IF(B40="","",OFFSET(List1!Q$11,tisk!A39,0))</f>
        <v>12/2022</v>
      </c>
      <c r="G42" s="97"/>
      <c r="H42" s="100"/>
      <c r="I42" s="98"/>
      <c r="J42" s="98"/>
      <c r="K42" s="98"/>
      <c r="L42" s="98"/>
      <c r="M42" s="97"/>
    </row>
    <row r="43" spans="1:13" s="2" customFormat="1" ht="75" customHeight="1" x14ac:dyDescent="0.35">
      <c r="A43" s="58"/>
      <c r="B43" s="98" t="str">
        <f ca="1">IF(OFFSET(List1!B$11,tisk!A42,0)&gt;0,OFFSET(List1!B$11,tisk!A42,0),"")</f>
        <v>14</v>
      </c>
      <c r="C43" s="3" t="str">
        <f ca="1">IF(B43="","",CONCATENATE(OFFSET(List1!C$11,tisk!A42,0),"
",OFFSET(List1!D$11,tisk!A42,0),"
",OFFSET(List1!E$11,tisk!A42,0),"
",OFFSET(List1!F$11,tisk!A42,0)))</f>
        <v>Asper Šumperk z. s.
Šmeralova 766/4
Šumperk
78701</v>
      </c>
      <c r="D43" s="85" t="str">
        <f ca="1">IF(B43="","",OFFSET(List1!L$11,tisk!A42,0))</f>
        <v>Asper 2022</v>
      </c>
      <c r="E43" s="99">
        <f ca="1">IF(B43="","",OFFSET(List1!O$11,tisk!A42,0))</f>
        <v>1730000</v>
      </c>
      <c r="F43" s="55" t="str">
        <f ca="1">IF(B43="","",OFFSET(List1!P$11,tisk!A42,0))</f>
        <v>1/2022</v>
      </c>
      <c r="G43" s="97">
        <f ca="1">IF(B43="","",OFFSET(List1!R$11,tisk!A42,0))</f>
        <v>80000</v>
      </c>
      <c r="H43" s="100">
        <f ca="1">IF(B43="","",OFFSET(List1!S$11,tisk!A42,0))</f>
        <v>0</v>
      </c>
      <c r="I43" s="98">
        <f ca="1">IF(B43="","",OFFSET(List1!T$11,tisk!A42,0))</f>
        <v>0</v>
      </c>
      <c r="J43" s="98">
        <f ca="1">IF(B43="","",OFFSET(List1!U$11,tisk!A42,0))</f>
        <v>0</v>
      </c>
      <c r="K43" s="98">
        <f ca="1">IF(B43="","",OFFSET(List1!V$11,tisk!A42,0))</f>
        <v>0</v>
      </c>
      <c r="L43" s="98">
        <f ca="1">IF(B43="","",OFFSET(List1!W$11,tisk!A42,0))</f>
        <v>0</v>
      </c>
      <c r="M43" s="97">
        <f ca="1">IF(B43="","",OFFSET(List1!X$11,tisk!A42,0))</f>
        <v>0</v>
      </c>
    </row>
    <row r="44" spans="1:13" s="2" customFormat="1" ht="75" customHeight="1" x14ac:dyDescent="0.35">
      <c r="A44" s="58"/>
      <c r="B44" s="98"/>
      <c r="C44" s="3" t="str">
        <f ca="1">IF(B43="","",CONCATENATE("Okres ",OFFSET(List1!G$11,tisk!A42,0),"
","Právní forma","
",OFFSET(List1!H$11,tisk!A42,0),"
","IČO ",OFFSET(List1!I$11,tisk!A42,0),"
 ","B.Ú. ",OFFSET(List1!J$11,tisk!A42,0)))</f>
        <v>Okres 
Právní forma
Organizační složka státu
IČO 26550881
 B.Ú. 107-8483790217/0100</v>
      </c>
      <c r="D44" s="5" t="str">
        <f ca="1">IF(B43="","",OFFSET(List1!M$11,tisk!A42,0))</f>
        <v>Florbalový klub Asper Šumperk působí na šumpersku od roku 2001 a jeho hlavní činností dle stanov je sportovní výchova a organizace sportovní činnosti mládeže a dospělých se zaměřením na florbal.</v>
      </c>
      <c r="E44" s="99"/>
      <c r="F44" s="54"/>
      <c r="G44" s="97"/>
      <c r="H44" s="100"/>
      <c r="I44" s="98"/>
      <c r="J44" s="98"/>
      <c r="K44" s="98"/>
      <c r="L44" s="98"/>
      <c r="M44" s="97"/>
    </row>
    <row r="45" spans="1:13" s="2" customFormat="1" ht="30" customHeight="1" x14ac:dyDescent="0.35">
      <c r="A45" s="58">
        <f>ROW()/3-1</f>
        <v>14</v>
      </c>
      <c r="B45" s="98"/>
      <c r="C45" s="3" t="str">
        <f ca="1">IF(B43="","",CONCATENATE("Zástupce","
",OFFSET(List1!K$11,tisk!A42,0)))</f>
        <v xml:space="preserve">Zástupce
</v>
      </c>
      <c r="D45" s="5" t="str">
        <f ca="1">IF(B43="","",CONCATENATE("Dotace bude použita na:",OFFSET(List1!N$11,tisk!A42,0)))</f>
        <v>Dotace bude použita na:Vámi poskytnuté prostředky budou použity na úhradu nákladů na pronájem sportovišť a tělovýchovných zařízení, které klub využívá pro realizaci své činnosti.</v>
      </c>
      <c r="E45" s="99"/>
      <c r="F45" s="55" t="str">
        <f ca="1">IF(B43="","",OFFSET(List1!Q$11,tisk!A42,0))</f>
        <v>12/2022</v>
      </c>
      <c r="G45" s="97"/>
      <c r="H45" s="100"/>
      <c r="I45" s="98"/>
      <c r="J45" s="98"/>
      <c r="K45" s="98"/>
      <c r="L45" s="98"/>
      <c r="M45" s="97"/>
    </row>
    <row r="46" spans="1:13" s="2" customFormat="1" ht="75" customHeight="1" x14ac:dyDescent="0.35">
      <c r="A46" s="58"/>
      <c r="B46" s="98" t="str">
        <f ca="1">IF(OFFSET(List1!B$11,tisk!A45,0)&gt;0,OFFSET(List1!B$11,tisk!A45,0),"")</f>
        <v>15</v>
      </c>
      <c r="C46" s="3" t="str">
        <f ca="1">IF(B46="","",CONCATENATE(OFFSET(List1!C$11,tisk!A45,0),"
",OFFSET(List1!D$11,tisk!A45,0),"
",OFFSET(List1!E$11,tisk!A45,0),"
",OFFSET(List1!F$11,tisk!A45,0)))</f>
        <v>SK HFP Prostějov z.s.
Doktora Horáka 1286/2
Prostějov
79601</v>
      </c>
      <c r="D46" s="85" t="str">
        <f ca="1">IF(B46="","",OFFSET(List1!L$11,tisk!A45,0))</f>
        <v>Sportovní činnost dětí SK HFP Prostějov v házené</v>
      </c>
      <c r="E46" s="99">
        <f ca="1">IF(B46="","",OFFSET(List1!O$11,tisk!A45,0))</f>
        <v>524500</v>
      </c>
      <c r="F46" s="55" t="str">
        <f ca="1">IF(B46="","",OFFSET(List1!P$11,tisk!A45,0))</f>
        <v>1/2022</v>
      </c>
      <c r="G46" s="97">
        <f ca="1">IF(B46="","",OFFSET(List1!R$11,tisk!A45,0))</f>
        <v>110000</v>
      </c>
      <c r="H46" s="100">
        <f ca="1">IF(B46="","",OFFSET(List1!S$11,tisk!A45,0))</f>
        <v>0</v>
      </c>
      <c r="I46" s="98">
        <f ca="1">IF(B46="","",OFFSET(List1!T$11,tisk!A45,0))</f>
        <v>0</v>
      </c>
      <c r="J46" s="98">
        <f ca="1">IF(B46="","",OFFSET(List1!U$11,tisk!A45,0))</f>
        <v>0</v>
      </c>
      <c r="K46" s="98">
        <f ca="1">IF(B46="","",OFFSET(List1!V$11,tisk!A45,0))</f>
        <v>0</v>
      </c>
      <c r="L46" s="98">
        <f ca="1">IF(B46="","",OFFSET(List1!W$11,tisk!A45,0))</f>
        <v>0</v>
      </c>
      <c r="M46" s="97">
        <f ca="1">IF(B46="","",OFFSET(List1!X$11,tisk!A45,0))</f>
        <v>0</v>
      </c>
    </row>
    <row r="47" spans="1:13" s="2" customFormat="1" ht="75" customHeight="1" x14ac:dyDescent="0.35">
      <c r="A47" s="58"/>
      <c r="B47" s="98"/>
      <c r="C47" s="3" t="str">
        <f ca="1">IF(B46="","",CONCATENATE("Okres ",OFFSET(List1!G$11,tisk!A45,0),"
","Právní forma","
",OFFSET(List1!H$11,tisk!A45,0),"
","IČO ",OFFSET(List1!I$11,tisk!A45,0),"
 ","B.Ú. ",OFFSET(List1!J$11,tisk!A45,0)))</f>
        <v>Okres Prostějov
Právní forma
Spolek
IČO 07522991
 B.Ú. 115-8182330217/0100</v>
      </c>
      <c r="D47" s="5" t="str">
        <f ca="1">IF(B46="","",OFFSET(List1!M$11,tisk!A45,0))</f>
        <v>Klub SK HFP Prostějov je sportovním klubem dětí a mládeže ve sportovním odvětví házená. V současné době máme čtyři družstva dětí, které aktivně hrají pravidelné soutěže OLKSH Olomouc. Přípravných turnajů se účastníme celoročně v ČR i zahraničí.</v>
      </c>
      <c r="E47" s="99"/>
      <c r="F47" s="54"/>
      <c r="G47" s="97"/>
      <c r="H47" s="100"/>
      <c r="I47" s="98"/>
      <c r="J47" s="98"/>
      <c r="K47" s="98"/>
      <c r="L47" s="98"/>
      <c r="M47" s="97"/>
    </row>
    <row r="48" spans="1:13" s="2" customFormat="1" ht="30" customHeight="1" x14ac:dyDescent="0.35">
      <c r="A48" s="58">
        <f>ROW()/3-1</f>
        <v>15</v>
      </c>
      <c r="B48" s="98"/>
      <c r="C48" s="3" t="str">
        <f ca="1">IF(B46="","",CONCATENATE("Zástupce","
",OFFSET(List1!K$11,tisk!A45,0)))</f>
        <v xml:space="preserve">Zástupce
</v>
      </c>
      <c r="D48" s="5" t="str">
        <f ca="1">IF(B46="","",CONCATENATE("Dotace bude použita na:",OFFSET(List1!N$11,tisk!A45,0)))</f>
        <v>Dotace bude použita na:Nájemné, materiální vybavení hráčů, tréninkové pomůcky, dopravné, startovné na turnajích</v>
      </c>
      <c r="E48" s="99"/>
      <c r="F48" s="55" t="str">
        <f ca="1">IF(B46="","",OFFSET(List1!Q$11,tisk!A45,0))</f>
        <v>12/2022</v>
      </c>
      <c r="G48" s="97"/>
      <c r="H48" s="100"/>
      <c r="I48" s="98"/>
      <c r="J48" s="98"/>
      <c r="K48" s="98"/>
      <c r="L48" s="98"/>
      <c r="M48" s="97"/>
    </row>
    <row r="49" spans="1:13" s="2" customFormat="1" ht="75" customHeight="1" x14ac:dyDescent="0.35">
      <c r="A49" s="58"/>
      <c r="B49" s="98" t="str">
        <f ca="1">IF(OFFSET(List1!B$11,tisk!A48,0)&gt;0,OFFSET(List1!B$11,tisk!A48,0),"")</f>
        <v>16</v>
      </c>
      <c r="C49" s="3" t="str">
        <f ca="1">IF(B49="","",CONCATENATE(OFFSET(List1!C$11,tisk!A48,0),"
",OFFSET(List1!D$11,tisk!A48,0),"
",OFFSET(List1!E$11,tisk!A48,0),"
",OFFSET(List1!F$11,tisk!A48,0)))</f>
        <v>Klub stolního tenisu Olomouc z.s.
Jaromírova 277/4
Olomouc
77900</v>
      </c>
      <c r="D49" s="85" t="str">
        <f ca="1">IF(B49="","",OFFSET(List1!L$11,tisk!A48,0))</f>
        <v>Činnost Klubu stolního tenisu Olomouc</v>
      </c>
      <c r="E49" s="99">
        <f ca="1">IF(B49="","",OFFSET(List1!O$11,tisk!A48,0))</f>
        <v>780000</v>
      </c>
      <c r="F49" s="55" t="str">
        <f ca="1">IF(B49="","",OFFSET(List1!P$11,tisk!A48,0))</f>
        <v>1/2022</v>
      </c>
      <c r="G49" s="97">
        <f ca="1">IF(B49="","",OFFSET(List1!R$11,tisk!A48,0))</f>
        <v>250000</v>
      </c>
      <c r="H49" s="100">
        <f ca="1">IF(B49="","",OFFSET(List1!S$11,tisk!A48,0))</f>
        <v>0</v>
      </c>
      <c r="I49" s="98">
        <f ca="1">IF(B49="","",OFFSET(List1!T$11,tisk!A48,0))</f>
        <v>0</v>
      </c>
      <c r="J49" s="98">
        <f ca="1">IF(B49="","",OFFSET(List1!U$11,tisk!A48,0))</f>
        <v>0</v>
      </c>
      <c r="K49" s="98">
        <f ca="1">IF(B49="","",OFFSET(List1!V$11,tisk!A48,0))</f>
        <v>0</v>
      </c>
      <c r="L49" s="98">
        <f ca="1">IF(B49="","",OFFSET(List1!W$11,tisk!A48,0))</f>
        <v>0</v>
      </c>
      <c r="M49" s="97">
        <f ca="1">IF(B49="","",OFFSET(List1!X$11,tisk!A48,0))</f>
        <v>0</v>
      </c>
    </row>
    <row r="50" spans="1:13" s="2" customFormat="1" ht="75" customHeight="1" x14ac:dyDescent="0.35">
      <c r="A50" s="58"/>
      <c r="B50" s="98"/>
      <c r="C50" s="3" t="str">
        <f ca="1">IF(B49="","",CONCATENATE("Okres ",OFFSET(List1!G$11,tisk!A48,0),"
","Právní forma","
",OFFSET(List1!H$11,tisk!A48,0),"
","IČO ",OFFSET(List1!I$11,tisk!A48,0),"
 ","B.Ú. ",OFFSET(List1!J$11,tisk!A48,0)))</f>
        <v>Okres Olomouc
Právní forma
Spolek
IČO 02119536
 B.Ú. 2100523289/2010</v>
      </c>
      <c r="D50" s="5" t="str">
        <f ca="1">IF(B49="","",OFFSET(List1!M$11,tisk!A48,0))</f>
        <v>KST Olomouc je organizátorem mezinárodního kempu a turnaje Czech U11&amp;U13&amp;U15 Open. Cílem klubu je extraliga žen, aktuálně hrajeme divizi žen s vlastními hráčkami. Klub bude pořádat 10. Akademické mistrovství Evropy 2023.</v>
      </c>
      <c r="E50" s="99"/>
      <c r="F50" s="54"/>
      <c r="G50" s="97"/>
      <c r="H50" s="100"/>
      <c r="I50" s="98"/>
      <c r="J50" s="98"/>
      <c r="K50" s="98"/>
      <c r="L50" s="98"/>
      <c r="M50" s="97"/>
    </row>
    <row r="51" spans="1:13" s="2" customFormat="1" ht="30" customHeight="1" x14ac:dyDescent="0.35">
      <c r="A51" s="58">
        <f>ROW()/3-1</f>
        <v>16</v>
      </c>
      <c r="B51" s="98"/>
      <c r="C51" s="3" t="str">
        <f ca="1">IF(B49="","",CONCATENATE("Zástupce","
",OFFSET(List1!K$11,tisk!A48,0)))</f>
        <v xml:space="preserve">Zástupce
</v>
      </c>
      <c r="D51" s="5" t="str">
        <f ca="1">IF(B49="","",CONCATENATE("Dotace bude použita na:",OFFSET(List1!N$11,tisk!A48,0)))</f>
        <v>Dotace bude použita na:nájem haly, nákup sportovního materiálu, ubytování, cestovné, rozhodčí, organizace akcí, regenerace, propagace, vedení účetnictví</v>
      </c>
      <c r="E51" s="99"/>
      <c r="F51" s="55" t="str">
        <f ca="1">IF(B49="","",OFFSET(List1!Q$11,tisk!A48,0))</f>
        <v>12/2022</v>
      </c>
      <c r="G51" s="97"/>
      <c r="H51" s="100"/>
      <c r="I51" s="98"/>
      <c r="J51" s="98"/>
      <c r="K51" s="98"/>
      <c r="L51" s="98"/>
      <c r="M51" s="97"/>
    </row>
    <row r="52" spans="1:13" s="2" customFormat="1" ht="75" customHeight="1" x14ac:dyDescent="0.35">
      <c r="A52" s="58"/>
      <c r="B52" s="98" t="str">
        <f ca="1">IF(OFFSET(List1!B$11,tisk!A51,0)&gt;0,OFFSET(List1!B$11,tisk!A51,0),"")</f>
        <v>17</v>
      </c>
      <c r="C52" s="3" t="str">
        <f ca="1">IF(B52="","",CONCATENATE(OFFSET(List1!C$11,tisk!A51,0),"
",OFFSET(List1!D$11,tisk!A51,0),"
",OFFSET(List1!E$11,tisk!A51,0),"
",OFFSET(List1!F$11,tisk!A51,0)))</f>
        <v>TJ Blatec, z.s.
Blatec 81
Blatec
78375</v>
      </c>
      <c r="D52" s="85" t="str">
        <f ca="1">IF(B52="","",OFFSET(List1!L$11,tisk!A51,0))</f>
        <v>TJ Blatec - podpora celoroční činnosti na rok 2022</v>
      </c>
      <c r="E52" s="99">
        <f ca="1">IF(B52="","",OFFSET(List1!O$11,tisk!A51,0))</f>
        <v>35000</v>
      </c>
      <c r="F52" s="55" t="str">
        <f ca="1">IF(B52="","",OFFSET(List1!P$11,tisk!A51,0))</f>
        <v>1/2022</v>
      </c>
      <c r="G52" s="97">
        <f ca="1">IF(B52="","",OFFSET(List1!R$11,tisk!A51,0))</f>
        <v>35000</v>
      </c>
      <c r="H52" s="100">
        <f ca="1">IF(B52="","",OFFSET(List1!S$11,tisk!A51,0))</f>
        <v>0</v>
      </c>
      <c r="I52" s="98">
        <f ca="1">IF(B52="","",OFFSET(List1!T$11,tisk!A51,0))</f>
        <v>0</v>
      </c>
      <c r="J52" s="98">
        <f ca="1">IF(B52="","",OFFSET(List1!U$11,tisk!A51,0))</f>
        <v>0</v>
      </c>
      <c r="K52" s="98">
        <f ca="1">IF(B52="","",OFFSET(List1!V$11,tisk!A51,0))</f>
        <v>0</v>
      </c>
      <c r="L52" s="98">
        <f ca="1">IF(B52="","",OFFSET(List1!W$11,tisk!A51,0))</f>
        <v>0</v>
      </c>
      <c r="M52" s="97">
        <f ca="1">IF(B52="","",OFFSET(List1!X$11,tisk!A51,0))</f>
        <v>0</v>
      </c>
    </row>
    <row r="53" spans="1:13" s="2" customFormat="1" ht="75" customHeight="1" x14ac:dyDescent="0.35">
      <c r="A53" s="58"/>
      <c r="B53" s="98"/>
      <c r="C53" s="3" t="str">
        <f ca="1">IF(B52="","",CONCATENATE("Okres ",OFFSET(List1!G$11,tisk!A51,0),"
","Právní forma","
",OFFSET(List1!H$11,tisk!A51,0),"
","IČO ",OFFSET(List1!I$11,tisk!A51,0),"
 ","B.Ú. ",OFFSET(List1!J$11,tisk!A51,0)))</f>
        <v>Okres 
Právní forma
Spolek
IČO 49592912
 B.Ú. 1801726359/0800</v>
      </c>
      <c r="D53" s="5" t="str">
        <f ca="1">IF(B52="","",OFFSET(List1!M$11,tisk!A51,0))</f>
        <v>Provozovat sport v rámci zapojení do sportovních, tělovýchovných aktivit, tyto činnosti organizovat a vytvářet pro ně materiální a trénikové podmínky. Vytvářet možnosti užívání svých sportovišť pro zájemce z řad veřejnosti, zejména mládeže.</v>
      </c>
      <c r="E53" s="99"/>
      <c r="F53" s="54"/>
      <c r="G53" s="97"/>
      <c r="H53" s="100"/>
      <c r="I53" s="98"/>
      <c r="J53" s="98"/>
      <c r="K53" s="98"/>
      <c r="L53" s="98"/>
      <c r="M53" s="97"/>
    </row>
    <row r="54" spans="1:13" s="2" customFormat="1" ht="30" customHeight="1" x14ac:dyDescent="0.35">
      <c r="A54" s="58">
        <f>ROW()/3-1</f>
        <v>17</v>
      </c>
      <c r="B54" s="98"/>
      <c r="C54" s="3" t="str">
        <f ca="1">IF(B52="","",CONCATENATE("Zástupce","
",OFFSET(List1!K$11,tisk!A51,0)))</f>
        <v xml:space="preserve">Zástupce
</v>
      </c>
      <c r="D54" s="5" t="str">
        <f ca="1">IF(B52="","",CONCATENATE("Dotace bude použita na:",OFFSET(List1!N$11,tisk!A51,0)))</f>
        <v>Dotace bude použita na:Údržba vypůjčeného majetku (budova šaten a fotbalového hřiště), údržba travnatého hřiště, zápisné do soutěží, pronájem hřiště s umělou trávou (zimní příprava), náklady na dopravu, nákup sportovních oděvů a pomůcek, školení trenérů a cvičitelů.</v>
      </c>
      <c r="E54" s="99"/>
      <c r="F54" s="55" t="str">
        <f ca="1">IF(B52="","",OFFSET(List1!Q$11,tisk!A51,0))</f>
        <v>12/2022</v>
      </c>
      <c r="G54" s="97"/>
      <c r="H54" s="100"/>
      <c r="I54" s="98"/>
      <c r="J54" s="98"/>
      <c r="K54" s="98"/>
      <c r="L54" s="98"/>
      <c r="M54" s="97"/>
    </row>
    <row r="55" spans="1:13" s="2" customFormat="1" ht="75" customHeight="1" x14ac:dyDescent="0.35">
      <c r="A55" s="58"/>
      <c r="B55" s="98" t="str">
        <f ca="1">IF(OFFSET(List1!B$11,tisk!A54,0)&gt;0,OFFSET(List1!B$11,tisk!A54,0),"")</f>
        <v>18</v>
      </c>
      <c r="C55" s="3" t="str">
        <f ca="1">IF(B55="","",CONCATENATE(OFFSET(List1!C$11,tisk!A54,0),"
",OFFSET(List1!D$11,tisk!A54,0),"
",OFFSET(List1!E$11,tisk!A54,0),"
",OFFSET(List1!F$11,tisk!A54,0)))</f>
        <v>Šachový klub Šternberk, z.s.
Hnojice 37
Hnojice
78501</v>
      </c>
      <c r="D55" s="85" t="str">
        <f ca="1">IF(B55="","",OFFSET(List1!L$11,tisk!A54,0))</f>
        <v>Celoroční sportovní činnost Šachového klubu Šternberk, z.s.</v>
      </c>
      <c r="E55" s="99">
        <f ca="1">IF(B55="","",OFFSET(List1!O$11,tisk!A54,0))</f>
        <v>42000</v>
      </c>
      <c r="F55" s="55" t="str">
        <f ca="1">IF(B55="","",OFFSET(List1!P$11,tisk!A54,0))</f>
        <v>1/2022</v>
      </c>
      <c r="G55" s="97">
        <f ca="1">IF(B55="","",OFFSET(List1!R$11,tisk!A54,0))</f>
        <v>20000</v>
      </c>
      <c r="H55" s="100">
        <f ca="1">IF(B55="","",OFFSET(List1!S$11,tisk!A54,0))</f>
        <v>0</v>
      </c>
      <c r="I55" s="98">
        <f ca="1">IF(B55="","",OFFSET(List1!T$11,tisk!A54,0))</f>
        <v>0</v>
      </c>
      <c r="J55" s="98">
        <f ca="1">IF(B55="","",OFFSET(List1!U$11,tisk!A54,0))</f>
        <v>0</v>
      </c>
      <c r="K55" s="98">
        <f ca="1">IF(B55="","",OFFSET(List1!V$11,tisk!A54,0))</f>
        <v>0</v>
      </c>
      <c r="L55" s="98">
        <f ca="1">IF(B55="","",OFFSET(List1!W$11,tisk!A54,0))</f>
        <v>0</v>
      </c>
      <c r="M55" s="97">
        <f ca="1">IF(B55="","",OFFSET(List1!X$11,tisk!A54,0))</f>
        <v>0</v>
      </c>
    </row>
    <row r="56" spans="1:13" s="2" customFormat="1" ht="75" customHeight="1" x14ac:dyDescent="0.35">
      <c r="A56" s="58"/>
      <c r="B56" s="98"/>
      <c r="C56" s="3" t="str">
        <f ca="1">IF(B55="","",CONCATENATE("Okres ",OFFSET(List1!G$11,tisk!A54,0),"
","Právní forma","
",OFFSET(List1!H$11,tisk!A54,0),"
","IČO ",OFFSET(List1!I$11,tisk!A54,0),"
 ","B.Ú. ",OFFSET(List1!J$11,tisk!A54,0)))</f>
        <v>Okres Olomouc
Právní forma
Spolek
IČO 68918984
 B.Ú. 1278541033/3030</v>
      </c>
      <c r="D56" s="5" t="str">
        <f ca="1">IF(B55="","",OFFSET(List1!M$11,tisk!A54,0))</f>
        <v>Podpora ŠK Šternberk, z.s., který patří k vrcholovým šachovým klubům v Olomouckém kraji, hrající soutěže od okresního přeboru, přes přebor oblastní až po krajský přebor (divizi), který pořádá šachové turnaje a intenzívně tréninkově pracuje s mládeží.</v>
      </c>
      <c r="E56" s="99"/>
      <c r="F56" s="54"/>
      <c r="G56" s="97"/>
      <c r="H56" s="100"/>
      <c r="I56" s="98"/>
      <c r="J56" s="98"/>
      <c r="K56" s="98"/>
      <c r="L56" s="98"/>
      <c r="M56" s="97"/>
    </row>
    <row r="57" spans="1:13" s="2" customFormat="1" ht="30" customHeight="1" x14ac:dyDescent="0.35">
      <c r="A57" s="58">
        <f>ROW()/3-1</f>
        <v>18</v>
      </c>
      <c r="B57" s="98"/>
      <c r="C57" s="3" t="str">
        <f ca="1">IF(B55="","",CONCATENATE("Zástupce","
",OFFSET(List1!K$11,tisk!A54,0)))</f>
        <v xml:space="preserve">Zástupce
</v>
      </c>
      <c r="D57" s="5" t="str">
        <f ca="1">IF(B55="","",CONCATENATE("Dotace bude použita na:",OFFSET(List1!N$11,tisk!A54,0)))</f>
        <v>Dotace bude použita na:Výdaje na materiálně technické zázemí klubu (včetně nákupu sportovního materiálu), dále výdaje na nájemné a energie, úhrada cestovních příkazů, dále úhrada informačního vybavení klubu a úhrada nákupu odborné literatury nutné ke sportovní činnosti.</v>
      </c>
      <c r="E57" s="99"/>
      <c r="F57" s="55" t="str">
        <f ca="1">IF(B55="","",OFFSET(List1!Q$11,tisk!A54,0))</f>
        <v>12/2022</v>
      </c>
      <c r="G57" s="97"/>
      <c r="H57" s="100"/>
      <c r="I57" s="98"/>
      <c r="J57" s="98"/>
      <c r="K57" s="98"/>
      <c r="L57" s="98"/>
      <c r="M57" s="97"/>
    </row>
    <row r="58" spans="1:13" s="2" customFormat="1" ht="75" customHeight="1" x14ac:dyDescent="0.35">
      <c r="A58" s="58"/>
      <c r="B58" s="98" t="str">
        <f ca="1">IF(OFFSET(List1!B$11,tisk!A57,0)&gt;0,OFFSET(List1!B$11,tisk!A57,0),"")</f>
        <v>19</v>
      </c>
      <c r="C58" s="3" t="str">
        <f ca="1">IF(B58="","",CONCATENATE(OFFSET(List1!C$11,tisk!A57,0),"
",OFFSET(List1!D$11,tisk!A57,0),"
",OFFSET(List1!E$11,tisk!A57,0),"
",OFFSET(List1!F$11,tisk!A57,0)))</f>
        <v>HOKEJ ŠUMPERK 2003, s.r.o.
Žerotínova 2010/59
Šumperk
78701</v>
      </c>
      <c r="D58" s="85" t="str">
        <f ca="1">IF(B58="","",OFFSET(List1!L$11,tisk!A57,0))</f>
        <v>Podpora celoroční sportovní činnosti "A" týmu ledního hokeje</v>
      </c>
      <c r="E58" s="99">
        <f ca="1">IF(B58="","",OFFSET(List1!O$11,tisk!A57,0))</f>
        <v>15420000</v>
      </c>
      <c r="F58" s="55" t="str">
        <f ca="1">IF(B58="","",OFFSET(List1!P$11,tisk!A57,0))</f>
        <v>1/2022</v>
      </c>
      <c r="G58" s="97">
        <f ca="1">IF(B58="","",OFFSET(List1!R$11,tisk!A57,0))</f>
        <v>3000000</v>
      </c>
      <c r="H58" s="100">
        <f ca="1">IF(B58="","",OFFSET(List1!S$11,tisk!A57,0))</f>
        <v>0</v>
      </c>
      <c r="I58" s="98">
        <f ca="1">IF(B58="","",OFFSET(List1!T$11,tisk!A57,0))</f>
        <v>0</v>
      </c>
      <c r="J58" s="98">
        <f ca="1">IF(B58="","",OFFSET(List1!U$11,tisk!A57,0))</f>
        <v>0</v>
      </c>
      <c r="K58" s="98">
        <f ca="1">IF(B58="","",OFFSET(List1!V$11,tisk!A57,0))</f>
        <v>0</v>
      </c>
      <c r="L58" s="98">
        <f ca="1">IF(B58="","",OFFSET(List1!W$11,tisk!A57,0))</f>
        <v>0</v>
      </c>
      <c r="M58" s="97">
        <f ca="1">IF(B58="","",OFFSET(List1!X$11,tisk!A57,0))</f>
        <v>0</v>
      </c>
    </row>
    <row r="59" spans="1:13" s="2" customFormat="1" ht="75" customHeight="1" x14ac:dyDescent="0.35">
      <c r="A59" s="58"/>
      <c r="B59" s="98"/>
      <c r="C59" s="3" t="str">
        <f ca="1">IF(B58="","",CONCATENATE("Okres ",OFFSET(List1!G$11,tisk!A57,0),"
","Právní forma","
",OFFSET(List1!H$11,tisk!A57,0),"
","IČO ",OFFSET(List1!I$11,tisk!A57,0),"
 ","B.Ú. ",OFFSET(List1!J$11,tisk!A57,0)))</f>
        <v>Okres Šumperk
Právní forma
Společnost s ručením omezeným
IČO 26840219
 B.Ú. 1815440319/0800</v>
      </c>
      <c r="D59" s="5" t="str">
        <f ca="1">IF(B58="","",OFFSET(List1!M$11,tisk!A57,0))</f>
        <v>V celém regionu Šumperska, Jesenicka a Bruntálska se jedná o sport číslo jedna co se týče masovosti, návštěvnosti a výkonnosti.
Klub je výkladní skříní sportu v Šumperku a v roce 2021 účastníkem profesionální Chance ligy. Sestupuje až 5 mužstev.</v>
      </c>
      <c r="E59" s="99"/>
      <c r="F59" s="54"/>
      <c r="G59" s="97"/>
      <c r="H59" s="100"/>
      <c r="I59" s="98"/>
      <c r="J59" s="98"/>
      <c r="K59" s="98"/>
      <c r="L59" s="98"/>
      <c r="M59" s="97"/>
    </row>
    <row r="60" spans="1:13" s="2" customFormat="1" ht="30" customHeight="1" x14ac:dyDescent="0.35">
      <c r="A60" s="58">
        <f>ROW()/3-1</f>
        <v>19</v>
      </c>
      <c r="B60" s="98"/>
      <c r="C60" s="3" t="str">
        <f ca="1">IF(B58="","",CONCATENATE("Zástupce","
",OFFSET(List1!K$11,tisk!A57,0)))</f>
        <v xml:space="preserve">Zástupce
</v>
      </c>
      <c r="D60" s="5" t="str">
        <f ca="1">IF(B58="","",CONCATENATE("Dotace bude použita na:",OFFSET(List1!N$11,tisk!A57,0)))</f>
        <v>Dotace bude použita na:Nákup hokejových potřeb - výstroj, brusle, hokejky apod., hostování - práva hráčů, platy hráčů a realizačního týmu, nákup hodin ledové plochy k činnosti, ubytování přespolních hráčů, náklady na rozhodčí a pořadatelskou službu, doprava na zápasy apod.</v>
      </c>
      <c r="E60" s="99"/>
      <c r="F60" s="55" t="str">
        <f ca="1">IF(B58="","",OFFSET(List1!Q$11,tisk!A57,0))</f>
        <v>12/2022</v>
      </c>
      <c r="G60" s="97"/>
      <c r="H60" s="100"/>
      <c r="I60" s="98"/>
      <c r="J60" s="98"/>
      <c r="K60" s="98"/>
      <c r="L60" s="98"/>
      <c r="M60" s="97"/>
    </row>
    <row r="61" spans="1:13" s="2" customFormat="1" ht="75" customHeight="1" x14ac:dyDescent="0.35">
      <c r="A61" s="58"/>
      <c r="B61" s="98" t="str">
        <f ca="1">IF(OFFSET(List1!B$11,tisk!A60,0)&gt;0,OFFSET(List1!B$11,tisk!A60,0),"")</f>
        <v>20</v>
      </c>
      <c r="C61" s="3" t="str">
        <f ca="1">IF(B61="","",CONCATENATE(OFFSET(List1!C$11,tisk!A60,0),"
",OFFSET(List1!D$11,tisk!A60,0),"
",OFFSET(List1!E$11,tisk!A60,0),"
",OFFSET(List1!F$11,tisk!A60,0)))</f>
        <v>TJ Sport Mikulovice z.s.
Sokolská 493
Mikulovice
79084</v>
      </c>
      <c r="D61" s="85" t="str">
        <f ca="1">IF(B61="","",OFFSET(List1!L$11,tisk!A60,0))</f>
        <v>Podpora mládežnických oddílů v TJ</v>
      </c>
      <c r="E61" s="99">
        <f ca="1">IF(B61="","",OFFSET(List1!O$11,tisk!A60,0))</f>
        <v>30000</v>
      </c>
      <c r="F61" s="55" t="str">
        <f ca="1">IF(B61="","",OFFSET(List1!P$11,tisk!A60,0))</f>
        <v>1/2022</v>
      </c>
      <c r="G61" s="97">
        <f ca="1">IF(B61="","",OFFSET(List1!R$11,tisk!A60,0))</f>
        <v>30000</v>
      </c>
      <c r="H61" s="100">
        <f ca="1">IF(B61="","",OFFSET(List1!S$11,tisk!A60,0))</f>
        <v>0</v>
      </c>
      <c r="I61" s="98">
        <f ca="1">IF(B61="","",OFFSET(List1!T$11,tisk!A60,0))</f>
        <v>0</v>
      </c>
      <c r="J61" s="98">
        <f ca="1">IF(B61="","",OFFSET(List1!U$11,tisk!A60,0))</f>
        <v>0</v>
      </c>
      <c r="K61" s="98">
        <f ca="1">IF(B61="","",OFFSET(List1!V$11,tisk!A60,0))</f>
        <v>0</v>
      </c>
      <c r="L61" s="98">
        <f ca="1">IF(B61="","",OFFSET(List1!W$11,tisk!A60,0))</f>
        <v>0</v>
      </c>
      <c r="M61" s="97">
        <f ca="1">IF(B61="","",OFFSET(List1!X$11,tisk!A60,0))</f>
        <v>0</v>
      </c>
    </row>
    <row r="62" spans="1:13" s="2" customFormat="1" ht="75" customHeight="1" x14ac:dyDescent="0.35">
      <c r="A62" s="58"/>
      <c r="B62" s="98"/>
      <c r="C62" s="3" t="str">
        <f ca="1">IF(B61="","",CONCATENATE("Okres ",OFFSET(List1!G$11,tisk!A60,0),"
","Právní forma","
",OFFSET(List1!H$11,tisk!A60,0),"
","IČO ",OFFSET(List1!I$11,tisk!A60,0),"
 ","B.Ú. ",OFFSET(List1!J$11,tisk!A60,0)))</f>
        <v>Okres 
Právní forma
Spolek
IČO 01308335
 B.Ú. 257068641/0300</v>
      </c>
      <c r="D62" s="5" t="str">
        <f ca="1">IF(B61="","",OFFSET(List1!M$11,tisk!A60,0))</f>
        <v>TJ má tyto oddíly - aerobik, aikido, volejbal, nohejbal, badminton, hokejbal, stolní tenis, tenis, hokej, cvičení rodičů s dětmi, jógu.
Pořádá akce pro širokou veřejnost. Vychovává nové sportovce a vede mládež ke sportu a zdravému životnímu stylu.</v>
      </c>
      <c r="E62" s="99"/>
      <c r="F62" s="54"/>
      <c r="G62" s="97"/>
      <c r="H62" s="100"/>
      <c r="I62" s="98"/>
      <c r="J62" s="98"/>
      <c r="K62" s="98"/>
      <c r="L62" s="98"/>
      <c r="M62" s="97"/>
    </row>
    <row r="63" spans="1:13" s="2" customFormat="1" ht="30" customHeight="1" x14ac:dyDescent="0.35">
      <c r="A63" s="58">
        <f>ROW()/3-1</f>
        <v>20</v>
      </c>
      <c r="B63" s="98"/>
      <c r="C63" s="3" t="str">
        <f ca="1">IF(B61="","",CONCATENATE("Zástupce","
",OFFSET(List1!K$11,tisk!A60,0)))</f>
        <v xml:space="preserve">Zástupce
</v>
      </c>
      <c r="D63" s="5" t="str">
        <f ca="1">IF(B61="","",CONCATENATE("Dotace bude použita na:",OFFSET(List1!N$11,tisk!A60,0)))</f>
        <v>Dotace bude použita na:Dotace bude použita na nákup sportovního materiálu (overbaly, gumy, míče, míčky, sítě, potahy na pálky stolního tenisu ...) a sportovních potřeb pro mládežnické oddíly (dresy, ...).</v>
      </c>
      <c r="E63" s="99"/>
      <c r="F63" s="55" t="str">
        <f ca="1">IF(B61="","",OFFSET(List1!Q$11,tisk!A60,0))</f>
        <v>12/2022</v>
      </c>
      <c r="G63" s="97"/>
      <c r="H63" s="100"/>
      <c r="I63" s="98"/>
      <c r="J63" s="98"/>
      <c r="K63" s="98"/>
      <c r="L63" s="98"/>
      <c r="M63" s="97"/>
    </row>
    <row r="64" spans="1:13" s="2" customFormat="1" ht="75" customHeight="1" x14ac:dyDescent="0.35">
      <c r="A64" s="58"/>
      <c r="B64" s="98" t="str">
        <f ca="1">IF(OFFSET(List1!B$11,tisk!A63,0)&gt;0,OFFSET(List1!B$11,tisk!A63,0),"")</f>
        <v>21</v>
      </c>
      <c r="C64" s="3" t="str">
        <f ca="1">IF(B64="","",CONCATENATE(OFFSET(List1!C$11,tisk!A63,0),"
",OFFSET(List1!D$11,tisk!A63,0),"
",OFFSET(List1!E$11,tisk!A63,0),"
",OFFSET(List1!F$11,tisk!A63,0)))</f>
        <v>1.FC Olešnice u Bouzova, z.s.
Bouzov 2
Bouzov
78325</v>
      </c>
      <c r="D64" s="85" t="str">
        <f ca="1">IF(B64="","",OFFSET(List1!L$11,tisk!A63,0))</f>
        <v>Olešnický fotbal 2022</v>
      </c>
      <c r="E64" s="99">
        <f ca="1">IF(B64="","",OFFSET(List1!O$11,tisk!A63,0))</f>
        <v>500000</v>
      </c>
      <c r="F64" s="55" t="str">
        <f ca="1">IF(B64="","",OFFSET(List1!P$11,tisk!A63,0))</f>
        <v>1/2022</v>
      </c>
      <c r="G64" s="97">
        <f ca="1">IF(B64="","",OFFSET(List1!R$11,tisk!A63,0))</f>
        <v>70000</v>
      </c>
      <c r="H64" s="100">
        <f ca="1">IF(B64="","",OFFSET(List1!S$11,tisk!A63,0))</f>
        <v>0</v>
      </c>
      <c r="I64" s="98">
        <f ca="1">IF(B64="","",OFFSET(List1!T$11,tisk!A63,0))</f>
        <v>0</v>
      </c>
      <c r="J64" s="98">
        <f ca="1">IF(B64="","",OFFSET(List1!U$11,tisk!A63,0))</f>
        <v>0</v>
      </c>
      <c r="K64" s="98">
        <f ca="1">IF(B64="","",OFFSET(List1!V$11,tisk!A63,0))</f>
        <v>0</v>
      </c>
      <c r="L64" s="98">
        <f ca="1">IF(B64="","",OFFSET(List1!W$11,tisk!A63,0))</f>
        <v>0</v>
      </c>
      <c r="M64" s="97">
        <f ca="1">IF(B64="","",OFFSET(List1!X$11,tisk!A63,0))</f>
        <v>0</v>
      </c>
    </row>
    <row r="65" spans="1:13" s="2" customFormat="1" ht="75" customHeight="1" x14ac:dyDescent="0.35">
      <c r="A65" s="58"/>
      <c r="B65" s="98"/>
      <c r="C65" s="3" t="str">
        <f ca="1">IF(B64="","",CONCATENATE("Okres ",OFFSET(List1!G$11,tisk!A63,0),"
","Právní forma","
",OFFSET(List1!H$11,tisk!A63,0),"
","IČO ",OFFSET(List1!I$11,tisk!A63,0),"
 ","B.Ú. ",OFFSET(List1!J$11,tisk!A63,0)))</f>
        <v>Okres 
Právní forma
Spolek
IČO 26573288
 B.Ú. 227937770/0300</v>
      </c>
      <c r="D65" s="5" t="str">
        <f ca="1">IF(B64="","",OFFSET(List1!M$11,tisk!A63,0))</f>
        <v>1) Provoz a údržba sportovního areálu v obci Olešnice.
2) Pořádání sportovních a fotbalových tréninků pro děti a dospělé.
3) Účast v soutěžních utkání pořádaných orgány FAČR</v>
      </c>
      <c r="E65" s="99"/>
      <c r="F65" s="54"/>
      <c r="G65" s="97"/>
      <c r="H65" s="100"/>
      <c r="I65" s="98"/>
      <c r="J65" s="98"/>
      <c r="K65" s="98"/>
      <c r="L65" s="98"/>
      <c r="M65" s="97"/>
    </row>
    <row r="66" spans="1:13" s="2" customFormat="1" ht="30" customHeight="1" x14ac:dyDescent="0.35">
      <c r="A66" s="58">
        <f>ROW()/3-1</f>
        <v>21</v>
      </c>
      <c r="B66" s="98"/>
      <c r="C66" s="3" t="str">
        <f ca="1">IF(B64="","",CONCATENATE("Zástupce","
",OFFSET(List1!K$11,tisk!A63,0)))</f>
        <v xml:space="preserve">Zástupce
</v>
      </c>
      <c r="D66" s="5" t="str">
        <f ca="1">IF(B64="","",CONCATENATE("Dotace bude použita na:",OFFSET(List1!N$11,tisk!A63,0)))</f>
        <v>Dotace bude použita na:1) Údržba hřiště 
2) Strava, pitný režim 
3) Nákup sportovního vybavení ( dresy, míče) 
4) Startovné na turnajích 
5) Služby - pronájem umělky, tělocvičny 
6) Cestovné, doprava, odměny trenérům</v>
      </c>
      <c r="E66" s="99"/>
      <c r="F66" s="55" t="str">
        <f ca="1">IF(B64="","",OFFSET(List1!Q$11,tisk!A63,0))</f>
        <v>12/2022</v>
      </c>
      <c r="G66" s="97"/>
      <c r="H66" s="100"/>
      <c r="I66" s="98"/>
      <c r="J66" s="98"/>
      <c r="K66" s="98"/>
      <c r="L66" s="98"/>
      <c r="M66" s="97"/>
    </row>
    <row r="67" spans="1:13" s="2" customFormat="1" ht="75" customHeight="1" x14ac:dyDescent="0.35">
      <c r="A67" s="58"/>
      <c r="B67" s="98" t="str">
        <f ca="1">IF(OFFSET(List1!B$11,tisk!A66,0)&gt;0,OFFSET(List1!B$11,tisk!A66,0),"")</f>
        <v>22</v>
      </c>
      <c r="C67" s="3" t="str">
        <f ca="1">IF(B67="","",CONCATENATE(OFFSET(List1!C$11,tisk!A66,0),"
",OFFSET(List1!D$11,tisk!A66,0),"
",OFFSET(List1!E$11,tisk!A66,0),"
",OFFSET(List1!F$11,tisk!A66,0)))</f>
        <v>TJ Hodolany, z.s.
Farského 376/14
Olomouc
77900</v>
      </c>
      <c r="D67" s="85" t="str">
        <f ca="1">IF(B67="","",OFFSET(List1!L$11,tisk!A66,0))</f>
        <v>Podpora celoroční sportovní činnosti</v>
      </c>
      <c r="E67" s="99">
        <f ca="1">IF(B67="","",OFFSET(List1!O$11,tisk!A66,0))</f>
        <v>260000</v>
      </c>
      <c r="F67" s="55" t="str">
        <f ca="1">IF(B67="","",OFFSET(List1!P$11,tisk!A66,0))</f>
        <v>1/2022</v>
      </c>
      <c r="G67" s="97">
        <f ca="1">IF(B67="","",OFFSET(List1!R$11,tisk!A66,0))</f>
        <v>60000</v>
      </c>
      <c r="H67" s="100">
        <f ca="1">IF(B67="","",OFFSET(List1!S$11,tisk!A66,0))</f>
        <v>0</v>
      </c>
      <c r="I67" s="98">
        <f ca="1">IF(B67="","",OFFSET(List1!T$11,tisk!A66,0))</f>
        <v>0</v>
      </c>
      <c r="J67" s="98">
        <f ca="1">IF(B67="","",OFFSET(List1!U$11,tisk!A66,0))</f>
        <v>0</v>
      </c>
      <c r="K67" s="98">
        <f ca="1">IF(B67="","",OFFSET(List1!V$11,tisk!A66,0))</f>
        <v>0</v>
      </c>
      <c r="L67" s="98">
        <f ca="1">IF(B67="","",OFFSET(List1!W$11,tisk!A66,0))</f>
        <v>0</v>
      </c>
      <c r="M67" s="97">
        <f ca="1">IF(B67="","",OFFSET(List1!X$11,tisk!A66,0))</f>
        <v>0</v>
      </c>
    </row>
    <row r="68" spans="1:13" s="2" customFormat="1" ht="75" customHeight="1" x14ac:dyDescent="0.35">
      <c r="A68" s="58"/>
      <c r="B68" s="98"/>
      <c r="C68" s="3" t="str">
        <f ca="1">IF(B67="","",CONCATENATE("Okres ",OFFSET(List1!G$11,tisk!A66,0),"
","Právní forma","
",OFFSET(List1!H$11,tisk!A66,0),"
","IČO ",OFFSET(List1!I$11,tisk!A66,0),"
 ","B.Ú. ",OFFSET(List1!J$11,tisk!A66,0)))</f>
        <v>Okres 
Právní forma
Spolek
IČO 42869595
 B.Ú. 1800489339/0800</v>
      </c>
      <c r="D68" s="5" t="str">
        <f ca="1">IF(B67="","",OFFSET(List1!M$11,tisk!A66,0))</f>
        <v>Dětský den, Drakiáda, Výcvikové tábory, pořádání turnajů ve volejbale, tenise, nohejbale atd. Uspořádání zimního bruslení, zajištění tělocvičen pro trénink volejbalu, JUDO a cvičení  žen, účast odd. dálkového  a zimního plavání na  závodech.</v>
      </c>
      <c r="E68" s="99"/>
      <c r="F68" s="54"/>
      <c r="G68" s="97"/>
      <c r="H68" s="100"/>
      <c r="I68" s="98"/>
      <c r="J68" s="98"/>
      <c r="K68" s="98"/>
      <c r="L68" s="98"/>
      <c r="M68" s="97"/>
    </row>
    <row r="69" spans="1:13" s="2" customFormat="1" ht="30" customHeight="1" x14ac:dyDescent="0.35">
      <c r="A69" s="58">
        <f>ROW()/3-1</f>
        <v>22</v>
      </c>
      <c r="B69" s="98"/>
      <c r="C69" s="3" t="str">
        <f ca="1">IF(B67="","",CONCATENATE("Zástupce","
",OFFSET(List1!K$11,tisk!A66,0)))</f>
        <v xml:space="preserve">Zástupce
</v>
      </c>
      <c r="D69" s="5" t="str">
        <f ca="1">IF(B67="","",CONCATENATE("Dotace bude použita na:",OFFSET(List1!N$11,tisk!A66,0)))</f>
        <v>Dotace bude použita na:Výdaje spojené s odd.volejbalistů, judistů, cvičení žen a odd. dálkového a zimního plavání. Pronájem tělocvičen a výdaje na akce Drakiáda, Dětský den, výcvik. tábory JUDO a turnaje ve volejbale, tenise, nohejbalu, a Zimní bruslení.</v>
      </c>
      <c r="E69" s="99"/>
      <c r="F69" s="55" t="str">
        <f ca="1">IF(B67="","",OFFSET(List1!Q$11,tisk!A66,0))</f>
        <v>12/2022</v>
      </c>
      <c r="G69" s="97"/>
      <c r="H69" s="100"/>
      <c r="I69" s="98"/>
      <c r="J69" s="98"/>
      <c r="K69" s="98"/>
      <c r="L69" s="98"/>
      <c r="M69" s="97"/>
    </row>
    <row r="70" spans="1:13" s="2" customFormat="1" ht="75" customHeight="1" x14ac:dyDescent="0.35">
      <c r="A70" s="58"/>
      <c r="B70" s="98" t="str">
        <f ca="1">IF(OFFSET(List1!B$11,tisk!A69,0)&gt;0,OFFSET(List1!B$11,tisk!A69,0),"")</f>
        <v>23</v>
      </c>
      <c r="C70" s="3" t="str">
        <f ca="1">IF(B70="","",CONCATENATE(OFFSET(List1!C$11,tisk!A69,0),"
",OFFSET(List1!D$11,tisk!A69,0),"
",OFFSET(List1!E$11,tisk!A69,0),"
",OFFSET(List1!F$11,tisk!A69,0)))</f>
        <v>Fotbalový klub Výšovice, z.s.
Výšovice 184
Výšovice
79809</v>
      </c>
      <c r="D70" s="85" t="str">
        <f ca="1">IF(B70="","",OFFSET(List1!L$11,tisk!A69,0))</f>
        <v>PODPORA SPORTOVNÍ ČINNOSTI V ROCE 2022</v>
      </c>
      <c r="E70" s="99">
        <f ca="1">IF(B70="","",OFFSET(List1!O$11,tisk!A69,0))</f>
        <v>60000</v>
      </c>
      <c r="F70" s="55" t="str">
        <f ca="1">IF(B70="","",OFFSET(List1!P$11,tisk!A69,0))</f>
        <v>1/2022</v>
      </c>
      <c r="G70" s="97">
        <f ca="1">IF(B70="","",OFFSET(List1!R$11,tisk!A69,0))</f>
        <v>35000</v>
      </c>
      <c r="H70" s="100">
        <f ca="1">IF(B70="","",OFFSET(List1!S$11,tisk!A69,0))</f>
        <v>0</v>
      </c>
      <c r="I70" s="98">
        <f ca="1">IF(B70="","",OFFSET(List1!T$11,tisk!A69,0))</f>
        <v>0</v>
      </c>
      <c r="J70" s="98">
        <f ca="1">IF(B70="","",OFFSET(List1!U$11,tisk!A69,0))</f>
        <v>0</v>
      </c>
      <c r="K70" s="98">
        <f ca="1">IF(B70="","",OFFSET(List1!V$11,tisk!A69,0))</f>
        <v>0</v>
      </c>
      <c r="L70" s="98">
        <f ca="1">IF(B70="","",OFFSET(List1!W$11,tisk!A69,0))</f>
        <v>0</v>
      </c>
      <c r="M70" s="97">
        <f ca="1">IF(B70="","",OFFSET(List1!X$11,tisk!A69,0))</f>
        <v>0</v>
      </c>
    </row>
    <row r="71" spans="1:13" s="2" customFormat="1" ht="75" customHeight="1" x14ac:dyDescent="0.35">
      <c r="A71" s="58"/>
      <c r="B71" s="98"/>
      <c r="C71" s="3" t="str">
        <f ca="1">IF(B70="","",CONCATENATE("Okres ",OFFSET(List1!G$11,tisk!A69,0),"
","Právní forma","
",OFFSET(List1!H$11,tisk!A69,0),"
","IČO ",OFFSET(List1!I$11,tisk!A69,0),"
 ","B.Ú. ",OFFSET(List1!J$11,tisk!A69,0)))</f>
        <v>Okres 
Právní forma
Spolek
IČO 44160500
 B.Ú. 153234318/0300</v>
      </c>
      <c r="D71" s="5" t="str">
        <f ca="1">IF(B70="","",OFFSET(List1!M$11,tisk!A69,0))</f>
        <v>Údržba travnaté plochy fotbalového hřiště a jeho provoz - sekání, verkutitace, válení , hnojení, propichávání, nákup PHM, nákup latexu na lajnování, nákup hnojiv</v>
      </c>
      <c r="E71" s="99"/>
      <c r="F71" s="54"/>
      <c r="G71" s="97"/>
      <c r="H71" s="100"/>
      <c r="I71" s="98"/>
      <c r="J71" s="98"/>
      <c r="K71" s="98"/>
      <c r="L71" s="98"/>
      <c r="M71" s="97"/>
    </row>
    <row r="72" spans="1:13" s="2" customFormat="1" ht="30" customHeight="1" x14ac:dyDescent="0.35">
      <c r="A72" s="58">
        <f>ROW()/3-1</f>
        <v>23</v>
      </c>
      <c r="B72" s="98"/>
      <c r="C72" s="3" t="str">
        <f ca="1">IF(B70="","",CONCATENATE("Zástupce","
",OFFSET(List1!K$11,tisk!A69,0)))</f>
        <v xml:space="preserve">Zástupce
</v>
      </c>
      <c r="D72" s="5" t="str">
        <f ca="1">IF(B70="","",CONCATENATE("Dotace bude použita na:",OFFSET(List1!N$11,tisk!A69,0)))</f>
        <v>Dotace bude použita na:Benzín Natural 95, sezonní hnojiva, postřiky na plevele, Latex</v>
      </c>
      <c r="E72" s="99"/>
      <c r="F72" s="55" t="str">
        <f ca="1">IF(B70="","",OFFSET(List1!Q$11,tisk!A69,0))</f>
        <v>12/2022</v>
      </c>
      <c r="G72" s="97"/>
      <c r="H72" s="100"/>
      <c r="I72" s="98"/>
      <c r="J72" s="98"/>
      <c r="K72" s="98"/>
      <c r="L72" s="98"/>
      <c r="M72" s="97"/>
    </row>
    <row r="73" spans="1:13" s="2" customFormat="1" ht="75" customHeight="1" x14ac:dyDescent="0.35">
      <c r="A73" s="58"/>
      <c r="B73" s="98" t="str">
        <f ca="1">IF(OFFSET(List1!B$11,tisk!A72,0)&gt;0,OFFSET(List1!B$11,tisk!A72,0),"")</f>
        <v>24</v>
      </c>
      <c r="C73" s="3" t="str">
        <f ca="1">IF(B73="","",CONCATENATE(OFFSET(List1!C$11,tisk!A72,0),"
",OFFSET(List1!D$11,tisk!A72,0),"
",OFFSET(List1!E$11,tisk!A72,0),"
",OFFSET(List1!F$11,tisk!A72,0)))</f>
        <v>Vem Camará Capoeira - Olomouc z.s.
17. listopadu 1139/3
Olomouc
77900</v>
      </c>
      <c r="D73" s="85" t="str">
        <f ca="1">IF(B73="","",OFFSET(List1!L$11,tisk!A72,0))</f>
        <v>Podpora celoroční sportovní činnosti 2022</v>
      </c>
      <c r="E73" s="99">
        <f ca="1">IF(B73="","",OFFSET(List1!O$11,tisk!A72,0))</f>
        <v>160000</v>
      </c>
      <c r="F73" s="55" t="str">
        <f ca="1">IF(B73="","",OFFSET(List1!P$11,tisk!A72,0))</f>
        <v>1/2022</v>
      </c>
      <c r="G73" s="97">
        <f ca="1">IF(B73="","",OFFSET(List1!R$11,tisk!A72,0))</f>
        <v>30000</v>
      </c>
      <c r="H73" s="100">
        <f ca="1">IF(B73="","",OFFSET(List1!S$11,tisk!A72,0))</f>
        <v>0</v>
      </c>
      <c r="I73" s="98">
        <f ca="1">IF(B73="","",OFFSET(List1!T$11,tisk!A72,0))</f>
        <v>0</v>
      </c>
      <c r="J73" s="98">
        <f ca="1">IF(B73="","",OFFSET(List1!U$11,tisk!A72,0))</f>
        <v>0</v>
      </c>
      <c r="K73" s="98">
        <f ca="1">IF(B73="","",OFFSET(List1!V$11,tisk!A72,0))</f>
        <v>0</v>
      </c>
      <c r="L73" s="98">
        <f ca="1">IF(B73="","",OFFSET(List1!W$11,tisk!A72,0))</f>
        <v>0</v>
      </c>
      <c r="M73" s="97">
        <f ca="1">IF(B73="","",OFFSET(List1!X$11,tisk!A72,0))</f>
        <v>0</v>
      </c>
    </row>
    <row r="74" spans="1:13" s="2" customFormat="1" ht="75" customHeight="1" x14ac:dyDescent="0.35">
      <c r="A74" s="58"/>
      <c r="B74" s="98"/>
      <c r="C74" s="3" t="str">
        <f ca="1">IF(B73="","",CONCATENATE("Okres ",OFFSET(List1!G$11,tisk!A72,0),"
","Právní forma","
",OFFSET(List1!H$11,tisk!A72,0),"
","IČO ",OFFSET(List1!I$11,tisk!A72,0),"
 ","B.Ú. ",OFFSET(List1!J$11,tisk!A72,0)))</f>
        <v>Okres Olomouc
Právní forma
Spolek
IČO 22822631
 B.Ú. 107-9249960227/0100</v>
      </c>
      <c r="D74" s="5" t="str">
        <f ca="1">IF(B73="","",OFFSET(List1!M$11,tisk!A72,0))</f>
        <v>Capoeira je brazilské bojové umění kombinující prvky akrobacie, hudby, tance a bojového umění. Pro děti, mládež i dospělé
zajišťujeme pravidelné tréninky, semináře, soustředění, páskování a besídky. Účastníme se závodů v ČR i zahraničí.</v>
      </c>
      <c r="E74" s="99"/>
      <c r="F74" s="54"/>
      <c r="G74" s="97"/>
      <c r="H74" s="100"/>
      <c r="I74" s="98"/>
      <c r="J74" s="98"/>
      <c r="K74" s="98"/>
      <c r="L74" s="98"/>
      <c r="M74" s="97"/>
    </row>
    <row r="75" spans="1:13" s="2" customFormat="1" ht="30" customHeight="1" x14ac:dyDescent="0.35">
      <c r="A75" s="58">
        <f>ROW()/3-1</f>
        <v>24</v>
      </c>
      <c r="B75" s="98"/>
      <c r="C75" s="3" t="str">
        <f ca="1">IF(B73="","",CONCATENATE("Zástupce","
",OFFSET(List1!K$11,tisk!A72,0)))</f>
        <v xml:space="preserve">Zástupce
</v>
      </c>
      <c r="D75" s="5" t="str">
        <f ca="1">IF(B73="","",CONCATENATE("Dotace bude použita na:",OFFSET(List1!N$11,tisk!A72,0)))</f>
        <v>Dotace bude použita na:Rádi bychom požádali o finanční příspěvek na pronájem tělocvičny, který klub ročně stojí 160 000 Kč a je tak jedním z největších
nákladových položek.</v>
      </c>
      <c r="E75" s="99"/>
      <c r="F75" s="55" t="str">
        <f ca="1">IF(B73="","",OFFSET(List1!Q$11,tisk!A72,0))</f>
        <v>12/2022</v>
      </c>
      <c r="G75" s="97"/>
      <c r="H75" s="100"/>
      <c r="I75" s="98"/>
      <c r="J75" s="98"/>
      <c r="K75" s="98"/>
      <c r="L75" s="98"/>
      <c r="M75" s="97"/>
    </row>
    <row r="76" spans="1:13" s="2" customFormat="1" ht="75" customHeight="1" x14ac:dyDescent="0.35">
      <c r="A76" s="58"/>
      <c r="B76" s="98" t="str">
        <f ca="1">IF(OFFSET(List1!B$11,tisk!A75,0)&gt;0,OFFSET(List1!B$11,tisk!A75,0),"")</f>
        <v>25</v>
      </c>
      <c r="C76" s="3" t="str">
        <f ca="1">IF(B76="","",CONCATENATE(OFFSET(List1!C$11,tisk!A75,0),"
",OFFSET(List1!D$11,tisk!A75,0),"
",OFFSET(List1!E$11,tisk!A75,0),"
",OFFSET(List1!F$11,tisk!A75,0)))</f>
        <v>FK Troubky, z.s.
K Záložně 699/2
Troubky
75102</v>
      </c>
      <c r="D76" s="85" t="str">
        <f ca="1">IF(B76="","",OFFSET(List1!L$11,tisk!A75,0))</f>
        <v>Podpora sportovní činnosti FK Troubky v roce 2022</v>
      </c>
      <c r="E76" s="99">
        <f ca="1">IF(B76="","",OFFSET(List1!O$11,tisk!A75,0))</f>
        <v>100000</v>
      </c>
      <c r="F76" s="55" t="str">
        <f ca="1">IF(B76="","",OFFSET(List1!P$11,tisk!A75,0))</f>
        <v>1/2022</v>
      </c>
      <c r="G76" s="97">
        <f ca="1">IF(B76="","",OFFSET(List1!R$11,tisk!A75,0))</f>
        <v>50000</v>
      </c>
      <c r="H76" s="100">
        <f ca="1">IF(B76="","",OFFSET(List1!S$11,tisk!A75,0))</f>
        <v>0</v>
      </c>
      <c r="I76" s="98">
        <f ca="1">IF(B76="","",OFFSET(List1!T$11,tisk!A75,0))</f>
        <v>0</v>
      </c>
      <c r="J76" s="98">
        <f ca="1">IF(B76="","",OFFSET(List1!U$11,tisk!A75,0))</f>
        <v>0</v>
      </c>
      <c r="K76" s="98">
        <f ca="1">IF(B76="","",OFFSET(List1!V$11,tisk!A75,0))</f>
        <v>0</v>
      </c>
      <c r="L76" s="98">
        <f ca="1">IF(B76="","",OFFSET(List1!W$11,tisk!A75,0))</f>
        <v>0</v>
      </c>
      <c r="M76" s="97">
        <f ca="1">IF(B76="","",OFFSET(List1!X$11,tisk!A75,0))</f>
        <v>0</v>
      </c>
    </row>
    <row r="77" spans="1:13" s="2" customFormat="1" ht="75" customHeight="1" x14ac:dyDescent="0.35">
      <c r="A77" s="58"/>
      <c r="B77" s="98"/>
      <c r="C77" s="3" t="str">
        <f ca="1">IF(B76="","",CONCATENATE("Okres ",OFFSET(List1!G$11,tisk!A75,0),"
","Právní forma","
",OFFSET(List1!H$11,tisk!A75,0),"
","IČO ",OFFSET(List1!I$11,tisk!A75,0),"
 ","B.Ú. ",OFFSET(List1!J$11,tisk!A75,0)))</f>
        <v>Okres 
Právní forma
Spolek
IČO 22843019
 B.Ú. 241751091/0300</v>
      </c>
      <c r="D77" s="5" t="str">
        <f ca="1">IF(B76="","",OFFSET(List1!M$11,tisk!A75,0))</f>
        <v>Podpora sportovní činnosti všech mužstev FK Troubky, zkvalitnění činnosti hlavně mládežnických mužstev.</v>
      </c>
      <c r="E77" s="99"/>
      <c r="F77" s="54"/>
      <c r="G77" s="97"/>
      <c r="H77" s="100"/>
      <c r="I77" s="98"/>
      <c r="J77" s="98"/>
      <c r="K77" s="98"/>
      <c r="L77" s="98"/>
      <c r="M77" s="97"/>
    </row>
    <row r="78" spans="1:13" s="2" customFormat="1" ht="30" customHeight="1" x14ac:dyDescent="0.35">
      <c r="A78" s="58">
        <f>ROW()/3-1</f>
        <v>25</v>
      </c>
      <c r="B78" s="98"/>
      <c r="C78" s="3" t="str">
        <f ca="1">IF(B76="","",CONCATENATE("Zástupce","
",OFFSET(List1!K$11,tisk!A75,0)))</f>
        <v xml:space="preserve">Zástupce
</v>
      </c>
      <c r="D78" s="5" t="str">
        <f ca="1">IF(B76="","",CONCATENATE("Dotace bude použita na:",OFFSET(List1!N$11,tisk!A75,0)))</f>
        <v>Dotace bude použita na:Účast klubů na sportovních akcích, dopravné, údržba a provoz sportovního areálu, nákup sportovního materiálu, zajištění služeb
související se sportovní činností klubu, mzda správce areálu a trenéra.</v>
      </c>
      <c r="E78" s="99"/>
      <c r="F78" s="55" t="str">
        <f ca="1">IF(B76="","",OFFSET(List1!Q$11,tisk!A75,0))</f>
        <v>12/2022</v>
      </c>
      <c r="G78" s="97"/>
      <c r="H78" s="100"/>
      <c r="I78" s="98"/>
      <c r="J78" s="98"/>
      <c r="K78" s="98"/>
      <c r="L78" s="98"/>
      <c r="M78" s="97"/>
    </row>
    <row r="79" spans="1:13" s="2" customFormat="1" ht="75" customHeight="1" x14ac:dyDescent="0.35">
      <c r="A79" s="58"/>
      <c r="B79" s="98" t="str">
        <f ca="1">IF(OFFSET(List1!B$11,tisk!A78,0)&gt;0,OFFSET(List1!B$11,tisk!A78,0),"")</f>
        <v>26</v>
      </c>
      <c r="C79" s="3" t="str">
        <f ca="1">IF(B79="","",CONCATENATE(OFFSET(List1!C$11,tisk!A78,0),"
",OFFSET(List1!D$11,tisk!A78,0),"
",OFFSET(List1!E$11,tisk!A78,0),"
",OFFSET(List1!F$11,tisk!A78,0)))</f>
        <v>TJ Sokol Pňovice z.s.
Pňovice 10
Pňovice
78401</v>
      </c>
      <c r="D79" s="85" t="str">
        <f ca="1">IF(B79="","",OFFSET(List1!L$11,tisk!A78,0))</f>
        <v>Zlepšení podmínek pro trénovaní fotbalového oddílu.</v>
      </c>
      <c r="E79" s="99">
        <f ca="1">IF(B79="","",OFFSET(List1!O$11,tisk!A78,0))</f>
        <v>80000</v>
      </c>
      <c r="F79" s="55" t="str">
        <f ca="1">IF(B79="","",OFFSET(List1!P$11,tisk!A78,0))</f>
        <v>1/2022</v>
      </c>
      <c r="G79" s="97">
        <f ca="1">IF(B79="","",OFFSET(List1!R$11,tisk!A78,0))</f>
        <v>40000</v>
      </c>
      <c r="H79" s="100">
        <f ca="1">IF(B79="","",OFFSET(List1!S$11,tisk!A78,0))</f>
        <v>0</v>
      </c>
      <c r="I79" s="98">
        <f ca="1">IF(B79="","",OFFSET(List1!T$11,tisk!A78,0))</f>
        <v>0</v>
      </c>
      <c r="J79" s="98">
        <f ca="1">IF(B79="","",OFFSET(List1!U$11,tisk!A78,0))</f>
        <v>0</v>
      </c>
      <c r="K79" s="98">
        <f ca="1">IF(B79="","",OFFSET(List1!V$11,tisk!A78,0))</f>
        <v>0</v>
      </c>
      <c r="L79" s="98">
        <f ca="1">IF(B79="","",OFFSET(List1!W$11,tisk!A78,0))</f>
        <v>0</v>
      </c>
      <c r="M79" s="97">
        <f ca="1">IF(B79="","",OFFSET(List1!X$11,tisk!A78,0))</f>
        <v>0</v>
      </c>
    </row>
    <row r="80" spans="1:13" s="2" customFormat="1" ht="75" customHeight="1" x14ac:dyDescent="0.35">
      <c r="A80" s="58"/>
      <c r="B80" s="98"/>
      <c r="C80" s="3" t="str">
        <f ca="1">IF(B79="","",CONCATENATE("Okres ",OFFSET(List1!G$11,tisk!A78,0),"
","Právní forma","
",OFFSET(List1!H$11,tisk!A78,0),"
","IČO ",OFFSET(List1!I$11,tisk!A78,0),"
 ","B.Ú. ",OFFSET(List1!J$11,tisk!A78,0)))</f>
        <v>Okres 
Právní forma
Spolek
IČO 45238391
 B.Ú. 225567980/0300</v>
      </c>
      <c r="D80" s="5" t="str">
        <f ca="1">IF(B79="","",OFFSET(List1!M$11,tisk!A78,0))</f>
        <v>Zajišťujeme sportovní činnost v naší obci, kde se celoročně staráme o sportovní výchovu mládeže.</v>
      </c>
      <c r="E80" s="99"/>
      <c r="F80" s="54"/>
      <c r="G80" s="97"/>
      <c r="H80" s="100"/>
      <c r="I80" s="98"/>
      <c r="J80" s="98"/>
      <c r="K80" s="98"/>
      <c r="L80" s="98"/>
      <c r="M80" s="97"/>
    </row>
    <row r="81" spans="1:13" s="2" customFormat="1" ht="30" customHeight="1" x14ac:dyDescent="0.35">
      <c r="A81" s="58">
        <f>ROW()/3-1</f>
        <v>26</v>
      </c>
      <c r="B81" s="98"/>
      <c r="C81" s="3" t="str">
        <f ca="1">IF(B79="","",CONCATENATE("Zástupce","
",OFFSET(List1!K$11,tisk!A78,0)))</f>
        <v xml:space="preserve">Zástupce
</v>
      </c>
      <c r="D81" s="5" t="str">
        <f ca="1">IF(B79="","",CONCATENATE("Dotace bude použita na:",OFFSET(List1!N$11,tisk!A78,0)))</f>
        <v>Dotace bude použita na:Nákup velké fotbalové brány, míčů a tréninkových pomůcek.</v>
      </c>
      <c r="E81" s="99"/>
      <c r="F81" s="55" t="str">
        <f ca="1">IF(B79="","",OFFSET(List1!Q$11,tisk!A78,0))</f>
        <v>12/2022</v>
      </c>
      <c r="G81" s="97"/>
      <c r="H81" s="100"/>
      <c r="I81" s="98"/>
      <c r="J81" s="98"/>
      <c r="K81" s="98"/>
      <c r="L81" s="98"/>
      <c r="M81" s="97"/>
    </row>
    <row r="82" spans="1:13" s="2" customFormat="1" ht="75" customHeight="1" x14ac:dyDescent="0.35">
      <c r="A82" s="58"/>
      <c r="B82" s="98" t="str">
        <f ca="1">IF(OFFSET(List1!B$11,tisk!A81,0)&gt;0,OFFSET(List1!B$11,tisk!A81,0),"")</f>
        <v>27</v>
      </c>
      <c r="C82" s="3" t="str">
        <f ca="1">IF(B82="","",CONCATENATE(OFFSET(List1!C$11,tisk!A81,0),"
",OFFSET(List1!D$11,tisk!A81,0),"
",OFFSET(List1!E$11,tisk!A81,0),"
",OFFSET(List1!F$11,tisk!A81,0)))</f>
        <v>SK Lions Majetín, z.s.
Polní 381
Majetín
75103</v>
      </c>
      <c r="D82" s="85" t="str">
        <f ca="1">IF(B82="","",OFFSET(List1!L$11,tisk!A81,0))</f>
        <v>Pohybová a fotbalová školička s cílem přilákat děti ke sportu</v>
      </c>
      <c r="E82" s="99">
        <f ca="1">IF(B82="","",OFFSET(List1!O$11,tisk!A81,0))</f>
        <v>33300</v>
      </c>
      <c r="F82" s="55" t="str">
        <f ca="1">IF(B82="","",OFFSET(List1!P$11,tisk!A81,0))</f>
        <v>1/2022</v>
      </c>
      <c r="G82" s="97">
        <f ca="1">IF(B82="","",OFFSET(List1!R$11,tisk!A81,0))</f>
        <v>15000</v>
      </c>
      <c r="H82" s="100">
        <f ca="1">IF(B82="","",OFFSET(List1!S$11,tisk!A81,0))</f>
        <v>0</v>
      </c>
      <c r="I82" s="98">
        <f ca="1">IF(B82="","",OFFSET(List1!T$11,tisk!A81,0))</f>
        <v>0</v>
      </c>
      <c r="J82" s="98">
        <f ca="1">IF(B82="","",OFFSET(List1!U$11,tisk!A81,0))</f>
        <v>0</v>
      </c>
      <c r="K82" s="98">
        <f ca="1">IF(B82="","",OFFSET(List1!V$11,tisk!A81,0))</f>
        <v>0</v>
      </c>
      <c r="L82" s="98">
        <f ca="1">IF(B82="","",OFFSET(List1!W$11,tisk!A81,0))</f>
        <v>0</v>
      </c>
      <c r="M82" s="97">
        <f ca="1">IF(B82="","",OFFSET(List1!X$11,tisk!A81,0))</f>
        <v>0</v>
      </c>
    </row>
    <row r="83" spans="1:13" s="2" customFormat="1" ht="75" customHeight="1" x14ac:dyDescent="0.35">
      <c r="A83" s="58"/>
      <c r="B83" s="98"/>
      <c r="C83" s="3" t="str">
        <f ca="1">IF(B82="","",CONCATENATE("Okres ",OFFSET(List1!G$11,tisk!A81,0),"
","Právní forma","
",OFFSET(List1!H$11,tisk!A81,0),"
","IČO ",OFFSET(List1!I$11,tisk!A81,0),"
 ","B.Ú. ",OFFSET(List1!J$11,tisk!A81,0)))</f>
        <v>Okres 
Právní forma
Společnost s ručením omezeným
IČO 45238472
 B.Ú. 162870535/0300</v>
      </c>
      <c r="D83" s="5" t="str">
        <f ca="1">IF(B82="","",OFFSET(List1!M$11,tisk!A81,0))</f>
        <v>Cílem našeho projektu pohybová a fotbalová školička je přilákat děti ke sportu a učit je základním pohybovým dovednostem,
spolupráci v kolektivu a pomoci nejrůznějších her a cvičení v nich probouzet pozitivní vztah ke sportu, a to zejména ke kopané.</v>
      </c>
      <c r="E83" s="99"/>
      <c r="F83" s="54"/>
      <c r="G83" s="97"/>
      <c r="H83" s="100"/>
      <c r="I83" s="98"/>
      <c r="J83" s="98"/>
      <c r="K83" s="98"/>
      <c r="L83" s="98"/>
      <c r="M83" s="97"/>
    </row>
    <row r="84" spans="1:13" s="2" customFormat="1" ht="30" customHeight="1" x14ac:dyDescent="0.35">
      <c r="A84" s="58">
        <f>ROW()/3-1</f>
        <v>27</v>
      </c>
      <c r="B84" s="98"/>
      <c r="C84" s="3" t="str">
        <f ca="1">IF(B82="","",CONCATENATE("Zástupce","
",OFFSET(List1!K$11,tisk!A81,0)))</f>
        <v xml:space="preserve">Zástupce
</v>
      </c>
      <c r="D84" s="5" t="str">
        <f ca="1">IF(B82="","",CONCATENATE("Dotace bude použita na:",OFFSET(List1!N$11,tisk!A81,0)))</f>
        <v>Dotace bude použita na:zakoupení ukazatele časomíry pro venkovní stadióny.</v>
      </c>
      <c r="E84" s="99"/>
      <c r="F84" s="55" t="str">
        <f ca="1">IF(B82="","",OFFSET(List1!Q$11,tisk!A81,0))</f>
        <v>12/2022</v>
      </c>
      <c r="G84" s="97"/>
      <c r="H84" s="100"/>
      <c r="I84" s="98"/>
      <c r="J84" s="98"/>
      <c r="K84" s="98"/>
      <c r="L84" s="98"/>
      <c r="M84" s="97"/>
    </row>
    <row r="85" spans="1:13" s="2" customFormat="1" ht="75" customHeight="1" x14ac:dyDescent="0.35">
      <c r="A85" s="58"/>
      <c r="B85" s="98" t="str">
        <f ca="1">IF(OFFSET(List1!B$11,tisk!A84,0)&gt;0,OFFSET(List1!B$11,tisk!A84,0),"")</f>
        <v>28</v>
      </c>
      <c r="C85" s="3" t="str">
        <f ca="1">IF(B85="","",CONCATENATE(OFFSET(List1!C$11,tisk!A84,0),"
",OFFSET(List1!D$11,tisk!A84,0),"
",OFFSET(List1!E$11,tisk!A84,0),"
",OFFSET(List1!F$11,tisk!A84,0)))</f>
        <v>SK Kojetín 2016, z.s.
Podvalí 629
Kojetín
75201</v>
      </c>
      <c r="D85" s="85" t="str">
        <f ca="1">IF(B85="","",OFFSET(List1!L$11,tisk!A84,0))</f>
        <v>Podpora celoroční činnosti SK Kojetín v roce 2022</v>
      </c>
      <c r="E85" s="99">
        <f ca="1">IF(B85="","",OFFSET(List1!O$11,tisk!A84,0))</f>
        <v>1900000</v>
      </c>
      <c r="F85" s="55" t="str">
        <f ca="1">IF(B85="","",OFFSET(List1!P$11,tisk!A84,0))</f>
        <v>1/2022</v>
      </c>
      <c r="G85" s="97">
        <f ca="1">IF(B85="","",OFFSET(List1!R$11,tisk!A84,0))</f>
        <v>400000</v>
      </c>
      <c r="H85" s="100">
        <f ca="1">IF(B85="","",OFFSET(List1!S$11,tisk!A84,0))</f>
        <v>0</v>
      </c>
      <c r="I85" s="98">
        <f ca="1">IF(B85="","",OFFSET(List1!T$11,tisk!A84,0))</f>
        <v>0</v>
      </c>
      <c r="J85" s="98">
        <f ca="1">IF(B85="","",OFFSET(List1!U$11,tisk!A84,0))</f>
        <v>0</v>
      </c>
      <c r="K85" s="98">
        <f ca="1">IF(B85="","",OFFSET(List1!V$11,tisk!A84,0))</f>
        <v>0</v>
      </c>
      <c r="L85" s="98">
        <f ca="1">IF(B85="","",OFFSET(List1!W$11,tisk!A84,0))</f>
        <v>0</v>
      </c>
      <c r="M85" s="97">
        <f ca="1">IF(B85="","",OFFSET(List1!X$11,tisk!A84,0))</f>
        <v>0</v>
      </c>
    </row>
    <row r="86" spans="1:13" s="2" customFormat="1" ht="75" customHeight="1" x14ac:dyDescent="0.35">
      <c r="A86" s="58"/>
      <c r="B86" s="98"/>
      <c r="C86" s="3" t="str">
        <f ca="1">IF(B85="","",CONCATENATE("Okres ",OFFSET(List1!G$11,tisk!A84,0),"
","Právní forma","
",OFFSET(List1!H$11,tisk!A84,0),"
","IČO ",OFFSET(List1!I$11,tisk!A84,0),"
 ","B.Ú. ",OFFSET(List1!J$11,tisk!A84,0)))</f>
        <v>Okres Přerov
Právní forma
Spolek
IČO 05032211
 B.Ú. 4308120349/0800</v>
      </c>
      <c r="D86" s="5" t="str">
        <f ca="1">IF(B85="","",OFFSET(List1!M$11,tisk!A84,0))</f>
        <v>Volejbalový oddíl zaměřuje svou činnost na sportovní výchovu a rozvoj hráčů od přípravky po seniorské týmy. Cílem je umožnit hráčům účastnit se soutěží ČVS a co nejlépe reprezentovat město Kojetín.</v>
      </c>
      <c r="E86" s="99"/>
      <c r="F86" s="54"/>
      <c r="G86" s="97"/>
      <c r="H86" s="100"/>
      <c r="I86" s="98"/>
      <c r="J86" s="98"/>
      <c r="K86" s="98"/>
      <c r="L86" s="98"/>
      <c r="M86" s="97"/>
    </row>
    <row r="87" spans="1:13" s="2" customFormat="1" ht="30" customHeight="1" x14ac:dyDescent="0.35">
      <c r="A87" s="58">
        <f>ROW()/3-1</f>
        <v>28</v>
      </c>
      <c r="B87" s="98"/>
      <c r="C87" s="3" t="str">
        <f ca="1">IF(B85="","",CONCATENATE("Zástupce","
",OFFSET(List1!K$11,tisk!A84,0)))</f>
        <v xml:space="preserve">Zástupce
</v>
      </c>
      <c r="D87" s="5" t="str">
        <f ca="1">IF(B85="","",CONCATENATE("Dotace bude použita na:",OFFSET(List1!N$11,tisk!A84,0)))</f>
        <v>Dotace bude použita na:-doprava, ubytování a strava na utkání
-pronájem, nákup sportovního vybavení
-náklady na pořádání mistrovských soutěží, úhrady rozhodčí
-školení trenérů
-mzdové náklady, dohody
-regenerace</v>
      </c>
      <c r="E87" s="99"/>
      <c r="F87" s="55" t="str">
        <f ca="1">IF(B85="","",OFFSET(List1!Q$11,tisk!A84,0))</f>
        <v>12/2022</v>
      </c>
      <c r="G87" s="97"/>
      <c r="H87" s="100"/>
      <c r="I87" s="98"/>
      <c r="J87" s="98"/>
      <c r="K87" s="98"/>
      <c r="L87" s="98"/>
      <c r="M87" s="97"/>
    </row>
    <row r="88" spans="1:13" s="2" customFormat="1" ht="75" customHeight="1" x14ac:dyDescent="0.35">
      <c r="A88" s="58"/>
      <c r="B88" s="98" t="str">
        <f ca="1">IF(OFFSET(List1!B$11,tisk!A87,0)&gt;0,OFFSET(List1!B$11,tisk!A87,0),"")</f>
        <v>29</v>
      </c>
      <c r="C88" s="3" t="str">
        <f ca="1">IF(B88="","",CONCATENATE(OFFSET(List1!C$11,tisk!A87,0),"
",OFFSET(List1!D$11,tisk!A87,0),"
",OFFSET(List1!E$11,tisk!A87,0),"
",OFFSET(List1!F$11,tisk!A87,0)))</f>
        <v>TK PRECHEZA Přerov z.s.
Kosmákova 3364/55
Přerov
75002</v>
      </c>
      <c r="D88" s="85" t="str">
        <f ca="1">IF(B88="","",OFFSET(List1!L$11,tisk!A87,0))</f>
        <v>Celoroční sportovní činnost TK PRECHEZA PŘEROV</v>
      </c>
      <c r="E88" s="99">
        <f ca="1">IF(B88="","",OFFSET(List1!O$11,tisk!A87,0))</f>
        <v>7330000</v>
      </c>
      <c r="F88" s="55" t="str">
        <f ca="1">IF(B88="","",OFFSET(List1!P$11,tisk!A87,0))</f>
        <v>1/2022</v>
      </c>
      <c r="G88" s="97">
        <f ca="1">IF(B88="","",OFFSET(List1!R$11,tisk!A87,0))</f>
        <v>2000000</v>
      </c>
      <c r="H88" s="100">
        <f ca="1">IF(B88="","",OFFSET(List1!S$11,tisk!A87,0))</f>
        <v>0</v>
      </c>
      <c r="I88" s="98">
        <f ca="1">IF(B88="","",OFFSET(List1!T$11,tisk!A87,0))</f>
        <v>0</v>
      </c>
      <c r="J88" s="98">
        <f ca="1">IF(B88="","",OFFSET(List1!U$11,tisk!A87,0))</f>
        <v>0</v>
      </c>
      <c r="K88" s="98">
        <f ca="1">IF(B88="","",OFFSET(List1!V$11,tisk!A87,0))</f>
        <v>0</v>
      </c>
      <c r="L88" s="98">
        <f ca="1">IF(B88="","",OFFSET(List1!W$11,tisk!A87,0))</f>
        <v>0</v>
      </c>
      <c r="M88" s="97">
        <f ca="1">IF(B88="","",OFFSET(List1!X$11,tisk!A87,0))</f>
        <v>0</v>
      </c>
    </row>
    <row r="89" spans="1:13" s="2" customFormat="1" ht="75" customHeight="1" x14ac:dyDescent="0.35">
      <c r="A89" s="58"/>
      <c r="B89" s="98"/>
      <c r="C89" s="3" t="str">
        <f ca="1">IF(B88="","",CONCATENATE("Okres ",OFFSET(List1!G$11,tisk!A87,0),"
","Právní forma","
",OFFSET(List1!H$11,tisk!A87,0),"
","IČO ",OFFSET(List1!I$11,tisk!A87,0),"
 ","B.Ú. ",OFFSET(List1!J$11,tisk!A87,0)))</f>
        <v>Okres 
Právní forma
Spolek
IČO 22826611
 B.Ú. 43-6392040227/0100</v>
      </c>
      <c r="D89" s="5" t="str">
        <f ca="1">IF(B88="","",OFFSET(List1!M$11,tisk!A87,0))</f>
        <v>TK PRECHEZA PŘEROV provozuje sportovní zařízení a zajišťuje sportovní činnost dětí, mládeže a dospělých. Tenisový klub TK
PRECHEZA PŘEROV je spolek, který zajišťuje rekreační, výkonnostní a vrcholový tenis ve všech věkových kategoriích.</v>
      </c>
      <c r="E89" s="99"/>
      <c r="F89" s="54"/>
      <c r="G89" s="97"/>
      <c r="H89" s="100"/>
      <c r="I89" s="98"/>
      <c r="J89" s="98"/>
      <c r="K89" s="98"/>
      <c r="L89" s="98"/>
      <c r="M89" s="97"/>
    </row>
    <row r="90" spans="1:13" s="2" customFormat="1" ht="30" customHeight="1" x14ac:dyDescent="0.35">
      <c r="A90" s="58">
        <f>ROW()/3-1</f>
        <v>29</v>
      </c>
      <c r="B90" s="98"/>
      <c r="C90" s="3" t="str">
        <f ca="1">IF(B88="","",CONCATENATE("Zástupce","
",OFFSET(List1!K$11,tisk!A87,0)))</f>
        <v xml:space="preserve">Zástupce
</v>
      </c>
      <c r="D90" s="5" t="str">
        <f ca="1">IF(B88="","",CONCATENATE("Dotace bude použita na:",OFFSET(List1!N$11,tisk!A87,0)))</f>
        <v>Dotace bude použita na:náklady spojené se sportovní činností hráčů(pronájmy,platy, DPP, sportovní vybavení, ubytování a stravování, cestovní náklady, náklady na turnaje, na rozhodčí), školení trenérů, náklady na údržbu a provoz sportovního areálu</v>
      </c>
      <c r="E90" s="99"/>
      <c r="F90" s="55" t="str">
        <f ca="1">IF(B88="","",OFFSET(List1!Q$11,tisk!A87,0))</f>
        <v>12/2022</v>
      </c>
      <c r="G90" s="97"/>
      <c r="H90" s="100"/>
      <c r="I90" s="98"/>
      <c r="J90" s="98"/>
      <c r="K90" s="98"/>
      <c r="L90" s="98"/>
      <c r="M90" s="97"/>
    </row>
    <row r="91" spans="1:13" s="2" customFormat="1" ht="75" customHeight="1" x14ac:dyDescent="0.35">
      <c r="A91" s="58"/>
      <c r="B91" s="98" t="str">
        <f ca="1">IF(OFFSET(List1!B$11,tisk!A90,0)&gt;0,OFFSET(List1!B$11,tisk!A90,0),"")</f>
        <v>30</v>
      </c>
      <c r="C91" s="3" t="str">
        <f ca="1">IF(B91="","",CONCATENATE(OFFSET(List1!C$11,tisk!A90,0),"
",OFFSET(List1!D$11,tisk!A90,0),"
",OFFSET(List1!E$11,tisk!A90,0),"
",OFFSET(List1!F$11,tisk!A90,0)))</f>
        <v>TJ SPARTAK PŘEROV, spolek
Bezručova 770/4
Přerov
75002</v>
      </c>
      <c r="D91" s="85" t="str">
        <f ca="1">IF(B91="","",OFFSET(List1!L$11,tisk!A90,0))</f>
        <v>Celoroční činnost 22 TJ SPARTAK</v>
      </c>
      <c r="E91" s="99">
        <f ca="1">IF(B91="","",OFFSET(List1!O$11,tisk!A90,0))</f>
        <v>5100000</v>
      </c>
      <c r="F91" s="55" t="str">
        <f ca="1">IF(B91="","",OFFSET(List1!P$11,tisk!A90,0))</f>
        <v>1/2022</v>
      </c>
      <c r="G91" s="97">
        <f ca="1">IF(B91="","",OFFSET(List1!R$11,tisk!A90,0))</f>
        <v>800000</v>
      </c>
      <c r="H91" s="100">
        <f ca="1">IF(B91="","",OFFSET(List1!S$11,tisk!A90,0))</f>
        <v>0</v>
      </c>
      <c r="I91" s="98">
        <f ca="1">IF(B91="","",OFFSET(List1!T$11,tisk!A90,0))</f>
        <v>0</v>
      </c>
      <c r="J91" s="98">
        <f ca="1">IF(B91="","",OFFSET(List1!U$11,tisk!A90,0))</f>
        <v>0</v>
      </c>
      <c r="K91" s="98">
        <f ca="1">IF(B91="","",OFFSET(List1!V$11,tisk!A90,0))</f>
        <v>0</v>
      </c>
      <c r="L91" s="98">
        <f ca="1">IF(B91="","",OFFSET(List1!W$11,tisk!A90,0))</f>
        <v>0</v>
      </c>
      <c r="M91" s="97">
        <f ca="1">IF(B91="","",OFFSET(List1!X$11,tisk!A90,0))</f>
        <v>0</v>
      </c>
    </row>
    <row r="92" spans="1:13" s="2" customFormat="1" ht="75" customHeight="1" x14ac:dyDescent="0.35">
      <c r="A92" s="58"/>
      <c r="B92" s="98"/>
      <c r="C92" s="3" t="str">
        <f ca="1">IF(B91="","",CONCATENATE("Okres ",OFFSET(List1!G$11,tisk!A90,0),"
","Právní forma","
",OFFSET(List1!H$11,tisk!A90,0),"
","IČO ",OFFSET(List1!I$11,tisk!A90,0),"
 ","B.Ú. ",OFFSET(List1!J$11,tisk!A90,0)))</f>
        <v>Okres Přerov
Právní forma
Spolek
IČO 00534935
 B.Ú. 20839831/0100</v>
      </c>
      <c r="D92" s="5" t="str">
        <f ca="1">IF(B91="","",OFFSET(List1!M$11,tisk!A90,0))</f>
        <v>V rámci TJ vykonává svou činnost 13 oddílů. Vlastní několik TVZ - Loděnice, Kuželna, Nohejbalový areál, fotbalové hřiště, atletický ovál, hřiště s umělou trávou a Tribunu. Tímto se řadí mezi největší sportovní spolky v Přerově</v>
      </c>
      <c r="E92" s="99"/>
      <c r="F92" s="54"/>
      <c r="G92" s="97"/>
      <c r="H92" s="100"/>
      <c r="I92" s="98"/>
      <c r="J92" s="98"/>
      <c r="K92" s="98"/>
      <c r="L92" s="98"/>
      <c r="M92" s="97"/>
    </row>
    <row r="93" spans="1:13" s="2" customFormat="1" ht="30" customHeight="1" x14ac:dyDescent="0.35">
      <c r="A93" s="58">
        <f>ROW()/3-1</f>
        <v>30</v>
      </c>
      <c r="B93" s="98"/>
      <c r="C93" s="3" t="str">
        <f ca="1">IF(B91="","",CONCATENATE("Zástupce","
",OFFSET(List1!K$11,tisk!A90,0)))</f>
        <v xml:space="preserve">Zástupce
</v>
      </c>
      <c r="D93" s="5" t="str">
        <f ca="1">IF(B91="","",CONCATENATE("Dotace bude použita na:",OFFSET(List1!N$11,tisk!A90,0)))</f>
        <v>Dotace bude použita na:Sportovní činnost oddílů - odměny trenérů, rozhodčích, pořízení sportovního náčiní a vybavení, cestovné na závody, ubytování, stravné, organizační a materiální zajištění, náklady na provoz TVZ-elektřina, plyn, voda, opravy a revize</v>
      </c>
      <c r="E93" s="99"/>
      <c r="F93" s="55" t="str">
        <f ca="1">IF(B91="","",OFFSET(List1!Q$11,tisk!A90,0))</f>
        <v>12/2022</v>
      </c>
      <c r="G93" s="97"/>
      <c r="H93" s="100"/>
      <c r="I93" s="98"/>
      <c r="J93" s="98"/>
      <c r="K93" s="98"/>
      <c r="L93" s="98"/>
      <c r="M93" s="97"/>
    </row>
    <row r="94" spans="1:13" s="2" customFormat="1" ht="75" customHeight="1" x14ac:dyDescent="0.35">
      <c r="A94" s="58"/>
      <c r="B94" s="98" t="str">
        <f ca="1">IF(OFFSET(List1!B$11,tisk!A93,0)&gt;0,OFFSET(List1!B$11,tisk!A93,0),"")</f>
        <v>31</v>
      </c>
      <c r="C94" s="3" t="str">
        <f ca="1">IF(B94="","",CONCATENATE(OFFSET(List1!C$11,tisk!A93,0),"
",OFFSET(List1!D$11,tisk!A93,0),"
",OFFSET(List1!E$11,tisk!A93,0),"
",OFFSET(List1!F$11,tisk!A93,0)))</f>
        <v>Table Tennis Club Šumperk, z.s.
Erbenova 2326/14
Šumperk
78701</v>
      </c>
      <c r="D94" s="85" t="str">
        <f ca="1">IF(B94="","",OFFSET(List1!L$11,tisk!A93,0))</f>
        <v>Dotace na úhradu části nákladů na provoz herny</v>
      </c>
      <c r="E94" s="99">
        <f ca="1">IF(B94="","",OFFSET(List1!O$11,tisk!A93,0))</f>
        <v>100000</v>
      </c>
      <c r="F94" s="55" t="str">
        <f ca="1">IF(B94="","",OFFSET(List1!P$11,tisk!A93,0))</f>
        <v>1/2022</v>
      </c>
      <c r="G94" s="97">
        <f ca="1">IF(B94="","",OFFSET(List1!R$11,tisk!A93,0))</f>
        <v>20000</v>
      </c>
      <c r="H94" s="100">
        <f ca="1">IF(B94="","",OFFSET(List1!S$11,tisk!A93,0))</f>
        <v>0</v>
      </c>
      <c r="I94" s="98">
        <f ca="1">IF(B94="","",OFFSET(List1!T$11,tisk!A93,0))</f>
        <v>0</v>
      </c>
      <c r="J94" s="98">
        <f ca="1">IF(B94="","",OFFSET(List1!U$11,tisk!A93,0))</f>
        <v>0</v>
      </c>
      <c r="K94" s="98">
        <f ca="1">IF(B94="","",OFFSET(List1!V$11,tisk!A93,0))</f>
        <v>0</v>
      </c>
      <c r="L94" s="98">
        <f ca="1">IF(B94="","",OFFSET(List1!W$11,tisk!A93,0))</f>
        <v>0</v>
      </c>
      <c r="M94" s="97">
        <f ca="1">IF(B94="","",OFFSET(List1!X$11,tisk!A93,0))</f>
        <v>0</v>
      </c>
    </row>
    <row r="95" spans="1:13" s="2" customFormat="1" ht="75" customHeight="1" x14ac:dyDescent="0.35">
      <c r="A95" s="58"/>
      <c r="B95" s="98"/>
      <c r="C95" s="3" t="str">
        <f ca="1">IF(B94="","",CONCATENATE("Okres ",OFFSET(List1!G$11,tisk!A93,0),"
","Právní forma","
",OFFSET(List1!H$11,tisk!A93,0),"
","IČO ",OFFSET(List1!I$11,tisk!A93,0),"
 ","B.Ú. ",OFFSET(List1!J$11,tisk!A93,0)))</f>
        <v>Okres Šumperk
Právní forma
Spolek
IČO 69601500
 B.Ú. 158406262/0300</v>
      </c>
      <c r="D95" s="5" t="str">
        <f ca="1">IF(B94="","",OFFSET(List1!M$11,tisk!A93,0))</f>
        <v>provozování závodního stolního tenisu v Šumperku</v>
      </c>
      <c r="E95" s="99"/>
      <c r="F95" s="54"/>
      <c r="G95" s="97"/>
      <c r="H95" s="100"/>
      <c r="I95" s="98"/>
      <c r="J95" s="98"/>
      <c r="K95" s="98"/>
      <c r="L95" s="98"/>
      <c r="M95" s="97"/>
    </row>
    <row r="96" spans="1:13" s="2" customFormat="1" ht="30" customHeight="1" x14ac:dyDescent="0.35">
      <c r="A96" s="58">
        <f>ROW()/3-1</f>
        <v>31</v>
      </c>
      <c r="B96" s="98"/>
      <c r="C96" s="3" t="str">
        <f ca="1">IF(B94="","",CONCATENATE("Zástupce","
",OFFSET(List1!K$11,tisk!A93,0)))</f>
        <v xml:space="preserve">Zástupce
</v>
      </c>
      <c r="D96" s="5" t="str">
        <f ca="1">IF(B94="","",CONCATENATE("Dotace bude použita na:",OFFSET(List1!N$11,tisk!A93,0)))</f>
        <v>Dotace bude použita na:úhrada části nákladů na energetická media v r. 2022</v>
      </c>
      <c r="E96" s="99"/>
      <c r="F96" s="55" t="str">
        <f ca="1">IF(B94="","",OFFSET(List1!Q$11,tisk!A93,0))</f>
        <v>12/2022</v>
      </c>
      <c r="G96" s="97"/>
      <c r="H96" s="100"/>
      <c r="I96" s="98"/>
      <c r="J96" s="98"/>
      <c r="K96" s="98"/>
      <c r="L96" s="98"/>
      <c r="M96" s="97"/>
    </row>
    <row r="97" spans="1:13" s="2" customFormat="1" ht="75" customHeight="1" x14ac:dyDescent="0.35">
      <c r="A97" s="58"/>
      <c r="B97" s="98" t="str">
        <f ca="1">IF(OFFSET(List1!B$11,tisk!A96,0)&gt;0,OFFSET(List1!B$11,tisk!A96,0),"")</f>
        <v>32</v>
      </c>
      <c r="C97" s="3" t="str">
        <f ca="1">IF(B97="","",CONCATENATE(OFFSET(List1!C$11,tisk!A96,0),"
",OFFSET(List1!D$11,tisk!A96,0),"
",OFFSET(List1!E$11,tisk!A96,0),"
",OFFSET(List1!F$11,tisk!A96,0)))</f>
        <v>Dámský házenkářský klub Zora Olomouc, z.s.
U stadionu 1357/6a
Olomouc
77900</v>
      </c>
      <c r="D97" s="85" t="str">
        <f ca="1">IF(B97="","",OFFSET(List1!L$11,tisk!A96,0))</f>
        <v>Sportovní činnost družstva žen v házené DHK ZORA Olomouc v roce 2022</v>
      </c>
      <c r="E97" s="99">
        <f ca="1">IF(B97="","",OFFSET(List1!O$11,tisk!A96,0))</f>
        <v>2880000</v>
      </c>
      <c r="F97" s="55" t="str">
        <f ca="1">IF(B97="","",OFFSET(List1!P$11,tisk!A96,0))</f>
        <v>1/2022</v>
      </c>
      <c r="G97" s="97">
        <f ca="1">IF(B97="","",OFFSET(List1!R$11,tisk!A96,0))</f>
        <v>900000</v>
      </c>
      <c r="H97" s="100">
        <f ca="1">IF(B97="","",OFFSET(List1!S$11,tisk!A96,0))</f>
        <v>0</v>
      </c>
      <c r="I97" s="98">
        <f ca="1">IF(B97="","",OFFSET(List1!T$11,tisk!A96,0))</f>
        <v>0</v>
      </c>
      <c r="J97" s="98">
        <f ca="1">IF(B97="","",OFFSET(List1!U$11,tisk!A96,0))</f>
        <v>0</v>
      </c>
      <c r="K97" s="98">
        <f ca="1">IF(B97="","",OFFSET(List1!V$11,tisk!A96,0))</f>
        <v>0</v>
      </c>
      <c r="L97" s="98">
        <f ca="1">IF(B97="","",OFFSET(List1!W$11,tisk!A96,0))</f>
        <v>0</v>
      </c>
      <c r="M97" s="97">
        <f ca="1">IF(B97="","",OFFSET(List1!X$11,tisk!A96,0))</f>
        <v>0</v>
      </c>
    </row>
    <row r="98" spans="1:13" s="2" customFormat="1" ht="75" customHeight="1" x14ac:dyDescent="0.35">
      <c r="A98" s="58"/>
      <c r="B98" s="98"/>
      <c r="C98" s="3" t="str">
        <f ca="1">IF(B97="","",CONCATENATE("Okres ",OFFSET(List1!G$11,tisk!A96,0),"
","Právní forma","
",OFFSET(List1!H$11,tisk!A96,0),"
","IČO ",OFFSET(List1!I$11,tisk!A96,0),"
 ","B.Ú. ",OFFSET(List1!J$11,tisk!A96,0)))</f>
        <v>Okres Olomouc
Právní forma
Spolek
IČO 69601062
 B.Ú. 377934313/0300</v>
      </c>
      <c r="D98" s="5" t="str">
        <f ca="1">IF(B97="","",OFFSET(List1!M$11,tisk!A96,0))</f>
        <v>Dámský házenkářský klub DHK ZORA Olomouc je zapsaným spolkem s právní subjektivitou. Klub provozuje sportovní činnost házené ženských složek na úrovní vrcholové házené , s návazností na státní reprezentaci České republiky.</v>
      </c>
      <c r="E98" s="99"/>
      <c r="F98" s="54"/>
      <c r="G98" s="97"/>
      <c r="H98" s="100"/>
      <c r="I98" s="98"/>
      <c r="J98" s="98"/>
      <c r="K98" s="98"/>
      <c r="L98" s="98"/>
      <c r="M98" s="97"/>
    </row>
    <row r="99" spans="1:13" s="2" customFormat="1" ht="30" customHeight="1" x14ac:dyDescent="0.35">
      <c r="A99" s="58">
        <f>ROW()/3-1</f>
        <v>32</v>
      </c>
      <c r="B99" s="98"/>
      <c r="C99" s="3" t="str">
        <f ca="1">IF(B97="","",CONCATENATE("Zástupce","
",OFFSET(List1!K$11,tisk!A96,0)))</f>
        <v xml:space="preserve">Zástupce
</v>
      </c>
      <c r="D99" s="5" t="str">
        <f ca="1">IF(B97="","",CONCATENATE("Dotace bude použita na:",OFFSET(List1!N$11,tisk!A96,0)))</f>
        <v>Dotace bude použita na:Dotace bude použita na dopravu, rozhodčí, mzdové náklady, cestovné, sportovní pomůcky, dresy a míče, testování  a testy na COVID-19.</v>
      </c>
      <c r="E99" s="99"/>
      <c r="F99" s="55" t="str">
        <f ca="1">IF(B97="","",OFFSET(List1!Q$11,tisk!A96,0))</f>
        <v>12/2022</v>
      </c>
      <c r="G99" s="97"/>
      <c r="H99" s="100"/>
      <c r="I99" s="98"/>
      <c r="J99" s="98"/>
      <c r="K99" s="98"/>
      <c r="L99" s="98"/>
      <c r="M99" s="97"/>
    </row>
    <row r="100" spans="1:13" s="2" customFormat="1" ht="75" customHeight="1" x14ac:dyDescent="0.35">
      <c r="A100" s="58"/>
      <c r="B100" s="98" t="str">
        <f ca="1">IF(OFFSET(List1!B$11,tisk!A99,0)&gt;0,OFFSET(List1!B$11,tisk!A99,0),"")</f>
        <v>33</v>
      </c>
      <c r="C100" s="3" t="str">
        <f ca="1">IF(B100="","",CONCATENATE(OFFSET(List1!C$11,tisk!A99,0),"
",OFFSET(List1!D$11,tisk!A99,0),"
",OFFSET(List1!E$11,tisk!A99,0),"
",OFFSET(List1!F$11,tisk!A99,0)))</f>
        <v>ČSS, z.s. - sportovně střelecký klub ELÁN Olomouc
Balbínova 373/3
Olomouc
77900</v>
      </c>
      <c r="D100" s="85" t="str">
        <f ca="1">IF(B100="","",OFFSET(List1!L$11,tisk!A99,0))</f>
        <v>Podpora celoroční sportovní činnosti SSK</v>
      </c>
      <c r="E100" s="99">
        <f ca="1">IF(B100="","",OFFSET(List1!O$11,tisk!A99,0))</f>
        <v>100000</v>
      </c>
      <c r="F100" s="55" t="str">
        <f ca="1">IF(B100="","",OFFSET(List1!P$11,tisk!A99,0))</f>
        <v>1/2022</v>
      </c>
      <c r="G100" s="97">
        <f ca="1">IF(B100="","",OFFSET(List1!R$11,tisk!A99,0))</f>
        <v>50000</v>
      </c>
      <c r="H100" s="100">
        <f ca="1">IF(B100="","",OFFSET(List1!S$11,tisk!A99,0))</f>
        <v>0</v>
      </c>
      <c r="I100" s="98">
        <f ca="1">IF(B100="","",OFFSET(List1!T$11,tisk!A99,0))</f>
        <v>0</v>
      </c>
      <c r="J100" s="98">
        <f ca="1">IF(B100="","",OFFSET(List1!U$11,tisk!A99,0))</f>
        <v>0</v>
      </c>
      <c r="K100" s="98">
        <f ca="1">IF(B100="","",OFFSET(List1!V$11,tisk!A99,0))</f>
        <v>0</v>
      </c>
      <c r="L100" s="98">
        <f ca="1">IF(B100="","",OFFSET(List1!W$11,tisk!A99,0))</f>
        <v>0</v>
      </c>
      <c r="M100" s="97">
        <f ca="1">IF(B100="","",OFFSET(List1!X$11,tisk!A99,0))</f>
        <v>0</v>
      </c>
    </row>
    <row r="101" spans="1:13" s="2" customFormat="1" ht="75" customHeight="1" x14ac:dyDescent="0.35">
      <c r="A101" s="58"/>
      <c r="B101" s="98"/>
      <c r="C101" s="3" t="str">
        <f ca="1">IF(B100="","",CONCATENATE("Okres ",OFFSET(List1!G$11,tisk!A99,0),"
","Právní forma","
",OFFSET(List1!H$11,tisk!A99,0),"
","IČO ",OFFSET(List1!I$11,tisk!A99,0),"
 ","B.Ú. ",OFFSET(List1!J$11,tisk!A99,0)))</f>
        <v>Okres Olomouc
Právní forma
Pobočný spolek
IČO 70642061
 B.Ú. 4070005147/6800</v>
      </c>
      <c r="D101" s="5" t="str">
        <f ca="1">IF(B100="","",OFFSET(List1!M$11,tisk!A99,0))</f>
        <v>Provádění tréninkové a závodní činnosti, účast v regionálních a celorepublikových soutěžích na MČR, Českém poháru mládeže, Českém poháru KZR a nákup střeleckého materiálu.</v>
      </c>
      <c r="E101" s="99"/>
      <c r="F101" s="54"/>
      <c r="G101" s="97"/>
      <c r="H101" s="100"/>
      <c r="I101" s="98"/>
      <c r="J101" s="98"/>
      <c r="K101" s="98"/>
      <c r="L101" s="98"/>
      <c r="M101" s="97"/>
    </row>
    <row r="102" spans="1:13" s="2" customFormat="1" ht="30" customHeight="1" x14ac:dyDescent="0.35">
      <c r="A102" s="58">
        <f>ROW()/3-1</f>
        <v>33</v>
      </c>
      <c r="B102" s="98"/>
      <c r="C102" s="3" t="str">
        <f ca="1">IF(B100="","",CONCATENATE("Zástupce","
",OFFSET(List1!K$11,tisk!A99,0)))</f>
        <v xml:space="preserve">Zástupce
</v>
      </c>
      <c r="D102" s="5" t="str">
        <f ca="1">IF(B100="","",CONCATENATE("Dotace bude použita na:",OFFSET(List1!N$11,tisk!A99,0)))</f>
        <v>Dotace bude použita na:Startovné, cestovné, ubytování a stravné na soutěžích, pronájem střelnice k tréninku a nákup sportovního materiálu.</v>
      </c>
      <c r="E102" s="99"/>
      <c r="F102" s="55" t="str">
        <f ca="1">IF(B100="","",OFFSET(List1!Q$11,tisk!A99,0))</f>
        <v>12/2022</v>
      </c>
      <c r="G102" s="97"/>
      <c r="H102" s="100"/>
      <c r="I102" s="98"/>
      <c r="J102" s="98"/>
      <c r="K102" s="98"/>
      <c r="L102" s="98"/>
      <c r="M102" s="97"/>
    </row>
    <row r="103" spans="1:13" s="2" customFormat="1" ht="75" customHeight="1" x14ac:dyDescent="0.35">
      <c r="A103" s="58"/>
      <c r="B103" s="98" t="str">
        <f ca="1">IF(OFFSET(List1!B$11,tisk!A102,0)&gt;0,OFFSET(List1!B$11,tisk!A102,0),"")</f>
        <v>34</v>
      </c>
      <c r="C103" s="3" t="str">
        <f ca="1">IF(B103="","",CONCATENATE(OFFSET(List1!C$11,tisk!A102,0),"
",OFFSET(List1!D$11,tisk!A102,0),"
",OFFSET(List1!E$11,tisk!A102,0),"
",OFFSET(List1!F$11,tisk!A102,0)))</f>
        <v>TJ Sokol Kovalovice z.s.
Kojetín 30
Kojetín
75201</v>
      </c>
      <c r="D103" s="85" t="str">
        <f ca="1">IF(B103="","",OFFSET(List1!L$11,tisk!A102,0))</f>
        <v>Podpora celoroční sportovní činnosti</v>
      </c>
      <c r="E103" s="99">
        <f ca="1">IF(B103="","",OFFSET(List1!O$11,tisk!A102,0))</f>
        <v>345000</v>
      </c>
      <c r="F103" s="55" t="str">
        <f ca="1">IF(B103="","",OFFSET(List1!P$11,tisk!A102,0))</f>
        <v>1/2022</v>
      </c>
      <c r="G103" s="97">
        <f ca="1">IF(B103="","",OFFSET(List1!R$11,tisk!A102,0))</f>
        <v>55000</v>
      </c>
      <c r="H103" s="100">
        <f ca="1">IF(B103="","",OFFSET(List1!S$11,tisk!A102,0))</f>
        <v>0</v>
      </c>
      <c r="I103" s="98">
        <f ca="1">IF(B103="","",OFFSET(List1!T$11,tisk!A102,0))</f>
        <v>0</v>
      </c>
      <c r="J103" s="98">
        <f ca="1">IF(B103="","",OFFSET(List1!U$11,tisk!A102,0))</f>
        <v>0</v>
      </c>
      <c r="K103" s="98">
        <f ca="1">IF(B103="","",OFFSET(List1!V$11,tisk!A102,0))</f>
        <v>0</v>
      </c>
      <c r="L103" s="98">
        <f ca="1">IF(B103="","",OFFSET(List1!W$11,tisk!A102,0))</f>
        <v>0</v>
      </c>
      <c r="M103" s="97">
        <f ca="1">IF(B103="","",OFFSET(List1!X$11,tisk!A102,0))</f>
        <v>0</v>
      </c>
    </row>
    <row r="104" spans="1:13" s="2" customFormat="1" ht="75" customHeight="1" x14ac:dyDescent="0.35">
      <c r="A104" s="58"/>
      <c r="B104" s="98"/>
      <c r="C104" s="3" t="str">
        <f ca="1">IF(B103="","",CONCATENATE("Okres ",OFFSET(List1!G$11,tisk!A102,0),"
","Právní forma","
",OFFSET(List1!H$11,tisk!A102,0),"
","IČO ",OFFSET(List1!I$11,tisk!A102,0),"
 ","B.Ú. ",OFFSET(List1!J$11,tisk!A102,0)))</f>
        <v>Okres Přerov
Právní forma
Spolek
IČO 45180296
 B.Ú. 1880931309/0800</v>
      </c>
      <c r="D104" s="5" t="str">
        <f ca="1">IF(B103="","",OFFSET(List1!M$11,tisk!A102,0))</f>
        <v>Sokol Kovalovice jsou sportovní organizací se zaměřením na fotbal dospělých i mládeže, ale i na veškerý neorganizovaný sport a sportování akce v rámci celé obce.</v>
      </c>
      <c r="E104" s="99"/>
      <c r="F104" s="54"/>
      <c r="G104" s="97"/>
      <c r="H104" s="100"/>
      <c r="I104" s="98"/>
      <c r="J104" s="98"/>
      <c r="K104" s="98"/>
      <c r="L104" s="98"/>
      <c r="M104" s="97"/>
    </row>
    <row r="105" spans="1:13" s="2" customFormat="1" ht="30" customHeight="1" x14ac:dyDescent="0.35">
      <c r="A105" s="58">
        <f>ROW()/3-1</f>
        <v>34</v>
      </c>
      <c r="B105" s="98"/>
      <c r="C105" s="3" t="str">
        <f ca="1">IF(B103="","",CONCATENATE("Zástupce","
",OFFSET(List1!K$11,tisk!A102,0)))</f>
        <v xml:space="preserve">Zástupce
</v>
      </c>
      <c r="D105" s="5" t="str">
        <f ca="1">IF(B103="","",CONCATENATE("Dotace bude použita na:",OFFSET(List1!N$11,tisk!A102,0)))</f>
        <v>Dotace bude použita na:platba energie, ubytování, pronájem sportovišť, provoz a údržba, sportovní potřeby a pomůcky.
v případě vyšší dotace na materiál na opravu šaten pro mládež</v>
      </c>
      <c r="E105" s="99"/>
      <c r="F105" s="55" t="str">
        <f ca="1">IF(B103="","",OFFSET(List1!Q$11,tisk!A102,0))</f>
        <v>12/2022</v>
      </c>
      <c r="G105" s="97"/>
      <c r="H105" s="100"/>
      <c r="I105" s="98"/>
      <c r="J105" s="98"/>
      <c r="K105" s="98"/>
      <c r="L105" s="98"/>
      <c r="M105" s="97"/>
    </row>
    <row r="106" spans="1:13" s="2" customFormat="1" ht="75" customHeight="1" x14ac:dyDescent="0.35">
      <c r="A106" s="58"/>
      <c r="B106" s="98" t="str">
        <f ca="1">IF(OFFSET(List1!B$11,tisk!A105,0)&gt;0,OFFSET(List1!B$11,tisk!A105,0),"")</f>
        <v>35</v>
      </c>
      <c r="C106" s="3" t="str">
        <f ca="1">IF(B106="","",CONCATENATE(OFFSET(List1!C$11,tisk!A105,0),"
",OFFSET(List1!D$11,tisk!A105,0),"
",OFFSET(List1!E$11,tisk!A105,0),"
",OFFSET(List1!F$11,tisk!A105,0)))</f>
        <v>KBC Přerov z.s.
Rokytnice 206
Rokytnice
75104</v>
      </c>
      <c r="D106" s="85" t="str">
        <f ca="1">IF(B106="","",OFFSET(List1!L$11,tisk!A105,0))</f>
        <v>Podpora celoroční sportovní činnosti KBC Přerov</v>
      </c>
      <c r="E106" s="99">
        <f ca="1">IF(B106="","",OFFSET(List1!O$11,tisk!A105,0))</f>
        <v>200000</v>
      </c>
      <c r="F106" s="55" t="str">
        <f ca="1">IF(B106="","",OFFSET(List1!P$11,tisk!A105,0))</f>
        <v>1/2022</v>
      </c>
      <c r="G106" s="97">
        <f ca="1">IF(B106="","",OFFSET(List1!R$11,tisk!A105,0))</f>
        <v>100000</v>
      </c>
      <c r="H106" s="100">
        <f ca="1">IF(B106="","",OFFSET(List1!S$11,tisk!A105,0))</f>
        <v>0</v>
      </c>
      <c r="I106" s="98">
        <f ca="1">IF(B106="","",OFFSET(List1!T$11,tisk!A105,0))</f>
        <v>0</v>
      </c>
      <c r="J106" s="98">
        <f ca="1">IF(B106="","",OFFSET(List1!U$11,tisk!A105,0))</f>
        <v>0</v>
      </c>
      <c r="K106" s="98">
        <f ca="1">IF(B106="","",OFFSET(List1!V$11,tisk!A105,0))</f>
        <v>0</v>
      </c>
      <c r="L106" s="98">
        <f ca="1">IF(B106="","",OFFSET(List1!W$11,tisk!A105,0))</f>
        <v>0</v>
      </c>
      <c r="M106" s="97">
        <f ca="1">IF(B106="","",OFFSET(List1!X$11,tisk!A105,0))</f>
        <v>0</v>
      </c>
    </row>
    <row r="107" spans="1:13" s="2" customFormat="1" ht="75" customHeight="1" x14ac:dyDescent="0.35">
      <c r="A107" s="58"/>
      <c r="B107" s="98"/>
      <c r="C107" s="3" t="str">
        <f ca="1">IF(B106="","",CONCATENATE("Okres ",OFFSET(List1!G$11,tisk!A105,0),"
","Právní forma","
",OFFSET(List1!H$11,tisk!A105,0),"
","IČO ",OFFSET(List1!I$11,tisk!A105,0),"
 ","B.Ú. ",OFFSET(List1!J$11,tisk!A105,0)))</f>
        <v>Okres 
Právní forma
Spolek
IČO 70868549
 B.Ú. 123-4893510267/0100</v>
      </c>
      <c r="D107" s="5" t="str">
        <f ca="1">IF(B106="","",OFFSET(List1!M$11,tisk!A105,0))</f>
        <v>Podpora celoroční sportovní činnosti KBC Přerov</v>
      </c>
      <c r="E107" s="99"/>
      <c r="F107" s="54"/>
      <c r="G107" s="97"/>
      <c r="H107" s="100"/>
      <c r="I107" s="98"/>
      <c r="J107" s="98"/>
      <c r="K107" s="98"/>
      <c r="L107" s="98"/>
      <c r="M107" s="97"/>
    </row>
    <row r="108" spans="1:13" s="2" customFormat="1" ht="30" customHeight="1" x14ac:dyDescent="0.35">
      <c r="A108" s="58">
        <f>ROW()/3-1</f>
        <v>35</v>
      </c>
      <c r="B108" s="98"/>
      <c r="C108" s="3" t="str">
        <f ca="1">IF(B106="","",CONCATENATE("Zástupce","
",OFFSET(List1!K$11,tisk!A105,0)))</f>
        <v xml:space="preserve">Zástupce
</v>
      </c>
      <c r="D108" s="5" t="str">
        <f ca="1">IF(B106="","",CONCATENATE("Dotace bude použita na:",OFFSET(List1!N$11,tisk!A105,0)))</f>
        <v>Dotace bude použita na:náklady spojené s celoroční sportovní činností klubu, zejména na materiální a sportovní vybavení, úhradu provozních nákladů, cestovné, dopravné, ubytování, stravné, doplňky výživy, regeneraci, propagaci, mzdové náklady a startovné.</v>
      </c>
      <c r="E108" s="99"/>
      <c r="F108" s="55" t="str">
        <f ca="1">IF(B106="","",OFFSET(List1!Q$11,tisk!A105,0))</f>
        <v>12/2022</v>
      </c>
      <c r="G108" s="97"/>
      <c r="H108" s="100"/>
      <c r="I108" s="98"/>
      <c r="J108" s="98"/>
      <c r="K108" s="98"/>
      <c r="L108" s="98"/>
      <c r="M108" s="97"/>
    </row>
    <row r="109" spans="1:13" s="2" customFormat="1" ht="75" customHeight="1" x14ac:dyDescent="0.35">
      <c r="A109" s="58"/>
      <c r="B109" s="98" t="str">
        <f ca="1">IF(OFFSET(List1!B$11,tisk!A108,0)&gt;0,OFFSET(List1!B$11,tisk!A108,0),"")</f>
        <v>36</v>
      </c>
      <c r="C109" s="3" t="str">
        <f ca="1">IF(B109="","",CONCATENATE(OFFSET(List1!C$11,tisk!A108,0),"
",OFFSET(List1!D$11,tisk!A108,0),"
",OFFSET(List1!E$11,tisk!A108,0),"
",OFFSET(List1!F$11,tisk!A108,0)))</f>
        <v>Hanácký kuželkářský klub Olomouc, spolek
U stadionu 1221/4
Olomouc
77900</v>
      </c>
      <c r="D109" s="85" t="str">
        <f ca="1">IF(B109="","",OFFSET(List1!L$11,tisk!A108,0))</f>
        <v>Podpora kuželkářského sportu v Olomouci</v>
      </c>
      <c r="E109" s="99">
        <f ca="1">IF(B109="","",OFFSET(List1!O$11,tisk!A108,0))</f>
        <v>480000</v>
      </c>
      <c r="F109" s="55" t="str">
        <f ca="1">IF(B109="","",OFFSET(List1!P$11,tisk!A108,0))</f>
        <v>1/2022</v>
      </c>
      <c r="G109" s="97">
        <f ca="1">IF(B109="","",OFFSET(List1!R$11,tisk!A108,0))</f>
        <v>120000</v>
      </c>
      <c r="H109" s="100">
        <f ca="1">IF(B109="","",OFFSET(List1!S$11,tisk!A108,0))</f>
        <v>0</v>
      </c>
      <c r="I109" s="98">
        <f ca="1">IF(B109="","",OFFSET(List1!T$11,tisk!A108,0))</f>
        <v>0</v>
      </c>
      <c r="J109" s="98">
        <f ca="1">IF(B109="","",OFFSET(List1!U$11,tisk!A108,0))</f>
        <v>0</v>
      </c>
      <c r="K109" s="98">
        <f ca="1">IF(B109="","",OFFSET(List1!V$11,tisk!A108,0))</f>
        <v>0</v>
      </c>
      <c r="L109" s="98">
        <f ca="1">IF(B109="","",OFFSET(List1!W$11,tisk!A108,0))</f>
        <v>0</v>
      </c>
      <c r="M109" s="97">
        <f ca="1">IF(B109="","",OFFSET(List1!X$11,tisk!A108,0))</f>
        <v>0</v>
      </c>
    </row>
    <row r="110" spans="1:13" s="2" customFormat="1" ht="75" customHeight="1" x14ac:dyDescent="0.35">
      <c r="A110" s="58"/>
      <c r="B110" s="98"/>
      <c r="C110" s="3" t="str">
        <f ca="1">IF(B109="","",CONCATENATE("Okres ",OFFSET(List1!G$11,tisk!A108,0),"
","Právní forma","
",OFFSET(List1!H$11,tisk!A108,0),"
","IČO ",OFFSET(List1!I$11,tisk!A108,0),"
 ","B.Ú. ",OFFSET(List1!J$11,tisk!A108,0)))</f>
        <v>Okres Olomouc
Právní forma
Spolek
IČO 70238022
 B.Ú. 175617969/0300</v>
      </c>
      <c r="D110" s="5" t="str">
        <f ca="1">IF(B109="","",OFFSET(List1!M$11,tisk!A108,0))</f>
        <v>Žadatel je dlouholetým tradičním sportovním klubem provozujícím kuželkářská sport v Olomouci v aktivních soutěžích družstev i
jednotlivců. Žadatel je registrován v ČKA a ČKBF, je členem ČUS.</v>
      </c>
      <c r="E110" s="99"/>
      <c r="F110" s="54"/>
      <c r="G110" s="97"/>
      <c r="H110" s="100"/>
      <c r="I110" s="98"/>
      <c r="J110" s="98"/>
      <c r="K110" s="98"/>
      <c r="L110" s="98"/>
      <c r="M110" s="97"/>
    </row>
    <row r="111" spans="1:13" s="2" customFormat="1" ht="30" customHeight="1" x14ac:dyDescent="0.35">
      <c r="A111" s="58">
        <f>ROW()/3-1</f>
        <v>36</v>
      </c>
      <c r="B111" s="98"/>
      <c r="C111" s="3" t="str">
        <f ca="1">IF(B109="","",CONCATENATE("Zástupce","
",OFFSET(List1!K$11,tisk!A108,0)))</f>
        <v xml:space="preserve">Zástupce
</v>
      </c>
      <c r="D111" s="5" t="str">
        <f ca="1">IF(B109="","",CONCATENATE("Dotace bude použita na:",OFFSET(List1!N$11,tisk!A108,0)))</f>
        <v>Dotace bude použita na:Úhrada provozních komodit, tj. plyn, vodné a stočné a elektrická energie, svoz odpadu, krytí cestovních náhrad na soutěžní utkání družstev žadatele, výplata odměn správci kuželny a uklízečce.</v>
      </c>
      <c r="E111" s="99"/>
      <c r="F111" s="55" t="str">
        <f ca="1">IF(B109="","",OFFSET(List1!Q$11,tisk!A108,0))</f>
        <v>12/2022</v>
      </c>
      <c r="G111" s="97"/>
      <c r="H111" s="100"/>
      <c r="I111" s="98"/>
      <c r="J111" s="98"/>
      <c r="K111" s="98"/>
      <c r="L111" s="98"/>
      <c r="M111" s="97"/>
    </row>
    <row r="112" spans="1:13" s="2" customFormat="1" ht="75" customHeight="1" x14ac:dyDescent="0.35">
      <c r="A112" s="58"/>
      <c r="B112" s="98" t="str">
        <f ca="1">IF(OFFSET(List1!B$11,tisk!A111,0)&gt;0,OFFSET(List1!B$11,tisk!A111,0),"")</f>
        <v>37</v>
      </c>
      <c r="C112" s="3" t="str">
        <f ca="1">IF(B112="","",CONCATENATE(OFFSET(List1!C$11,tisk!A111,0),"
",OFFSET(List1!D$11,tisk!A111,0),"
",OFFSET(List1!E$11,tisk!A111,0),"
",OFFSET(List1!F$11,tisk!A111,0)))</f>
        <v>SK Uničov, z.s.
U Stadionu 619
Uničov
78391</v>
      </c>
      <c r="D112" s="85" t="str">
        <f ca="1">IF(B112="","",OFFSET(List1!L$11,tisk!A111,0))</f>
        <v>Podpora celoroční činnosti SK Uničov</v>
      </c>
      <c r="E112" s="99">
        <f ca="1">IF(B112="","",OFFSET(List1!O$11,tisk!A111,0))</f>
        <v>3330000</v>
      </c>
      <c r="F112" s="55" t="str">
        <f ca="1">IF(B112="","",OFFSET(List1!P$11,tisk!A111,0))</f>
        <v>1/2022</v>
      </c>
      <c r="G112" s="97">
        <f ca="1">IF(B112="","",OFFSET(List1!R$11,tisk!A111,0))</f>
        <v>800000</v>
      </c>
      <c r="H112" s="100">
        <f ca="1">IF(B112="","",OFFSET(List1!S$11,tisk!A111,0))</f>
        <v>0</v>
      </c>
      <c r="I112" s="98">
        <f ca="1">IF(B112="","",OFFSET(List1!T$11,tisk!A111,0))</f>
        <v>0</v>
      </c>
      <c r="J112" s="98">
        <f ca="1">IF(B112="","",OFFSET(List1!U$11,tisk!A111,0))</f>
        <v>0</v>
      </c>
      <c r="K112" s="98">
        <f ca="1">IF(B112="","",OFFSET(List1!V$11,tisk!A111,0))</f>
        <v>0</v>
      </c>
      <c r="L112" s="98">
        <f ca="1">IF(B112="","",OFFSET(List1!W$11,tisk!A111,0))</f>
        <v>0</v>
      </c>
      <c r="M112" s="97">
        <f ca="1">IF(B112="","",OFFSET(List1!X$11,tisk!A111,0))</f>
        <v>0</v>
      </c>
    </row>
    <row r="113" spans="1:13" s="2" customFormat="1" ht="75" customHeight="1" x14ac:dyDescent="0.35">
      <c r="A113" s="58"/>
      <c r="B113" s="98"/>
      <c r="C113" s="3" t="str">
        <f ca="1">IF(B112="","",CONCATENATE("Okres ",OFFSET(List1!G$11,tisk!A111,0),"
","Právní forma","
",OFFSET(List1!H$11,tisk!A111,0),"
","IČO ",OFFSET(List1!I$11,tisk!A111,0),"
 ","B.Ú. ",OFFSET(List1!J$11,tisk!A111,0)))</f>
        <v>Okres Olomouc
Právní forma
Spolek
IČO 64631273
 B.Ú. 229197999/0300</v>
      </c>
      <c r="D113" s="5" t="str">
        <f ca="1">IF(B112="","",OFFSET(List1!M$11,tisk!A111,0))</f>
        <v>Činností spolku SK Uničov, z.s. je celoroční sportovní činnost = kopaná, SK Uničov sestává z jednoho oddílu mužů hrajících MSFL,
dvou mužstev dorostu a z osmi žákovských družstev, hrající pravidelné žákovské soutěže.</v>
      </c>
      <c r="E113" s="99"/>
      <c r="F113" s="54"/>
      <c r="G113" s="97"/>
      <c r="H113" s="100"/>
      <c r="I113" s="98"/>
      <c r="J113" s="98"/>
      <c r="K113" s="98"/>
      <c r="L113" s="98"/>
      <c r="M113" s="97"/>
    </row>
    <row r="114" spans="1:13" s="2" customFormat="1" ht="30" customHeight="1" x14ac:dyDescent="0.35">
      <c r="A114" s="58">
        <f>ROW()/3-1</f>
        <v>37</v>
      </c>
      <c r="B114" s="98"/>
      <c r="C114" s="3" t="str">
        <f ca="1">IF(B112="","",CONCATENATE("Zástupce","
",OFFSET(List1!K$11,tisk!A111,0)))</f>
        <v xml:space="preserve">Zástupce
</v>
      </c>
      <c r="D114" s="5" t="str">
        <f ca="1">IF(B112="","",CONCATENATE("Dotace bude použita na:",OFFSET(List1!N$11,tisk!A111,0)))</f>
        <v>Dotace bude použita na:doprava na sportovní utkání, soustředění, sport.vybavení, náklady na rozhodčí, odměny trenérů a hráčů za 1.pol.2022, náklady na údržbu a provoz areálu vč.energií, nákupu sport.materiálu, služby související s činností členů klubu.</v>
      </c>
      <c r="E114" s="99"/>
      <c r="F114" s="55" t="str">
        <f ca="1">IF(B112="","",OFFSET(List1!Q$11,tisk!A111,0))</f>
        <v>12/2022</v>
      </c>
      <c r="G114" s="97"/>
      <c r="H114" s="100"/>
      <c r="I114" s="98"/>
      <c r="J114" s="98"/>
      <c r="K114" s="98"/>
      <c r="L114" s="98"/>
      <c r="M114" s="97"/>
    </row>
    <row r="115" spans="1:13" s="2" customFormat="1" ht="75" customHeight="1" x14ac:dyDescent="0.35">
      <c r="A115" s="58"/>
      <c r="B115" s="98" t="str">
        <f ca="1">IF(OFFSET(List1!B$11,tisk!A114,0)&gt;0,OFFSET(List1!B$11,tisk!A114,0),"")</f>
        <v>38</v>
      </c>
      <c r="C115" s="3" t="str">
        <f ca="1">IF(B115="","",CONCATENATE(OFFSET(List1!C$11,tisk!A114,0),"
",OFFSET(List1!D$11,tisk!A114,0),"
",OFFSET(List1!E$11,tisk!A114,0),"
",OFFSET(List1!F$11,tisk!A114,0)))</f>
        <v>FOTBALOVÝ KLUB KOZLOVICE, z.s.
Přerov IV-Kozlovice 215
Přerov
75002</v>
      </c>
      <c r="D115" s="85" t="str">
        <f ca="1">IF(B115="","",OFFSET(List1!L$11,tisk!A114,0))</f>
        <v>PODPORA CELOROČNÍ SPORTOVNÍ ČINNOSTI MUŽSTEV FOTBALOVÉHO KLUBU KOZLOVICE,z.s. A PODPORA PROVOZU A ÚDRŽBY SPORTOVNÍHO AREÁLU KLUBU V ROCE 2022</v>
      </c>
      <c r="E115" s="99">
        <f ca="1">IF(B115="","",OFFSET(List1!O$11,tisk!A114,0))</f>
        <v>2100000</v>
      </c>
      <c r="F115" s="55" t="str">
        <f ca="1">IF(B115="","",OFFSET(List1!P$11,tisk!A114,0))</f>
        <v>1/2022</v>
      </c>
      <c r="G115" s="97">
        <f ca="1">IF(B115="","",OFFSET(List1!R$11,tisk!A114,0))</f>
        <v>490000</v>
      </c>
      <c r="H115" s="100">
        <f ca="1">IF(B115="","",OFFSET(List1!S$11,tisk!A114,0))</f>
        <v>0</v>
      </c>
      <c r="I115" s="98">
        <f ca="1">IF(B115="","",OFFSET(List1!T$11,tisk!A114,0))</f>
        <v>0</v>
      </c>
      <c r="J115" s="98">
        <f ca="1">IF(B115="","",OFFSET(List1!U$11,tisk!A114,0))</f>
        <v>0</v>
      </c>
      <c r="K115" s="98">
        <f ca="1">IF(B115="","",OFFSET(List1!V$11,tisk!A114,0))</f>
        <v>0</v>
      </c>
      <c r="L115" s="98">
        <f ca="1">IF(B115="","",OFFSET(List1!W$11,tisk!A114,0))</f>
        <v>0</v>
      </c>
      <c r="M115" s="97">
        <f ca="1">IF(B115="","",OFFSET(List1!X$11,tisk!A114,0))</f>
        <v>0</v>
      </c>
    </row>
    <row r="116" spans="1:13" s="2" customFormat="1" ht="75" customHeight="1" x14ac:dyDescent="0.35">
      <c r="A116" s="58"/>
      <c r="B116" s="98"/>
      <c r="C116" s="3" t="str">
        <f ca="1">IF(B115="","",CONCATENATE("Okres ",OFFSET(List1!G$11,tisk!A114,0),"
","Právní forma","
",OFFSET(List1!H$11,tisk!A114,0),"
","IČO ",OFFSET(List1!I$11,tisk!A114,0),"
 ","B.Ú. ",OFFSET(List1!J$11,tisk!A114,0)))</f>
        <v>Okres Přerov
Právní forma
Spolek
IČO 47999152
 B.Ú. 27-1622130277/0100</v>
      </c>
      <c r="D116" s="5" t="str">
        <f ca="1">IF(B115="","",OFFSET(List1!M$11,tisk!A114,0))</f>
        <v>Cílem projektu prostřednictvím tohoto dotačního titulu je podpora sportovní činnosti mužstev FK Kozlovice a zabezpečení jejich potřeb pro působení v organizovaných soutěžích v rámci FAČR. A zabezpečení kvalitních podmínek pro tréninkovou činnost .</v>
      </c>
      <c r="E116" s="99"/>
      <c r="F116" s="54"/>
      <c r="G116" s="97"/>
      <c r="H116" s="100"/>
      <c r="I116" s="98"/>
      <c r="J116" s="98"/>
      <c r="K116" s="98"/>
      <c r="L116" s="98"/>
      <c r="M116" s="97"/>
    </row>
    <row r="117" spans="1:13" s="2" customFormat="1" ht="30" customHeight="1" x14ac:dyDescent="0.35">
      <c r="A117" s="58">
        <f>ROW()/3-1</f>
        <v>38</v>
      </c>
      <c r="B117" s="98"/>
      <c r="C117" s="3" t="str">
        <f ca="1">IF(B115="","",CONCATENATE("Zástupce","
",OFFSET(List1!K$11,tisk!A114,0)))</f>
        <v xml:space="preserve">Zástupce
</v>
      </c>
      <c r="D117" s="5" t="str">
        <f ca="1">IF(B115="","",CONCATENATE("Dotace bude použita na:",OFFSET(List1!N$11,tisk!A114,0)))</f>
        <v>Dotace bude použita na:dopravu, pořízení sportovního vybavení , oblečení a sportovní obuvi , mzdy a odměny trenéru, nájemné sportovních zařízení, náklady na provoz a údržbu sportovního zařízení , náklady tréninkových kempů mužstev, startovné , internetové  služeby</v>
      </c>
      <c r="E117" s="99"/>
      <c r="F117" s="55" t="str">
        <f ca="1">IF(B115="","",OFFSET(List1!Q$11,tisk!A114,0))</f>
        <v>12/2022</v>
      </c>
      <c r="G117" s="97"/>
      <c r="H117" s="100"/>
      <c r="I117" s="98"/>
      <c r="J117" s="98"/>
      <c r="K117" s="98"/>
      <c r="L117" s="98"/>
      <c r="M117" s="97"/>
    </row>
    <row r="118" spans="1:13" s="2" customFormat="1" ht="75" customHeight="1" x14ac:dyDescent="0.35">
      <c r="A118" s="58"/>
      <c r="B118" s="98" t="str">
        <f ca="1">IF(OFFSET(List1!B$11,tisk!A117,0)&gt;0,OFFSET(List1!B$11,tisk!A117,0),"")</f>
        <v>39</v>
      </c>
      <c r="C118" s="3" t="str">
        <f ca="1">IF(B118="","",CONCATENATE(OFFSET(List1!C$11,tisk!A117,0),"
",OFFSET(List1!D$11,tisk!A117,0),"
",OFFSET(List1!E$11,tisk!A117,0),"
",OFFSET(List1!F$11,tisk!A117,0)))</f>
        <v>Ski klub Hranice, spolek
Palackého 1906
Hranice
75301</v>
      </c>
      <c r="D118" s="85" t="str">
        <f ca="1">IF(B118="","",OFFSET(List1!L$11,tisk!A117,0))</f>
        <v>Oddíl závodního a sportovního sjezdového lyžování</v>
      </c>
      <c r="E118" s="99">
        <f ca="1">IF(B118="","",OFFSET(List1!O$11,tisk!A117,0))</f>
        <v>380000</v>
      </c>
      <c r="F118" s="55" t="str">
        <f ca="1">IF(B118="","",OFFSET(List1!P$11,tisk!A117,0))</f>
        <v>1/2022</v>
      </c>
      <c r="G118" s="97">
        <f ca="1">IF(B118="","",OFFSET(List1!R$11,tisk!A117,0))</f>
        <v>50000</v>
      </c>
      <c r="H118" s="100">
        <f ca="1">IF(B118="","",OFFSET(List1!S$11,tisk!A117,0))</f>
        <v>0</v>
      </c>
      <c r="I118" s="98">
        <f ca="1">IF(B118="","",OFFSET(List1!T$11,tisk!A117,0))</f>
        <v>0</v>
      </c>
      <c r="J118" s="98">
        <f ca="1">IF(B118="","",OFFSET(List1!U$11,tisk!A117,0))</f>
        <v>0</v>
      </c>
      <c r="K118" s="98">
        <f ca="1">IF(B118="","",OFFSET(List1!V$11,tisk!A117,0))</f>
        <v>0</v>
      </c>
      <c r="L118" s="98">
        <f ca="1">IF(B118="","",OFFSET(List1!W$11,tisk!A117,0))</f>
        <v>0</v>
      </c>
      <c r="M118" s="97">
        <f ca="1">IF(B118="","",OFFSET(List1!X$11,tisk!A117,0))</f>
        <v>0</v>
      </c>
    </row>
    <row r="119" spans="1:13" s="2" customFormat="1" ht="75" customHeight="1" x14ac:dyDescent="0.35">
      <c r="A119" s="58"/>
      <c r="B119" s="98"/>
      <c r="C119" s="3" t="str">
        <f ca="1">IF(B118="","",CONCATENATE("Okres ",OFFSET(List1!G$11,tisk!A117,0),"
","Právní forma","
",OFFSET(List1!H$11,tisk!A117,0),"
","IČO ",OFFSET(List1!I$11,tisk!A117,0),"
 ","B.Ú. ",OFFSET(List1!J$11,tisk!A117,0)))</f>
        <v>Okres Přerov
Právní forma
Spolek
IČO 28553241
 B.Ú. 184917760/0600</v>
      </c>
      <c r="D119" s="5" t="str">
        <f ca="1">IF(B118="","",OFFSET(List1!M$11,tisk!A117,0))</f>
        <v>Sportovní příprava a účast na závodech členů družstva oddílu závodního a sportovního alpského lyžování.
Reprezentace kraje na závodech přípravek, předžáků a žáků v zimní sezóně 2022.</v>
      </c>
      <c r="E119" s="99"/>
      <c r="F119" s="54"/>
      <c r="G119" s="97"/>
      <c r="H119" s="100"/>
      <c r="I119" s="98"/>
      <c r="J119" s="98"/>
      <c r="K119" s="98"/>
      <c r="L119" s="98"/>
      <c r="M119" s="97"/>
    </row>
    <row r="120" spans="1:13" s="2" customFormat="1" ht="30" customHeight="1" x14ac:dyDescent="0.35">
      <c r="A120" s="58">
        <f>ROW()/3-1</f>
        <v>39</v>
      </c>
      <c r="B120" s="98"/>
      <c r="C120" s="3" t="str">
        <f ca="1">IF(B118="","",CONCATENATE("Zástupce","
",OFFSET(List1!K$11,tisk!A117,0)))</f>
        <v xml:space="preserve">Zástupce
</v>
      </c>
      <c r="D120" s="5" t="str">
        <f ca="1">IF(B118="","",CONCATENATE("Dotace bude použita na:",OFFSET(List1!N$11,tisk!A117,0)))</f>
        <v>Dotace bude použita na:Úhrada startovného, dopravy a ubytování na závodech a soustředěních náklady spojené s tréninkem a závodní činností, nákup
materiálu potřebného pro trénink sjezdového lyžování, výzbroj a výstroj závodníků, plat trenéra.</v>
      </c>
      <c r="E120" s="99"/>
      <c r="F120" s="55" t="str">
        <f ca="1">IF(B118="","",OFFSET(List1!Q$11,tisk!A117,0))</f>
        <v>12/2022</v>
      </c>
      <c r="G120" s="97"/>
      <c r="H120" s="100"/>
      <c r="I120" s="98"/>
      <c r="J120" s="98"/>
      <c r="K120" s="98"/>
      <c r="L120" s="98"/>
      <c r="M120" s="97"/>
    </row>
    <row r="121" spans="1:13" s="2" customFormat="1" ht="75" customHeight="1" x14ac:dyDescent="0.35">
      <c r="A121" s="58"/>
      <c r="B121" s="98" t="str">
        <f ca="1">IF(OFFSET(List1!B$11,tisk!A120,0)&gt;0,OFFSET(List1!B$11,tisk!A120,0),"")</f>
        <v>40</v>
      </c>
      <c r="C121" s="3" t="str">
        <f ca="1">IF(B121="","",CONCATENATE(OFFSET(List1!C$11,tisk!A120,0),"
",OFFSET(List1!D$11,tisk!A120,0),"
",OFFSET(List1!E$11,tisk!A120,0),"
",OFFSET(List1!F$11,tisk!A120,0)))</f>
        <v>Skydive Czech Republic, z.s.
Přerovská 485/35
Olomouc
77900</v>
      </c>
      <c r="D121" s="85" t="str">
        <f ca="1">IF(B121="","",OFFSET(List1!L$11,tisk!A120,0))</f>
        <v>Podpora celoroční sportovní činnosti, obnova a oprava parašutistického materiálu, údržba doskokových ploch, sportovního zázemí, provozní budovy a hangáru, personální zabezpečení.</v>
      </c>
      <c r="E121" s="99">
        <f ca="1">IF(B121="","",OFFSET(List1!O$11,tisk!A120,0))</f>
        <v>800000</v>
      </c>
      <c r="F121" s="55" t="str">
        <f ca="1">IF(B121="","",OFFSET(List1!P$11,tisk!A120,0))</f>
        <v>1/2022</v>
      </c>
      <c r="G121" s="97">
        <f ca="1">IF(B121="","",OFFSET(List1!R$11,tisk!A120,0))</f>
        <v>400000</v>
      </c>
      <c r="H121" s="100">
        <f ca="1">IF(B121="","",OFFSET(List1!S$11,tisk!A120,0))</f>
        <v>0</v>
      </c>
      <c r="I121" s="98">
        <f ca="1">IF(B121="","",OFFSET(List1!T$11,tisk!A120,0))</f>
        <v>0</v>
      </c>
      <c r="J121" s="98">
        <f ca="1">IF(B121="","",OFFSET(List1!U$11,tisk!A120,0))</f>
        <v>0</v>
      </c>
      <c r="K121" s="98">
        <f ca="1">IF(B121="","",OFFSET(List1!V$11,tisk!A120,0))</f>
        <v>0</v>
      </c>
      <c r="L121" s="98">
        <f ca="1">IF(B121="","",OFFSET(List1!W$11,tisk!A120,0))</f>
        <v>0</v>
      </c>
      <c r="M121" s="97">
        <f ca="1">IF(B121="","",OFFSET(List1!X$11,tisk!A120,0))</f>
        <v>0</v>
      </c>
    </row>
    <row r="122" spans="1:13" s="2" customFormat="1" ht="75" customHeight="1" x14ac:dyDescent="0.35">
      <c r="A122" s="58"/>
      <c r="B122" s="98"/>
      <c r="C122" s="3" t="str">
        <f ca="1">IF(B121="","",CONCATENATE("Okres ",OFFSET(List1!G$11,tisk!A120,0),"
","Právní forma","
",OFFSET(List1!H$11,tisk!A120,0),"
","IČO ",OFFSET(List1!I$11,tisk!A120,0),"
 ","B.Ú. ",OFFSET(List1!J$11,tisk!A120,0)))</f>
        <v>Okres Olomouc
Právní forma
Spolek
IČO 22817930
 B.Ú. 2900088641/2010</v>
      </c>
      <c r="D122" s="5" t="str">
        <f ca="1">IF(B121="","",OFFSET(List1!M$11,tisk!A120,0))</f>
        <v>Účelem spolku je sdružovat kluby a jednotlivce, kteří se věnují parašutistickému sportu, práce s mládeží do 26 let, propagace a podpora sportovní parašutistické činnosti.</v>
      </c>
      <c r="E122" s="99"/>
      <c r="F122" s="54"/>
      <c r="G122" s="97"/>
      <c r="H122" s="100"/>
      <c r="I122" s="98"/>
      <c r="J122" s="98"/>
      <c r="K122" s="98"/>
      <c r="L122" s="98"/>
      <c r="M122" s="97"/>
    </row>
    <row r="123" spans="1:13" s="2" customFormat="1" ht="30" customHeight="1" x14ac:dyDescent="0.35">
      <c r="A123" s="58">
        <f>ROW()/3-1</f>
        <v>40</v>
      </c>
      <c r="B123" s="98"/>
      <c r="C123" s="3" t="str">
        <f ca="1">IF(B121="","",CONCATENATE("Zástupce","
",OFFSET(List1!K$11,tisk!A120,0)))</f>
        <v xml:space="preserve">Zástupce
</v>
      </c>
      <c r="D123" s="5" t="str">
        <f ca="1">IF(B121="","",CONCATENATE("Dotace bude použita na:",OFFSET(List1!N$11,tisk!A120,0)))</f>
        <v>Dotace bude použita na:opravy a údržba padáků, provozní budovy, areálu, doskokových a provozních ploch
sportovní seskoky
nákup parašutistického, elektronického a jiného vybavení pro tréninkové účely a provoz 
kancelářské potřeby
mzdy trenérů a provozní směny</v>
      </c>
      <c r="E123" s="99"/>
      <c r="F123" s="55" t="str">
        <f ca="1">IF(B121="","",OFFSET(List1!Q$11,tisk!A120,0))</f>
        <v>12/2022</v>
      </c>
      <c r="G123" s="97"/>
      <c r="H123" s="100"/>
      <c r="I123" s="98"/>
      <c r="J123" s="98"/>
      <c r="K123" s="98"/>
      <c r="L123" s="98"/>
      <c r="M123" s="97"/>
    </row>
    <row r="124" spans="1:13" s="2" customFormat="1" ht="75" customHeight="1" x14ac:dyDescent="0.35">
      <c r="A124" s="58"/>
      <c r="B124" s="98" t="str">
        <f ca="1">IF(OFFSET(List1!B$11,tisk!A123,0)&gt;0,OFFSET(List1!B$11,tisk!A123,0),"")</f>
        <v>41</v>
      </c>
      <c r="C124" s="3" t="str">
        <f ca="1">IF(B124="","",CONCATENATE(OFFSET(List1!C$11,tisk!A123,0),"
",OFFSET(List1!D$11,tisk!A123,0),"
",OFFSET(List1!E$11,tisk!A123,0),"
",OFFSET(List1!F$11,tisk!A123,0)))</f>
        <v>TJ FC Hněvotín,z.s.
Hněvotín 180
Hněvotín
78347</v>
      </c>
      <c r="D124" s="85" t="str">
        <f ca="1">IF(B124="","",OFFSET(List1!L$11,tisk!A123,0))</f>
        <v>Celoroční sportovní činnosti TJ FC Hněvotín,z.s.</v>
      </c>
      <c r="E124" s="99">
        <f ca="1">IF(B124="","",OFFSET(List1!O$11,tisk!A123,0))</f>
        <v>950000</v>
      </c>
      <c r="F124" s="55" t="str">
        <f ca="1">IF(B124="","",OFFSET(List1!P$11,tisk!A123,0))</f>
        <v>1/2022</v>
      </c>
      <c r="G124" s="97">
        <f ca="1">IF(B124="","",OFFSET(List1!R$11,tisk!A123,0))</f>
        <v>50000</v>
      </c>
      <c r="H124" s="100">
        <f ca="1">IF(B124="","",OFFSET(List1!S$11,tisk!A123,0))</f>
        <v>0</v>
      </c>
      <c r="I124" s="98">
        <f ca="1">IF(B124="","",OFFSET(List1!T$11,tisk!A123,0))</f>
        <v>0</v>
      </c>
      <c r="J124" s="98">
        <f ca="1">IF(B124="","",OFFSET(List1!U$11,tisk!A123,0))</f>
        <v>0</v>
      </c>
      <c r="K124" s="98">
        <f ca="1">IF(B124="","",OFFSET(List1!V$11,tisk!A123,0))</f>
        <v>0</v>
      </c>
      <c r="L124" s="98">
        <f ca="1">IF(B124="","",OFFSET(List1!W$11,tisk!A123,0))</f>
        <v>0</v>
      </c>
      <c r="M124" s="97">
        <f ca="1">IF(B124="","",OFFSET(List1!X$11,tisk!A123,0))</f>
        <v>0</v>
      </c>
    </row>
    <row r="125" spans="1:13" s="2" customFormat="1" ht="75" customHeight="1" x14ac:dyDescent="0.35">
      <c r="A125" s="58"/>
      <c r="B125" s="98"/>
      <c r="C125" s="3" t="str">
        <f ca="1">IF(B124="","",CONCATENATE("Okres ",OFFSET(List1!G$11,tisk!A123,0),"
","Právní forma","
",OFFSET(List1!H$11,tisk!A123,0),"
","IČO ",OFFSET(List1!I$11,tisk!A123,0),"
 ","B.Ú. ",OFFSET(List1!J$11,tisk!A123,0)))</f>
        <v>Okres 
Právní forma
Spolek
IČO 60338971
 B.Ú. 27-4178240237/0100</v>
      </c>
      <c r="D125" s="5" t="str">
        <f ca="1">IF(B124="","",OFFSET(List1!M$11,tisk!A123,0))</f>
        <v>Celoročně trénujeme 89 dětí a mládeže do 18 let ,kteří nás reprezentují v Okresním i Krajských soutěží v kopané.</v>
      </c>
      <c r="E125" s="99"/>
      <c r="F125" s="54"/>
      <c r="G125" s="97"/>
      <c r="H125" s="100"/>
      <c r="I125" s="98"/>
      <c r="J125" s="98"/>
      <c r="K125" s="98"/>
      <c r="L125" s="98"/>
      <c r="M125" s="97"/>
    </row>
    <row r="126" spans="1:13" s="2" customFormat="1" ht="30" customHeight="1" x14ac:dyDescent="0.35">
      <c r="A126" s="58">
        <f>ROW()/3-1</f>
        <v>41</v>
      </c>
      <c r="B126" s="98"/>
      <c r="C126" s="3" t="str">
        <f ca="1">IF(B124="","",CONCATENATE("Zástupce","
",OFFSET(List1!K$11,tisk!A123,0)))</f>
        <v xml:space="preserve">Zástupce
</v>
      </c>
      <c r="D126" s="5" t="str">
        <f ca="1">IF(B124="","",CONCATENATE("Dotace bude použita na:",OFFSET(List1!N$11,tisk!A123,0)))</f>
        <v>Dotace bude použita na:- Poplatky Fotbalové asociaci ČR - ( FAČR )
- Doprava hráčů na fotbalové zápas
- Pronájmy hal pro sportovní zápasy v zimních měsících
- Sportovní vybavení družstev a sportovišť</v>
      </c>
      <c r="E126" s="99"/>
      <c r="F126" s="55" t="str">
        <f ca="1">IF(B124="","",OFFSET(List1!Q$11,tisk!A123,0))</f>
        <v>12/2022</v>
      </c>
      <c r="G126" s="97"/>
      <c r="H126" s="100"/>
      <c r="I126" s="98"/>
      <c r="J126" s="98"/>
      <c r="K126" s="98"/>
      <c r="L126" s="98"/>
      <c r="M126" s="97"/>
    </row>
    <row r="127" spans="1:13" s="2" customFormat="1" ht="75" customHeight="1" x14ac:dyDescent="0.35">
      <c r="A127" s="58"/>
      <c r="B127" s="98" t="str">
        <f ca="1">IF(OFFSET(List1!B$11,tisk!A126,0)&gt;0,OFFSET(List1!B$11,tisk!A126,0),"")</f>
        <v>42</v>
      </c>
      <c r="C127" s="3" t="str">
        <f ca="1">IF(B127="","",CONCATENATE(OFFSET(List1!C$11,tisk!A126,0),"
",OFFSET(List1!D$11,tisk!A126,0),"
",OFFSET(List1!E$11,tisk!A126,0),"
",OFFSET(List1!F$11,tisk!A126,0)))</f>
        <v>FK Brodek u Přerova, z.s.
Tyršova 564
Brodek u Přerova
75103</v>
      </c>
      <c r="D127" s="85" t="str">
        <f ca="1">IF(B127="","",OFFSET(List1!L$11,tisk!A126,0))</f>
        <v>Celoroční podpora činnosti fotbalového klubu FK Brodek u Přerova v r. 2022</v>
      </c>
      <c r="E127" s="99">
        <f ca="1">IF(B127="","",OFFSET(List1!O$11,tisk!A126,0))</f>
        <v>35000</v>
      </c>
      <c r="F127" s="55" t="str">
        <f ca="1">IF(B127="","",OFFSET(List1!P$11,tisk!A126,0))</f>
        <v>1/2022</v>
      </c>
      <c r="G127" s="97">
        <f ca="1">IF(B127="","",OFFSET(List1!R$11,tisk!A126,0))</f>
        <v>35000</v>
      </c>
      <c r="H127" s="100">
        <f ca="1">IF(B127="","",OFFSET(List1!S$11,tisk!A126,0))</f>
        <v>0</v>
      </c>
      <c r="I127" s="98">
        <f ca="1">IF(B127="","",OFFSET(List1!T$11,tisk!A126,0))</f>
        <v>0</v>
      </c>
      <c r="J127" s="98">
        <f ca="1">IF(B127="","",OFFSET(List1!U$11,tisk!A126,0))</f>
        <v>0</v>
      </c>
      <c r="K127" s="98">
        <f ca="1">IF(B127="","",OFFSET(List1!V$11,tisk!A126,0))</f>
        <v>0</v>
      </c>
      <c r="L127" s="98">
        <f ca="1">IF(B127="","",OFFSET(List1!W$11,tisk!A126,0))</f>
        <v>0</v>
      </c>
      <c r="M127" s="97">
        <f ca="1">IF(B127="","",OFFSET(List1!X$11,tisk!A126,0))</f>
        <v>0</v>
      </c>
    </row>
    <row r="128" spans="1:13" s="2" customFormat="1" ht="75" customHeight="1" x14ac:dyDescent="0.35">
      <c r="A128" s="58"/>
      <c r="B128" s="98"/>
      <c r="C128" s="3" t="str">
        <f ca="1">IF(B127="","",CONCATENATE("Okres ",OFFSET(List1!G$11,tisk!A126,0),"
","Právní forma","
",OFFSET(List1!H$11,tisk!A126,0),"
","IČO ",OFFSET(List1!I$11,tisk!A126,0),"
 ","B.Ú. ",OFFSET(List1!J$11,tisk!A126,0)))</f>
        <v>Okres 
Právní forma
Spolek
IČO 19014074
 B.Ú. 157194587/0300</v>
      </c>
      <c r="D128" s="5" t="str">
        <f ca="1">IF(B127="","",OFFSET(List1!M$11,tisk!A126,0))</f>
        <v>Úhrada nákladů souvisejících s provozně-technickým zabezpečením zázemí pro jednotlivá družstva, náklady na zajištění
kvalifikovaných trenérů a dovybavení družstev sportovním vybavením a pomůckami.</v>
      </c>
      <c r="E128" s="99"/>
      <c r="F128" s="54"/>
      <c r="G128" s="97"/>
      <c r="H128" s="100"/>
      <c r="I128" s="98"/>
      <c r="J128" s="98"/>
      <c r="K128" s="98"/>
      <c r="L128" s="98"/>
      <c r="M128" s="97"/>
    </row>
    <row r="129" spans="1:13" s="2" customFormat="1" ht="30" customHeight="1" x14ac:dyDescent="0.35">
      <c r="A129" s="58">
        <f>ROW()/3-1</f>
        <v>42</v>
      </c>
      <c r="B129" s="98"/>
      <c r="C129" s="3" t="str">
        <f ca="1">IF(B127="","",CONCATENATE("Zástupce","
",OFFSET(List1!K$11,tisk!A126,0)))</f>
        <v xml:space="preserve">Zástupce
</v>
      </c>
      <c r="D129" s="5" t="str">
        <f ca="1">IF(B127="","",CONCATENATE("Dotace bude použita na:",OFFSET(List1!N$11,tisk!A126,0)))</f>
        <v>Dotace bude použita na:nákup sportovního vybavení a pomůcek
úhrada cestovních výdajů na dopravu
nákup hnojiva
částečná úhrada nákladů na energie
úhrada nájemného za pronájem sportoviště a ostatní náklady</v>
      </c>
      <c r="E129" s="99"/>
      <c r="F129" s="55" t="str">
        <f ca="1">IF(B127="","",OFFSET(List1!Q$11,tisk!A126,0))</f>
        <v>12/2022</v>
      </c>
      <c r="G129" s="97"/>
      <c r="H129" s="100"/>
      <c r="I129" s="98"/>
      <c r="J129" s="98"/>
      <c r="K129" s="98"/>
      <c r="L129" s="98"/>
      <c r="M129" s="97"/>
    </row>
    <row r="130" spans="1:13" s="2" customFormat="1" ht="75" customHeight="1" x14ac:dyDescent="0.35">
      <c r="A130" s="58"/>
      <c r="B130" s="98" t="str">
        <f ca="1">IF(OFFSET(List1!B$11,tisk!A129,0)&gt;0,OFFSET(List1!B$11,tisk!A129,0),"")</f>
        <v>43</v>
      </c>
      <c r="C130" s="3" t="str">
        <f ca="1">IF(B130="","",CONCATENATE(OFFSET(List1!C$11,tisk!A129,0),"
",OFFSET(List1!D$11,tisk!A129,0),"
",OFFSET(List1!E$11,tisk!A129,0),"
",OFFSET(List1!F$11,tisk!A129,0)))</f>
        <v>DRAGON FORCE PŘEROV z.s.
Horní náměstí 26/26
Přerov
75002</v>
      </c>
      <c r="D130" s="85" t="str">
        <f ca="1">IF(B130="","",OFFSET(List1!L$11,tisk!A129,0))</f>
        <v>Podpora sportovního klubu Dragon Force Přerov v sezóně 2022</v>
      </c>
      <c r="E130" s="99">
        <f ca="1">IF(B130="","",OFFSET(List1!O$11,tisk!A129,0))</f>
        <v>1000000</v>
      </c>
      <c r="F130" s="55" t="str">
        <f ca="1">IF(B130="","",OFFSET(List1!P$11,tisk!A129,0))</f>
        <v>1/2022</v>
      </c>
      <c r="G130" s="97">
        <f ca="1">IF(B130="","",OFFSET(List1!R$11,tisk!A129,0))</f>
        <v>400000</v>
      </c>
      <c r="H130" s="100">
        <f ca="1">IF(B130="","",OFFSET(List1!S$11,tisk!A129,0))</f>
        <v>0</v>
      </c>
      <c r="I130" s="98">
        <f ca="1">IF(B130="","",OFFSET(List1!T$11,tisk!A129,0))</f>
        <v>0</v>
      </c>
      <c r="J130" s="98">
        <f ca="1">IF(B130="","",OFFSET(List1!U$11,tisk!A129,0))</f>
        <v>0</v>
      </c>
      <c r="K130" s="98">
        <f ca="1">IF(B130="","",OFFSET(List1!V$11,tisk!A129,0))</f>
        <v>0</v>
      </c>
      <c r="L130" s="98">
        <f ca="1">IF(B130="","",OFFSET(List1!W$11,tisk!A129,0))</f>
        <v>0</v>
      </c>
      <c r="M130" s="97">
        <f ca="1">IF(B130="","",OFFSET(List1!X$11,tisk!A129,0))</f>
        <v>0</v>
      </c>
    </row>
    <row r="131" spans="1:13" s="2" customFormat="1" ht="75" customHeight="1" x14ac:dyDescent="0.35">
      <c r="A131" s="58"/>
      <c r="B131" s="98"/>
      <c r="C131" s="3" t="str">
        <f ca="1">IF(B130="","",CONCATENATE("Okres ",OFFSET(List1!G$11,tisk!A129,0),"
","Právní forma","
",OFFSET(List1!H$11,tisk!A129,0),"
","IČO ",OFFSET(List1!I$11,tisk!A129,0),"
 ","B.Ú. ",OFFSET(List1!J$11,tisk!A129,0)))</f>
        <v>Okres 
Právní forma
Spolek
IČO 26577984
 B.Ú. 225812181/0300</v>
      </c>
      <c r="D131" s="5" t="str">
        <f ca="1">IF(B130="","",OFFSET(List1!M$11,tisk!A129,0))</f>
        <v>Dotace na sezónu 2022 klubu dračích lodí Dragon Force, jehož členové patří mezi špičkám ve světě v tomto sportu. Cílem sezóny je opět nominace na MS 2022 a vrcholová umístění v soutěžích v rámci ČR. Chceme nadále rozšiřovat naši členskou základnu.</v>
      </c>
      <c r="E131" s="99"/>
      <c r="F131" s="54"/>
      <c r="G131" s="97"/>
      <c r="H131" s="100"/>
      <c r="I131" s="98"/>
      <c r="J131" s="98"/>
      <c r="K131" s="98"/>
      <c r="L131" s="98"/>
      <c r="M131" s="97"/>
    </row>
    <row r="132" spans="1:13" s="2" customFormat="1" ht="30" customHeight="1" x14ac:dyDescent="0.35">
      <c r="A132" s="58">
        <f>ROW()/3-1</f>
        <v>43</v>
      </c>
      <c r="B132" s="98"/>
      <c r="C132" s="3" t="str">
        <f ca="1">IF(B130="","",CONCATENATE("Zástupce","
",OFFSET(List1!K$11,tisk!A129,0)))</f>
        <v xml:space="preserve">Zástupce
</v>
      </c>
      <c r="D132" s="5" t="str">
        <f ca="1">IF(B130="","",CONCATENATE("Dotace bude použita na:",OFFSET(List1!N$11,tisk!A129,0)))</f>
        <v>Dotace bude použita na:administrační náklady, oprava a údržba majetku, nájemné prostor k přípravě, startovné, dopravné, ubytování, stravné na závodech a přípravných akcích</v>
      </c>
      <c r="E132" s="99"/>
      <c r="F132" s="55" t="str">
        <f ca="1">IF(B130="","",OFFSET(List1!Q$11,tisk!A129,0))</f>
        <v>12/2022</v>
      </c>
      <c r="G132" s="97"/>
      <c r="H132" s="100"/>
      <c r="I132" s="98"/>
      <c r="J132" s="98"/>
      <c r="K132" s="98"/>
      <c r="L132" s="98"/>
      <c r="M132" s="97"/>
    </row>
    <row r="133" spans="1:13" s="2" customFormat="1" ht="75" customHeight="1" x14ac:dyDescent="0.35">
      <c r="A133" s="58"/>
      <c r="B133" s="98" t="str">
        <f ca="1">IF(OFFSET(List1!B$11,tisk!A132,0)&gt;0,OFFSET(List1!B$11,tisk!A132,0),"")</f>
        <v>44</v>
      </c>
      <c r="C133" s="3" t="str">
        <f ca="1">IF(B133="","",CONCATENATE(OFFSET(List1!C$11,tisk!A132,0),"
",OFFSET(List1!D$11,tisk!A132,0),"
",OFFSET(List1!E$11,tisk!A132,0),"
",OFFSET(List1!F$11,tisk!A132,0)))</f>
        <v>OSK OLOMOUC z.s.
Stiborova 632/2
Olomouc
77900</v>
      </c>
      <c r="D133" s="85" t="str">
        <f ca="1">IF(B133="","",OFFSET(List1!L$11,tisk!A132,0))</f>
        <v>Celoroční činnost klubu OSK Olomouc v roce 2022</v>
      </c>
      <c r="E133" s="99">
        <f ca="1">IF(B133="","",OFFSET(List1!O$11,tisk!A132,0))</f>
        <v>990000</v>
      </c>
      <c r="F133" s="55" t="str">
        <f ca="1">IF(B133="","",OFFSET(List1!P$11,tisk!A132,0))</f>
        <v>1/2022</v>
      </c>
      <c r="G133" s="97">
        <f ca="1">IF(B133="","",OFFSET(List1!R$11,tisk!A132,0))</f>
        <v>250000</v>
      </c>
      <c r="H133" s="100">
        <f ca="1">IF(B133="","",OFFSET(List1!S$11,tisk!A132,0))</f>
        <v>0</v>
      </c>
      <c r="I133" s="98">
        <f ca="1">IF(B133="","",OFFSET(List1!T$11,tisk!A132,0))</f>
        <v>0</v>
      </c>
      <c r="J133" s="98">
        <f ca="1">IF(B133="","",OFFSET(List1!U$11,tisk!A132,0))</f>
        <v>0</v>
      </c>
      <c r="K133" s="98">
        <f ca="1">IF(B133="","",OFFSET(List1!V$11,tisk!A132,0))</f>
        <v>0</v>
      </c>
      <c r="L133" s="98">
        <f ca="1">IF(B133="","",OFFSET(List1!W$11,tisk!A132,0))</f>
        <v>0</v>
      </c>
      <c r="M133" s="97">
        <f ca="1">IF(B133="","",OFFSET(List1!X$11,tisk!A132,0))</f>
        <v>0</v>
      </c>
    </row>
    <row r="134" spans="1:13" s="2" customFormat="1" ht="75" customHeight="1" x14ac:dyDescent="0.35">
      <c r="A134" s="58"/>
      <c r="B134" s="98"/>
      <c r="C134" s="3" t="str">
        <f ca="1">IF(B133="","",CONCATENATE("Okres ",OFFSET(List1!G$11,tisk!A132,0),"
","Právní forma","
",OFFSET(List1!H$11,tisk!A132,0),"
","IČO ",OFFSET(List1!I$11,tisk!A132,0),"
 ","B.Ú. ",OFFSET(List1!J$11,tisk!A132,0)))</f>
        <v>Okres 
Právní forma
Spolek
IČO 66932084
 B.Ú. 4070002229/6800</v>
      </c>
      <c r="D134" s="5" t="str">
        <f ca="1">IF(B133="","",OFFSET(List1!M$11,tisk!A132,0))</f>
        <v>OSK Olomouc je již dvacet čtyři let tradičním klubem dívčí basketbalové mládeže s pevnou základnou a ukotveným postavením ve strukturách ČBF. Klub je rovněž hlavní složkou týmu Olomouckého kraje na Olympiádě mládeže</v>
      </c>
      <c r="E134" s="99"/>
      <c r="F134" s="54"/>
      <c r="G134" s="97"/>
      <c r="H134" s="100"/>
      <c r="I134" s="98"/>
      <c r="J134" s="98"/>
      <c r="K134" s="98"/>
      <c r="L134" s="98"/>
      <c r="M134" s="97"/>
    </row>
    <row r="135" spans="1:13" s="2" customFormat="1" ht="30" customHeight="1" x14ac:dyDescent="0.35">
      <c r="A135" s="58">
        <f>ROW()/3-1</f>
        <v>44</v>
      </c>
      <c r="B135" s="98"/>
      <c r="C135" s="3" t="str">
        <f ca="1">IF(B133="","",CONCATENATE("Zástupce","
",OFFSET(List1!K$11,tisk!A132,0)))</f>
        <v xml:space="preserve">Zástupce
</v>
      </c>
      <c r="D135" s="5" t="str">
        <f ca="1">IF(B133="","",CONCATENATE("Dotace bude použita na:",OFFSET(List1!N$11,tisk!A132,0)))</f>
        <v>Dotace bude použita na:pronájem prostor pro činnost, sportovní vybavení, zajištění pobytových sportovních soustředění</v>
      </c>
      <c r="E135" s="99"/>
      <c r="F135" s="55" t="str">
        <f ca="1">IF(B133="","",OFFSET(List1!Q$11,tisk!A132,0))</f>
        <v>12/2022</v>
      </c>
      <c r="G135" s="97"/>
      <c r="H135" s="100"/>
      <c r="I135" s="98"/>
      <c r="J135" s="98"/>
      <c r="K135" s="98"/>
      <c r="L135" s="98"/>
      <c r="M135" s="97"/>
    </row>
    <row r="136" spans="1:13" s="2" customFormat="1" ht="75" customHeight="1" x14ac:dyDescent="0.35">
      <c r="A136" s="58"/>
      <c r="B136" s="98" t="str">
        <f ca="1">IF(OFFSET(List1!B$11,tisk!A135,0)&gt;0,OFFSET(List1!B$11,tisk!A135,0),"")</f>
        <v>45</v>
      </c>
      <c r="C136" s="3" t="str">
        <f ca="1">IF(B136="","",CONCATENATE(OFFSET(List1!C$11,tisk!A135,0),"
",OFFSET(List1!D$11,tisk!A135,0),"
",OFFSET(List1!E$11,tisk!A135,0),"
",OFFSET(List1!F$11,tisk!A135,0)))</f>
        <v>TJ Sokol Hrabenov, z.s.
Hrabenov 83
Ruda nad Moravou
78963</v>
      </c>
      <c r="D136" s="85" t="str">
        <f ca="1">IF(B136="","",OFFSET(List1!L$11,tisk!A135,0))</f>
        <v>Podpora celoroční sportovní činnosti dětí a mládeže</v>
      </c>
      <c r="E136" s="99">
        <f ca="1">IF(B136="","",OFFSET(List1!O$11,tisk!A135,0))</f>
        <v>100000</v>
      </c>
      <c r="F136" s="55" t="str">
        <f ca="1">IF(B136="","",OFFSET(List1!P$11,tisk!A135,0))</f>
        <v>1/2022</v>
      </c>
      <c r="G136" s="97">
        <f ca="1">IF(B136="","",OFFSET(List1!R$11,tisk!A135,0))</f>
        <v>50000</v>
      </c>
      <c r="H136" s="100">
        <f ca="1">IF(B136="","",OFFSET(List1!S$11,tisk!A135,0))</f>
        <v>0</v>
      </c>
      <c r="I136" s="98">
        <f ca="1">IF(B136="","",OFFSET(List1!T$11,tisk!A135,0))</f>
        <v>0</v>
      </c>
      <c r="J136" s="98">
        <f ca="1">IF(B136="","",OFFSET(List1!U$11,tisk!A135,0))</f>
        <v>0</v>
      </c>
      <c r="K136" s="98">
        <f ca="1">IF(B136="","",OFFSET(List1!V$11,tisk!A135,0))</f>
        <v>0</v>
      </c>
      <c r="L136" s="98">
        <f ca="1">IF(B136="","",OFFSET(List1!W$11,tisk!A135,0))</f>
        <v>0</v>
      </c>
      <c r="M136" s="97">
        <f ca="1">IF(B136="","",OFFSET(List1!X$11,tisk!A135,0))</f>
        <v>0</v>
      </c>
    </row>
    <row r="137" spans="1:13" s="2" customFormat="1" ht="75" customHeight="1" x14ac:dyDescent="0.35">
      <c r="A137" s="58"/>
      <c r="B137" s="98"/>
      <c r="C137" s="3" t="str">
        <f ca="1">IF(B136="","",CONCATENATE("Okres ",OFFSET(List1!G$11,tisk!A135,0),"
","Právní forma","
",OFFSET(List1!H$11,tisk!A135,0),"
","IČO ",OFFSET(List1!I$11,tisk!A135,0),"
 ","B.Ú. ",OFFSET(List1!J$11,tisk!A135,0)))</f>
        <v>Okres Šumperk
Právní forma
Spolek
IČO 42766761
 B.Ú. 195879464/0300</v>
      </c>
      <c r="D137" s="5" t="str">
        <f ca="1">IF(B136="","",OFFSET(List1!M$11,tisk!A135,0))</f>
        <v>Náklady na provoz tělocvičny. Podpora činnosti cvičitelů dětí, materiální zajištění činnosti  dětí a mládeže.</v>
      </c>
      <c r="E137" s="99"/>
      <c r="F137" s="54"/>
      <c r="G137" s="97"/>
      <c r="H137" s="100"/>
      <c r="I137" s="98"/>
      <c r="J137" s="98"/>
      <c r="K137" s="98"/>
      <c r="L137" s="98"/>
      <c r="M137" s="97"/>
    </row>
    <row r="138" spans="1:13" s="2" customFormat="1" ht="30" customHeight="1" x14ac:dyDescent="0.35">
      <c r="A138" s="58">
        <f>ROW()/3-1</f>
        <v>45</v>
      </c>
      <c r="B138" s="98"/>
      <c r="C138" s="3" t="str">
        <f ca="1">IF(B136="","",CONCATENATE("Zástupce","
",OFFSET(List1!K$11,tisk!A135,0)))</f>
        <v xml:space="preserve">Zástupce
</v>
      </c>
      <c r="D138" s="5" t="str">
        <f ca="1">IF(B136="","",CONCATENATE("Dotace bude použita na:",OFFSET(List1!N$11,tisk!A135,0)))</f>
        <v>Dotace bude použita na:Drobné opravy v budově tělocvičny, školení a semináře cvičitelů,  náklady na zajištění soustřed+ění dětí a účast dětí v soutěžích, nákup drobného sportovního vybavení.</v>
      </c>
      <c r="E138" s="99"/>
      <c r="F138" s="55" t="str">
        <f ca="1">IF(B136="","",OFFSET(List1!Q$11,tisk!A135,0))</f>
        <v>12/2022</v>
      </c>
      <c r="G138" s="97"/>
      <c r="H138" s="100"/>
      <c r="I138" s="98"/>
      <c r="J138" s="98"/>
      <c r="K138" s="98"/>
      <c r="L138" s="98"/>
      <c r="M138" s="97"/>
    </row>
    <row r="139" spans="1:13" s="2" customFormat="1" ht="75" customHeight="1" x14ac:dyDescent="0.35">
      <c r="A139" s="58"/>
      <c r="B139" s="98" t="str">
        <f ca="1">IF(OFFSET(List1!B$11,tisk!A138,0)&gt;0,OFFSET(List1!B$11,tisk!A138,0),"")</f>
        <v>46</v>
      </c>
      <c r="C139" s="3" t="str">
        <f ca="1">IF(B139="","",CONCATENATE(OFFSET(List1!C$11,tisk!A138,0),"
",OFFSET(List1!D$11,tisk!A138,0),"
",OFFSET(List1!E$11,tisk!A138,0),"
",OFFSET(List1!F$11,tisk!A138,0)))</f>
        <v>FK Stomix Žulová z.s.
Sokolská 130
Žulová
79065</v>
      </c>
      <c r="D139" s="85" t="str">
        <f ca="1">IF(B139="","",OFFSET(List1!L$11,tisk!A138,0))</f>
        <v>FK Stomix Žulová z.s.</v>
      </c>
      <c r="E139" s="99">
        <f ca="1">IF(B139="","",OFFSET(List1!O$11,tisk!A138,0))</f>
        <v>300000</v>
      </c>
      <c r="F139" s="55" t="str">
        <f ca="1">IF(B139="","",OFFSET(List1!P$11,tisk!A138,0))</f>
        <v>1/2022</v>
      </c>
      <c r="G139" s="97">
        <f ca="1">IF(B139="","",OFFSET(List1!R$11,tisk!A138,0))</f>
        <v>100000</v>
      </c>
      <c r="H139" s="100">
        <f ca="1">IF(B139="","",OFFSET(List1!S$11,tisk!A138,0))</f>
        <v>0</v>
      </c>
      <c r="I139" s="98">
        <f ca="1">IF(B139="","",OFFSET(List1!T$11,tisk!A138,0))</f>
        <v>0</v>
      </c>
      <c r="J139" s="98">
        <f ca="1">IF(B139="","",OFFSET(List1!U$11,tisk!A138,0))</f>
        <v>0</v>
      </c>
      <c r="K139" s="98">
        <f ca="1">IF(B139="","",OFFSET(List1!V$11,tisk!A138,0))</f>
        <v>0</v>
      </c>
      <c r="L139" s="98">
        <f ca="1">IF(B139="","",OFFSET(List1!W$11,tisk!A138,0))</f>
        <v>0</v>
      </c>
      <c r="M139" s="97">
        <f ca="1">IF(B139="","",OFFSET(List1!X$11,tisk!A138,0))</f>
        <v>0</v>
      </c>
    </row>
    <row r="140" spans="1:13" s="2" customFormat="1" ht="75" customHeight="1" x14ac:dyDescent="0.35">
      <c r="A140" s="58"/>
      <c r="B140" s="98"/>
      <c r="C140" s="3" t="str">
        <f ca="1">IF(B139="","",CONCATENATE("Okres ",OFFSET(List1!G$11,tisk!A138,0),"
","Právní forma","
",OFFSET(List1!H$11,tisk!A138,0),"
","IČO ",OFFSET(List1!I$11,tisk!A138,0),"
 ","B.Ú. ",OFFSET(List1!J$11,tisk!A138,0)))</f>
        <v>Okres Jeseník
Právní forma
Spolek
IČO 68911955
 B.Ú. 1904294309/0800</v>
      </c>
      <c r="D140" s="5" t="str">
        <f ca="1">IF(B139="","",OFFSET(List1!M$11,tisk!A138,0))</f>
        <v>Sportovní činnost v obci - fotbal. Údržba sportoviště, pořádání turnajů, kulturních akcí.</v>
      </c>
      <c r="E140" s="99"/>
      <c r="F140" s="54"/>
      <c r="G140" s="97"/>
      <c r="H140" s="100"/>
      <c r="I140" s="98"/>
      <c r="J140" s="98"/>
      <c r="K140" s="98"/>
      <c r="L140" s="98"/>
      <c r="M140" s="97"/>
    </row>
    <row r="141" spans="1:13" s="2" customFormat="1" ht="30" customHeight="1" x14ac:dyDescent="0.35">
      <c r="A141" s="58">
        <f>ROW()/3-1</f>
        <v>46</v>
      </c>
      <c r="B141" s="98"/>
      <c r="C141" s="3" t="str">
        <f ca="1">IF(B139="","",CONCATENATE("Zástupce","
",OFFSET(List1!K$11,tisk!A138,0)))</f>
        <v xml:space="preserve">Zástupce
</v>
      </c>
      <c r="D141" s="5" t="str">
        <f ca="1">IF(B139="","",CONCATENATE("Dotace bude použita na:",OFFSET(List1!N$11,tisk!A138,0)))</f>
        <v>Dotace bude použita na:Provoz sportoviště - budova, energie, údržba hrací plochy (hnojivo, zavlažování). Doprava týmů na utkání, materiální vybavení týmů, klubu (např. dresy, míče, tréninkové pomůcky).</v>
      </c>
      <c r="E141" s="99"/>
      <c r="F141" s="55" t="str">
        <f ca="1">IF(B139="","",OFFSET(List1!Q$11,tisk!A138,0))</f>
        <v>12/2022</v>
      </c>
      <c r="G141" s="97"/>
      <c r="H141" s="100"/>
      <c r="I141" s="98"/>
      <c r="J141" s="98"/>
      <c r="K141" s="98"/>
      <c r="L141" s="98"/>
      <c r="M141" s="97"/>
    </row>
    <row r="142" spans="1:13" s="2" customFormat="1" ht="75" customHeight="1" x14ac:dyDescent="0.35">
      <c r="A142" s="58"/>
      <c r="B142" s="98" t="str">
        <f ca="1">IF(OFFSET(List1!B$11,tisk!A141,0)&gt;0,OFFSET(List1!B$11,tisk!A141,0),"")</f>
        <v>47</v>
      </c>
      <c r="C142" s="3" t="str">
        <f ca="1">IF(B142="","",CONCATENATE(OFFSET(List1!C$11,tisk!A141,0),"
",OFFSET(List1!D$11,tisk!A141,0),"
",OFFSET(List1!E$11,tisk!A141,0),"
",OFFSET(List1!F$11,tisk!A141,0)))</f>
        <v>Tělocvičná jednota Sokol Střelice
Střelice 131
Uničov
78391</v>
      </c>
      <c r="D142" s="85" t="str">
        <f ca="1">IF(B142="","",OFFSET(List1!L$11,tisk!A141,0))</f>
        <v>Podpora celoroční sportovní činnosti.</v>
      </c>
      <c r="E142" s="99">
        <f ca="1">IF(B142="","",OFFSET(List1!O$11,tisk!A141,0))</f>
        <v>95000</v>
      </c>
      <c r="F142" s="55" t="str">
        <f ca="1">IF(B142="","",OFFSET(List1!P$11,tisk!A141,0))</f>
        <v>1/2022</v>
      </c>
      <c r="G142" s="97">
        <f ca="1">IF(B142="","",OFFSET(List1!R$11,tisk!A141,0))</f>
        <v>35000</v>
      </c>
      <c r="H142" s="100">
        <f ca="1">IF(B142="","",OFFSET(List1!S$11,tisk!A141,0))</f>
        <v>0</v>
      </c>
      <c r="I142" s="98">
        <f ca="1">IF(B142="","",OFFSET(List1!T$11,tisk!A141,0))</f>
        <v>0</v>
      </c>
      <c r="J142" s="98">
        <f ca="1">IF(B142="","",OFFSET(List1!U$11,tisk!A141,0))</f>
        <v>0</v>
      </c>
      <c r="K142" s="98">
        <f ca="1">IF(B142="","",OFFSET(List1!V$11,tisk!A141,0))</f>
        <v>0</v>
      </c>
      <c r="L142" s="98">
        <f ca="1">IF(B142="","",OFFSET(List1!W$11,tisk!A141,0))</f>
        <v>0</v>
      </c>
      <c r="M142" s="97">
        <f ca="1">IF(B142="","",OFFSET(List1!X$11,tisk!A141,0))</f>
        <v>0</v>
      </c>
    </row>
    <row r="143" spans="1:13" s="2" customFormat="1" ht="75" customHeight="1" x14ac:dyDescent="0.35">
      <c r="A143" s="58"/>
      <c r="B143" s="98"/>
      <c r="C143" s="3" t="str">
        <f ca="1">IF(B142="","",CONCATENATE("Okres ",OFFSET(List1!G$11,tisk!A141,0),"
","Právní forma","
",OFFSET(List1!H$11,tisk!A141,0),"
","IČO ",OFFSET(List1!I$11,tisk!A141,0),"
 ","B.Ú. ",OFFSET(List1!J$11,tisk!A141,0)))</f>
        <v>Okres 
Právní forma
Pobočný spolek
IČO 60800968
 B.Ú. 1802325389/0800</v>
      </c>
      <c r="D143" s="5" t="str">
        <f ca="1">IF(B142="","",OFFSET(List1!M$11,tisk!A141,0))</f>
        <v>POdpora celoroční sportovní činnosti.</v>
      </c>
      <c r="E143" s="99"/>
      <c r="F143" s="54"/>
      <c r="G143" s="97"/>
      <c r="H143" s="100"/>
      <c r="I143" s="98"/>
      <c r="J143" s="98"/>
      <c r="K143" s="98"/>
      <c r="L143" s="98"/>
      <c r="M143" s="97"/>
    </row>
    <row r="144" spans="1:13" s="2" customFormat="1" ht="30" customHeight="1" x14ac:dyDescent="0.35">
      <c r="A144" s="58">
        <f>ROW()/3-1</f>
        <v>47</v>
      </c>
      <c r="B144" s="98"/>
      <c r="C144" s="3" t="str">
        <f ca="1">IF(B142="","",CONCATENATE("Zástupce","
",OFFSET(List1!K$11,tisk!A141,0)))</f>
        <v xml:space="preserve">Zástupce
</v>
      </c>
      <c r="D144" s="5" t="str">
        <f ca="1">IF(B142="","",CONCATENATE("Dotace bude použita na:",OFFSET(List1!N$11,tisk!A141,0)))</f>
        <v>Dotace bude použita na:Úhrada cestovného, energie.</v>
      </c>
      <c r="E144" s="99"/>
      <c r="F144" s="55" t="str">
        <f ca="1">IF(B142="","",OFFSET(List1!Q$11,tisk!A141,0))</f>
        <v>12/2022</v>
      </c>
      <c r="G144" s="97"/>
      <c r="H144" s="100"/>
      <c r="I144" s="98"/>
      <c r="J144" s="98"/>
      <c r="K144" s="98"/>
      <c r="L144" s="98"/>
      <c r="M144" s="97"/>
    </row>
    <row r="145" spans="1:13" s="2" customFormat="1" ht="75" customHeight="1" x14ac:dyDescent="0.35">
      <c r="A145" s="58"/>
      <c r="B145" s="98" t="str">
        <f ca="1">IF(OFFSET(List1!B$11,tisk!A144,0)&gt;0,OFFSET(List1!B$11,tisk!A144,0),"")</f>
        <v>48</v>
      </c>
      <c r="C145" s="3" t="str">
        <f ca="1">IF(B145="","",CONCATENATE(OFFSET(List1!C$11,tisk!A144,0),"
",OFFSET(List1!D$11,tisk!A144,0),"
",OFFSET(List1!E$11,tisk!A144,0),"
",OFFSET(List1!F$11,tisk!A144,0)))</f>
        <v>Klub orientačního běhu Železárny Prostějov, z.s.,
Slovenská 2550/15
Prostějov
79601</v>
      </c>
      <c r="D145" s="85" t="str">
        <f ca="1">IF(B145="","",OFFSET(List1!L$11,tisk!A144,0))</f>
        <v>KOB ZPV - celoroční činnost 2022</v>
      </c>
      <c r="E145" s="99">
        <f ca="1">IF(B145="","",OFFSET(List1!O$11,tisk!A144,0))</f>
        <v>150000</v>
      </c>
      <c r="F145" s="55" t="str">
        <f ca="1">IF(B145="","",OFFSET(List1!P$11,tisk!A144,0))</f>
        <v>1/2022</v>
      </c>
      <c r="G145" s="97">
        <f ca="1">IF(B145="","",OFFSET(List1!R$11,tisk!A144,0))</f>
        <v>30000</v>
      </c>
      <c r="H145" s="100">
        <f ca="1">IF(B145="","",OFFSET(List1!S$11,tisk!A144,0))</f>
        <v>0</v>
      </c>
      <c r="I145" s="98">
        <f ca="1">IF(B145="","",OFFSET(List1!T$11,tisk!A144,0))</f>
        <v>0</v>
      </c>
      <c r="J145" s="98">
        <f ca="1">IF(B145="","",OFFSET(List1!U$11,tisk!A144,0))</f>
        <v>0</v>
      </c>
      <c r="K145" s="98">
        <f ca="1">IF(B145="","",OFFSET(List1!V$11,tisk!A144,0))</f>
        <v>0</v>
      </c>
      <c r="L145" s="98">
        <f ca="1">IF(B145="","",OFFSET(List1!W$11,tisk!A144,0))</f>
        <v>0</v>
      </c>
      <c r="M145" s="97">
        <f ca="1">IF(B145="","",OFFSET(List1!X$11,tisk!A144,0))</f>
        <v>0</v>
      </c>
    </row>
    <row r="146" spans="1:13" s="2" customFormat="1" ht="75" customHeight="1" x14ac:dyDescent="0.35">
      <c r="A146" s="58"/>
      <c r="B146" s="98"/>
      <c r="C146" s="3" t="str">
        <f ca="1">IF(B145="","",CONCATENATE("Okres ",OFFSET(List1!G$11,tisk!A144,0),"
","Právní forma","
",OFFSET(List1!H$11,tisk!A144,0),"
","IČO ",OFFSET(List1!I$11,tisk!A144,0),"
 ","B.Ú. ",OFFSET(List1!J$11,tisk!A144,0)))</f>
        <v>Okres Prostějov
Právní forma
Spolek
IČO 44160186
 B.Ú. 2601874933/2010</v>
      </c>
      <c r="D146" s="5" t="str">
        <f ca="1">IF(B145="","",OFFSET(List1!M$11,tisk!A144,0))</f>
        <v>Celoroční sportovní činnost členů klubu, včetně dětí a mládeže v dlouhodobých soutěžích v orientačním běhu. V průběhu zimní
sezony, účast na závodech v klasickém lyžování - dlouhé tratě (maratony). Termín - celý rok 2022</v>
      </c>
      <c r="E146" s="99"/>
      <c r="F146" s="54"/>
      <c r="G146" s="97"/>
      <c r="H146" s="100"/>
      <c r="I146" s="98"/>
      <c r="J146" s="98"/>
      <c r="K146" s="98"/>
      <c r="L146" s="98"/>
      <c r="M146" s="97"/>
    </row>
    <row r="147" spans="1:13" s="2" customFormat="1" ht="30" customHeight="1" x14ac:dyDescent="0.35">
      <c r="A147" s="58">
        <f>ROW()/3-1</f>
        <v>48</v>
      </c>
      <c r="B147" s="98"/>
      <c r="C147" s="3" t="str">
        <f ca="1">IF(B145="","",CONCATENATE("Zástupce","
",OFFSET(List1!K$11,tisk!A144,0)))</f>
        <v xml:space="preserve">Zástupce
</v>
      </c>
      <c r="D147" s="5" t="str">
        <f ca="1">IF(B145="","",CONCATENATE("Dotace bude použita na:",OFFSET(List1!N$11,tisk!A144,0)))</f>
        <v>Dotace bude použita na:Startovné, doprava, cestovné a ubytování členů klubu na sportovních akcích. Materiálové vybavení členů klubu při činnostech v
klasickém lyžování.</v>
      </c>
      <c r="E147" s="99"/>
      <c r="F147" s="55" t="str">
        <f ca="1">IF(B145="","",OFFSET(List1!Q$11,tisk!A144,0))</f>
        <v>12/2022</v>
      </c>
      <c r="G147" s="97"/>
      <c r="H147" s="100"/>
      <c r="I147" s="98"/>
      <c r="J147" s="98"/>
      <c r="K147" s="98"/>
      <c r="L147" s="98"/>
      <c r="M147" s="97"/>
    </row>
    <row r="148" spans="1:13" s="2" customFormat="1" ht="75" customHeight="1" x14ac:dyDescent="0.35">
      <c r="A148" s="58"/>
      <c r="B148" s="98" t="str">
        <f ca="1">IF(OFFSET(List1!B$11,tisk!A147,0)&gt;0,OFFSET(List1!B$11,tisk!A147,0),"")</f>
        <v>49</v>
      </c>
      <c r="C148" s="3" t="str">
        <f ca="1">IF(B148="","",CONCATENATE(OFFSET(List1!C$11,tisk!A147,0),"
",OFFSET(List1!D$11,tisk!A147,0),"
",OFFSET(List1!E$11,tisk!A147,0),"
",OFFSET(List1!F$11,tisk!A147,0)))</f>
        <v>Cyklistický oddíl MIKO CYCLES Přerov, z.s.
Zakladatelů 26/40
Přerov
75002</v>
      </c>
      <c r="D148" s="85" t="str">
        <f ca="1">IF(B148="","",OFFSET(List1!L$11,tisk!A147,0))</f>
        <v>Cyklistika dětem
Motto: „Pojď ven, pojď jezdit na kole!“</v>
      </c>
      <c r="E148" s="99">
        <f ca="1">IF(B148="","",OFFSET(List1!O$11,tisk!A147,0))</f>
        <v>295000</v>
      </c>
      <c r="F148" s="55" t="str">
        <f ca="1">IF(B148="","",OFFSET(List1!P$11,tisk!A147,0))</f>
        <v>1/2022</v>
      </c>
      <c r="G148" s="97">
        <f ca="1">IF(B148="","",OFFSET(List1!R$11,tisk!A147,0))</f>
        <v>145000</v>
      </c>
      <c r="H148" s="100">
        <f ca="1">IF(B148="","",OFFSET(List1!S$11,tisk!A147,0))</f>
        <v>0</v>
      </c>
      <c r="I148" s="98">
        <f ca="1">IF(B148="","",OFFSET(List1!T$11,tisk!A147,0))</f>
        <v>0</v>
      </c>
      <c r="J148" s="98">
        <f ca="1">IF(B148="","",OFFSET(List1!U$11,tisk!A147,0))</f>
        <v>0</v>
      </c>
      <c r="K148" s="98">
        <f ca="1">IF(B148="","",OFFSET(List1!V$11,tisk!A147,0))</f>
        <v>0</v>
      </c>
      <c r="L148" s="98">
        <f ca="1">IF(B148="","",OFFSET(List1!W$11,tisk!A147,0))</f>
        <v>0</v>
      </c>
      <c r="M148" s="97">
        <f ca="1">IF(B148="","",OFFSET(List1!X$11,tisk!A147,0))</f>
        <v>0</v>
      </c>
    </row>
    <row r="149" spans="1:13" s="2" customFormat="1" ht="75" customHeight="1" x14ac:dyDescent="0.35">
      <c r="A149" s="58"/>
      <c r="B149" s="98"/>
      <c r="C149" s="3" t="str">
        <f ca="1">IF(B148="","",CONCATENATE("Okres ",OFFSET(List1!G$11,tisk!A147,0),"
","Právní forma","
",OFFSET(List1!H$11,tisk!A147,0),"
","IČO ",OFFSET(List1!I$11,tisk!A147,0),"
 ","B.Ú. ",OFFSET(List1!J$11,tisk!A147,0)))</f>
        <v>Okres Přerov
Právní forma
Spolek
IČO 65914163
 B.Ú. 1883196389/5500</v>
      </c>
      <c r="D149" s="5" t="str">
        <f ca="1">IF(B148="","",OFFSET(List1!M$11,tisk!A147,0))</f>
        <v>Projekt cyklistického oddílu MiKo Cycles je zaměřen především na práci s mládeží proto název: Cyklistika dětem
Motto: „Pojď ven, pojď jezdit na kole!“</v>
      </c>
      <c r="E149" s="99"/>
      <c r="F149" s="54"/>
      <c r="G149" s="97"/>
      <c r="H149" s="100"/>
      <c r="I149" s="98"/>
      <c r="J149" s="98"/>
      <c r="K149" s="98"/>
      <c r="L149" s="98"/>
      <c r="M149" s="97"/>
    </row>
    <row r="150" spans="1:13" s="2" customFormat="1" ht="30" customHeight="1" x14ac:dyDescent="0.35">
      <c r="A150" s="58">
        <f>ROW()/3-1</f>
        <v>49</v>
      </c>
      <c r="B150" s="98"/>
      <c r="C150" s="3" t="str">
        <f ca="1">IF(B148="","",CONCATENATE("Zástupce","
",OFFSET(List1!K$11,tisk!A147,0)))</f>
        <v xml:space="preserve">Zástupce
</v>
      </c>
      <c r="D150" s="5" t="str">
        <f ca="1">IF(B148="","",CONCATENATE("Dotace bude použita na:",OFFSET(List1!N$11,tisk!A147,0)))</f>
        <v>Dotace bude použita na:pořízení a údržba vybavení, pořízení a údržba sportovního náčiní, nářadí, sportovního oblečení, obuvi
soutěžní příspěvky, startovné,
doprava, jízdné na závody
pronájem dopravních prostředků
ceny pro účastníky sportovní akce
nájemné sportovišť</v>
      </c>
      <c r="E150" s="99"/>
      <c r="F150" s="55" t="str">
        <f ca="1">IF(B148="","",OFFSET(List1!Q$11,tisk!A147,0))</f>
        <v>12/2022</v>
      </c>
      <c r="G150" s="97"/>
      <c r="H150" s="100"/>
      <c r="I150" s="98"/>
      <c r="J150" s="98"/>
      <c r="K150" s="98"/>
      <c r="L150" s="98"/>
      <c r="M150" s="97"/>
    </row>
    <row r="151" spans="1:13" s="2" customFormat="1" ht="75" customHeight="1" x14ac:dyDescent="0.35">
      <c r="A151" s="58"/>
      <c r="B151" s="98" t="str">
        <f ca="1">IF(OFFSET(List1!B$11,tisk!A150,0)&gt;0,OFFSET(List1!B$11,tisk!A150,0),"")</f>
        <v>50</v>
      </c>
      <c r="C151" s="3" t="str">
        <f ca="1">IF(B151="","",CONCATENATE(OFFSET(List1!C$11,tisk!A150,0),"
",OFFSET(List1!D$11,tisk!A150,0),"
",OFFSET(List1!E$11,tisk!A150,0),"
",OFFSET(List1!F$11,tisk!A150,0)))</f>
        <v>Fotbalový klub FC Dolany, z.s.
Dolany 448
Dolany
78316</v>
      </c>
      <c r="D151" s="85" t="str">
        <f ca="1">IF(B151="","",OFFSET(List1!L$11,tisk!A150,0))</f>
        <v>Podpora celoroční sportovní činnosti Fotbalového klubu FC Dolany, z.s. v roce 2022</v>
      </c>
      <c r="E151" s="99">
        <f ca="1">IF(B151="","",OFFSET(List1!O$11,tisk!A150,0))</f>
        <v>650000</v>
      </c>
      <c r="F151" s="55" t="str">
        <f ca="1">IF(B151="","",OFFSET(List1!P$11,tisk!A150,0))</f>
        <v>1/2022</v>
      </c>
      <c r="G151" s="97">
        <f ca="1">IF(B151="","",OFFSET(List1!R$11,tisk!A150,0))</f>
        <v>200000</v>
      </c>
      <c r="H151" s="100">
        <f ca="1">IF(B151="","",OFFSET(List1!S$11,tisk!A150,0))</f>
        <v>0</v>
      </c>
      <c r="I151" s="98">
        <f ca="1">IF(B151="","",OFFSET(List1!T$11,tisk!A150,0))</f>
        <v>0</v>
      </c>
      <c r="J151" s="98">
        <f ca="1">IF(B151="","",OFFSET(List1!U$11,tisk!A150,0))</f>
        <v>0</v>
      </c>
      <c r="K151" s="98">
        <f ca="1">IF(B151="","",OFFSET(List1!V$11,tisk!A150,0))</f>
        <v>0</v>
      </c>
      <c r="L151" s="98">
        <f ca="1">IF(B151="","",OFFSET(List1!W$11,tisk!A150,0))</f>
        <v>0</v>
      </c>
      <c r="M151" s="97">
        <f ca="1">IF(B151="","",OFFSET(List1!X$11,tisk!A150,0))</f>
        <v>0</v>
      </c>
    </row>
    <row r="152" spans="1:13" s="2" customFormat="1" ht="75" customHeight="1" x14ac:dyDescent="0.35">
      <c r="A152" s="58"/>
      <c r="B152" s="98"/>
      <c r="C152" s="3" t="str">
        <f ca="1">IF(B151="","",CONCATENATE("Okres ",OFFSET(List1!G$11,tisk!A150,0),"
","Právní forma","
",OFFSET(List1!H$11,tisk!A150,0),"
","IČO ",OFFSET(List1!I$11,tisk!A150,0),"
 ","B.Ú. ",OFFSET(List1!J$11,tisk!A150,0)))</f>
        <v>Okres Olomouc
Právní forma
Spolek
IČO 44936419
 B.Ú. 226748185/0300</v>
      </c>
      <c r="D152" s="5" t="str">
        <f ca="1">IF(B151="","",OFFSET(List1!M$11,tisk!A150,0))</f>
        <v>Fotbalový klub FC Dolany, z.s. působí v Dolanech u Olomouce. V současné době máme v klubu  jedno mužstvo můžů a tři mužstva mládežnická. Jedná se o mužstvo dorostu, starších žáků a mužstvo benjamínků.</v>
      </c>
      <c r="E152" s="99"/>
      <c r="F152" s="54"/>
      <c r="G152" s="97"/>
      <c r="H152" s="100"/>
      <c r="I152" s="98"/>
      <c r="J152" s="98"/>
      <c r="K152" s="98"/>
      <c r="L152" s="98"/>
      <c r="M152" s="97"/>
    </row>
    <row r="153" spans="1:13" s="2" customFormat="1" ht="30" customHeight="1" x14ac:dyDescent="0.35">
      <c r="A153" s="58">
        <f>ROW()/3-1</f>
        <v>50</v>
      </c>
      <c r="B153" s="98"/>
      <c r="C153" s="3" t="str">
        <f ca="1">IF(B151="","",CONCATENATE("Zástupce","
",OFFSET(List1!K$11,tisk!A150,0)))</f>
        <v xml:space="preserve">Zástupce
</v>
      </c>
      <c r="D153" s="5" t="str">
        <f ca="1">IF(B151="","",CONCATENATE("Dotace bude použita na:",OFFSET(List1!N$11,tisk!A150,0)))</f>
        <v>Dotace bude použita na:Dosažené finanční prostředky budou použity na financování celoroční sportovní činnosti Fotbalového klubu FC Dolany, z.s. v roce 2022 ( např. financování dopravy na zápasy, pořízení sportovních prostředků, platbu energií, vody, atd. )</v>
      </c>
      <c r="E153" s="99"/>
      <c r="F153" s="55" t="str">
        <f ca="1">IF(B151="","",OFFSET(List1!Q$11,tisk!A150,0))</f>
        <v>12/2022</v>
      </c>
      <c r="G153" s="97"/>
      <c r="H153" s="100"/>
      <c r="I153" s="98"/>
      <c r="J153" s="98"/>
      <c r="K153" s="98"/>
      <c r="L153" s="98"/>
      <c r="M153" s="97"/>
    </row>
    <row r="154" spans="1:13" s="2" customFormat="1" ht="75" customHeight="1" x14ac:dyDescent="0.35">
      <c r="A154" s="58"/>
      <c r="B154" s="98" t="str">
        <f ca="1">IF(OFFSET(List1!B$11,tisk!A153,0)&gt;0,OFFSET(List1!B$11,tisk!A153,0),"")</f>
        <v>51</v>
      </c>
      <c r="C154" s="3" t="str">
        <f ca="1">IF(B154="","",CONCATENATE(OFFSET(List1!C$11,tisk!A153,0),"
",OFFSET(List1!D$11,tisk!A153,0),"
",OFFSET(List1!E$11,tisk!A153,0),"
",OFFSET(List1!F$11,tisk!A153,0)))</f>
        <v>PŘEROV MAMMOTHS z.s.
Fügnerova 2413/5
Přerov
75002</v>
      </c>
      <c r="D154" s="85" t="str">
        <f ca="1">IF(B154="","",OFFSET(List1!L$11,tisk!A153,0))</f>
        <v>Podpora celoroční sportovní činnosti PŘEROV MAMMOTHS z.s. na rok 2022</v>
      </c>
      <c r="E154" s="99">
        <f ca="1">IF(B154="","",OFFSET(List1!O$11,tisk!A153,0))</f>
        <v>500000</v>
      </c>
      <c r="F154" s="55" t="str">
        <f ca="1">IF(B154="","",OFFSET(List1!P$11,tisk!A153,0))</f>
        <v>1/2022</v>
      </c>
      <c r="G154" s="97">
        <f ca="1">IF(B154="","",OFFSET(List1!R$11,tisk!A153,0))</f>
        <v>250000</v>
      </c>
      <c r="H154" s="100">
        <f ca="1">IF(B154="","",OFFSET(List1!S$11,tisk!A153,0))</f>
        <v>0</v>
      </c>
      <c r="I154" s="98">
        <f ca="1">IF(B154="","",OFFSET(List1!T$11,tisk!A153,0))</f>
        <v>0</v>
      </c>
      <c r="J154" s="98">
        <f ca="1">IF(B154="","",OFFSET(List1!U$11,tisk!A153,0))</f>
        <v>0</v>
      </c>
      <c r="K154" s="98">
        <f ca="1">IF(B154="","",OFFSET(List1!V$11,tisk!A153,0))</f>
        <v>0</v>
      </c>
      <c r="L154" s="98">
        <f ca="1">IF(B154="","",OFFSET(List1!W$11,tisk!A153,0))</f>
        <v>0</v>
      </c>
      <c r="M154" s="97">
        <f ca="1">IF(B154="","",OFFSET(List1!X$11,tisk!A153,0))</f>
        <v>0</v>
      </c>
    </row>
    <row r="155" spans="1:13" s="2" customFormat="1" ht="75" customHeight="1" x14ac:dyDescent="0.35">
      <c r="A155" s="58"/>
      <c r="B155" s="98"/>
      <c r="C155" s="3" t="str">
        <f ca="1">IF(B154="","",CONCATENATE("Okres ",OFFSET(List1!G$11,tisk!A153,0),"
","Právní forma","
",OFFSET(List1!H$11,tisk!A153,0),"
","IČO ",OFFSET(List1!I$11,tisk!A153,0),"
 ","B.Ú. ",OFFSET(List1!J$11,tisk!A153,0)))</f>
        <v>Okres 
Právní forma
Spolek
IČO 01207687
 B.Ú. 1028901294/6100</v>
      </c>
      <c r="D155" s="5" t="str">
        <f ca="1">IF(B154="","",OFFSET(List1!M$11,tisk!A153,0))</f>
        <v>Hra Amerického fotbalu, rozvoj a propagace této hry. Družstvo mužů hraje nejvyšší soutěž v ČR, spolek má i mládež, na sezónu 2022 přihlásí i družstva v kategorii U21 a U12. Klub se účastní soutěží od roku 2013.</v>
      </c>
      <c r="E155" s="99"/>
      <c r="F155" s="54"/>
      <c r="G155" s="97"/>
      <c r="H155" s="100"/>
      <c r="I155" s="98"/>
      <c r="J155" s="98"/>
      <c r="K155" s="98"/>
      <c r="L155" s="98"/>
      <c r="M155" s="97"/>
    </row>
    <row r="156" spans="1:13" s="2" customFormat="1" ht="30" customHeight="1" x14ac:dyDescent="0.35">
      <c r="A156" s="58">
        <f>ROW()/3-1</f>
        <v>51</v>
      </c>
      <c r="B156" s="98"/>
      <c r="C156" s="3" t="str">
        <f ca="1">IF(B154="","",CONCATENATE("Zástupce","
",OFFSET(List1!K$11,tisk!A153,0)))</f>
        <v xml:space="preserve">Zástupce
</v>
      </c>
      <c r="D156" s="5" t="str">
        <f ca="1">IF(B154="","",CONCATENATE("Dotace bude použita na:",OFFSET(List1!N$11,tisk!A153,0)))</f>
        <v>Dotace bude použita na:Zajištění chodu klubu, nákup sportovního vybavení, startovné v soutěži, cestovní náklady na zápasy, pronájem sportoviště, zajištění soustředění, náklady na trenéra.</v>
      </c>
      <c r="E156" s="99"/>
      <c r="F156" s="55" t="str">
        <f ca="1">IF(B154="","",OFFSET(List1!Q$11,tisk!A153,0))</f>
        <v>12/2022</v>
      </c>
      <c r="G156" s="97"/>
      <c r="H156" s="100"/>
      <c r="I156" s="98"/>
      <c r="J156" s="98"/>
      <c r="K156" s="98"/>
      <c r="L156" s="98"/>
      <c r="M156" s="97"/>
    </row>
    <row r="157" spans="1:13" s="2" customFormat="1" ht="75" customHeight="1" x14ac:dyDescent="0.35">
      <c r="A157" s="58"/>
      <c r="B157" s="98" t="str">
        <f ca="1">IF(OFFSET(List1!B$11,tisk!A156,0)&gt;0,OFFSET(List1!B$11,tisk!A156,0),"")</f>
        <v>52</v>
      </c>
      <c r="C157" s="3" t="str">
        <f ca="1">IF(B157="","",CONCATENATE(OFFSET(List1!C$11,tisk!A156,0),"
",OFFSET(List1!D$11,tisk!A156,0),"
",OFFSET(List1!E$11,tisk!A156,0),"
",OFFSET(List1!F$11,tisk!A156,0)))</f>
        <v>SK Lipová-lázně, z.s.
Lipová-lázně 743
Lipová-lázně
79061</v>
      </c>
      <c r="D157" s="85" t="str">
        <f ca="1">IF(B157="","",OFFSET(List1!L$11,tisk!A156,0))</f>
        <v>Celoroční sportovní činnost SK Lipová-lázně, z.s.</v>
      </c>
      <c r="E157" s="99">
        <f ca="1">IF(B157="","",OFFSET(List1!O$11,tisk!A156,0))</f>
        <v>500000</v>
      </c>
      <c r="F157" s="55" t="str">
        <f ca="1">IF(B157="","",OFFSET(List1!P$11,tisk!A156,0))</f>
        <v>1/2022</v>
      </c>
      <c r="G157" s="97">
        <f ca="1">IF(B157="","",OFFSET(List1!R$11,tisk!A156,0))</f>
        <v>50000</v>
      </c>
      <c r="H157" s="100">
        <f ca="1">IF(B157="","",OFFSET(List1!S$11,tisk!A156,0))</f>
        <v>0</v>
      </c>
      <c r="I157" s="98">
        <f ca="1">IF(B157="","",OFFSET(List1!T$11,tisk!A156,0))</f>
        <v>0</v>
      </c>
      <c r="J157" s="98">
        <f ca="1">IF(B157="","",OFFSET(List1!U$11,tisk!A156,0))</f>
        <v>0</v>
      </c>
      <c r="K157" s="98">
        <f ca="1">IF(B157="","",OFFSET(List1!V$11,tisk!A156,0))</f>
        <v>0</v>
      </c>
      <c r="L157" s="98">
        <f ca="1">IF(B157="","",OFFSET(List1!W$11,tisk!A156,0))</f>
        <v>0</v>
      </c>
      <c r="M157" s="97">
        <f ca="1">IF(B157="","",OFFSET(List1!X$11,tisk!A156,0))</f>
        <v>0</v>
      </c>
    </row>
    <row r="158" spans="1:13" s="2" customFormat="1" ht="75" customHeight="1" x14ac:dyDescent="0.35">
      <c r="A158" s="58"/>
      <c r="B158" s="98"/>
      <c r="C158" s="3" t="str">
        <f ca="1">IF(B157="","",CONCATENATE("Okres ",OFFSET(List1!G$11,tisk!A156,0),"
","Právní forma","
",OFFSET(List1!H$11,tisk!A156,0),"
","IČO ",OFFSET(List1!I$11,tisk!A156,0),"
 ","B.Ú. ",OFFSET(List1!J$11,tisk!A156,0)))</f>
        <v>Okres Jeseník
Právní forma
Spolek
IČO 44940181
 B.Ú. 234623358/0300</v>
      </c>
      <c r="D158" s="5" t="str">
        <f ca="1">IF(B157="","",OFFSET(List1!M$11,tisk!A156,0))</f>
        <v>Provozování činnosti ve fotbale i v tenisu. Fotbalový oddíl mám aktuálně 4 soutěžní kategorie (mladší přípravka, starší přípravka,
žáci,muži) a jednu nesoutěžní (předpřípravka), oddíl tenisu, který má jednu kategorii (muži)</v>
      </c>
      <c r="E158" s="99"/>
      <c r="F158" s="54"/>
      <c r="G158" s="97"/>
      <c r="H158" s="100"/>
      <c r="I158" s="98"/>
      <c r="J158" s="98"/>
      <c r="K158" s="98"/>
      <c r="L158" s="98"/>
      <c r="M158" s="97"/>
    </row>
    <row r="159" spans="1:13" s="2" customFormat="1" ht="30" customHeight="1" x14ac:dyDescent="0.35">
      <c r="A159" s="58">
        <f>ROW()/3-1</f>
        <v>52</v>
      </c>
      <c r="B159" s="98"/>
      <c r="C159" s="3" t="str">
        <f ca="1">IF(B157="","",CONCATENATE("Zástupce","
",OFFSET(List1!K$11,tisk!A156,0)))</f>
        <v xml:space="preserve">Zástupce
</v>
      </c>
      <c r="D159" s="5" t="str">
        <f ca="1">IF(B157="","",CONCATENATE("Dotace bude použita na:",OFFSET(List1!N$11,tisk!A156,0)))</f>
        <v>Dotace bude použita na:Úhrada provozních nákladů spojených s kabinami fotbalového oddílu (plyn, elektřina, voda), nákladů souvisejících s přípravou
travnatých ploch na tréninky a zápasy (pohonné hmoty, travní semeno, hnojivo)</v>
      </c>
      <c r="E159" s="99"/>
      <c r="F159" s="55" t="str">
        <f ca="1">IF(B157="","",OFFSET(List1!Q$11,tisk!A156,0))</f>
        <v>12/2022</v>
      </c>
      <c r="G159" s="97"/>
      <c r="H159" s="100"/>
      <c r="I159" s="98"/>
      <c r="J159" s="98"/>
      <c r="K159" s="98"/>
      <c r="L159" s="98"/>
      <c r="M159" s="97"/>
    </row>
    <row r="160" spans="1:13" s="2" customFormat="1" ht="75" customHeight="1" x14ac:dyDescent="0.35">
      <c r="A160" s="58"/>
      <c r="B160" s="98" t="str">
        <f ca="1">IF(OFFSET(List1!B$11,tisk!A159,0)&gt;0,OFFSET(List1!B$11,tisk!A159,0),"")</f>
        <v>53</v>
      </c>
      <c r="C160" s="3" t="str">
        <f ca="1">IF(B160="","",CONCATENATE(OFFSET(List1!C$11,tisk!A159,0),"
",OFFSET(List1!D$11,tisk!A159,0),"
",OFFSET(List1!E$11,tisk!A159,0),"
",OFFSET(List1!F$11,tisk!A159,0)))</f>
        <v>TK Gymnázium Uničov z.s.
Na Nivách 1365
Uničov
78391</v>
      </c>
      <c r="D160" s="85" t="str">
        <f ca="1">IF(B160="","",OFFSET(List1!L$11,tisk!A159,0))</f>
        <v>Podpora sportovní činnosti v Olomouckém kraji na rok 20222</v>
      </c>
      <c r="E160" s="99">
        <f ca="1">IF(B160="","",OFFSET(List1!O$11,tisk!A159,0))</f>
        <v>270000</v>
      </c>
      <c r="F160" s="55" t="str">
        <f ca="1">IF(B160="","",OFFSET(List1!P$11,tisk!A159,0))</f>
        <v>1/2022</v>
      </c>
      <c r="G160" s="97">
        <f ca="1">IF(B160="","",OFFSET(List1!R$11,tisk!A159,0))</f>
        <v>60000</v>
      </c>
      <c r="H160" s="100">
        <f ca="1">IF(B160="","",OFFSET(List1!S$11,tisk!A159,0))</f>
        <v>0</v>
      </c>
      <c r="I160" s="98">
        <f ca="1">IF(B160="","",OFFSET(List1!T$11,tisk!A159,0))</f>
        <v>0</v>
      </c>
      <c r="J160" s="98">
        <f ca="1">IF(B160="","",OFFSET(List1!U$11,tisk!A159,0))</f>
        <v>0</v>
      </c>
      <c r="K160" s="98">
        <f ca="1">IF(B160="","",OFFSET(List1!V$11,tisk!A159,0))</f>
        <v>0</v>
      </c>
      <c r="L160" s="98">
        <f ca="1">IF(B160="","",OFFSET(List1!W$11,tisk!A159,0))</f>
        <v>0</v>
      </c>
      <c r="M160" s="97">
        <f ca="1">IF(B160="","",OFFSET(List1!X$11,tisk!A159,0))</f>
        <v>0</v>
      </c>
    </row>
    <row r="161" spans="1:13" s="2" customFormat="1" ht="75" customHeight="1" x14ac:dyDescent="0.35">
      <c r="A161" s="58"/>
      <c r="B161" s="98"/>
      <c r="C161" s="3" t="str">
        <f ca="1">IF(B160="","",CONCATENATE("Okres ",OFFSET(List1!G$11,tisk!A159,0),"
","Právní forma","
",OFFSET(List1!H$11,tisk!A159,0),"
","IČO ",OFFSET(List1!I$11,tisk!A159,0),"
 ","B.Ú. ",OFFSET(List1!J$11,tisk!A159,0)))</f>
        <v>Okres Olomouc
Právní forma
Spolek
IČO 64990923
 B.Ú. 203060791/0300</v>
      </c>
      <c r="D161" s="5" t="str">
        <f ca="1">IF(B160="","",OFFSET(List1!M$11,tisk!A159,0))</f>
        <v>Sportovní činnost o oblasti sportu tenis</v>
      </c>
      <c r="E161" s="99"/>
      <c r="F161" s="54"/>
      <c r="G161" s="97"/>
      <c r="H161" s="100"/>
      <c r="I161" s="98"/>
      <c r="J161" s="98"/>
      <c r="K161" s="98"/>
      <c r="L161" s="98"/>
      <c r="M161" s="97"/>
    </row>
    <row r="162" spans="1:13" s="2" customFormat="1" ht="30" customHeight="1" x14ac:dyDescent="0.35">
      <c r="A162" s="58">
        <f>ROW()/3-1</f>
        <v>53</v>
      </c>
      <c r="B162" s="98"/>
      <c r="C162" s="3" t="str">
        <f ca="1">IF(B160="","",CONCATENATE("Zástupce","
",OFFSET(List1!K$11,tisk!A159,0)))</f>
        <v xml:space="preserve">Zástupce
</v>
      </c>
      <c r="D162" s="5" t="str">
        <f ca="1">IF(B160="","",CONCATENATE("Dotace bude použita na:",OFFSET(List1!N$11,tisk!A159,0)))</f>
        <v>Dotace bude použita na:Sportoví činnosti a podpoře sportování v regionu Uničov</v>
      </c>
      <c r="E162" s="99"/>
      <c r="F162" s="55" t="str">
        <f ca="1">IF(B160="","",OFFSET(List1!Q$11,tisk!A159,0))</f>
        <v>12/2022</v>
      </c>
      <c r="G162" s="97"/>
      <c r="H162" s="100"/>
      <c r="I162" s="98"/>
      <c r="J162" s="98"/>
      <c r="K162" s="98"/>
      <c r="L162" s="98"/>
      <c r="M162" s="97"/>
    </row>
    <row r="163" spans="1:13" s="2" customFormat="1" ht="75" customHeight="1" x14ac:dyDescent="0.35">
      <c r="A163" s="58"/>
      <c r="B163" s="98" t="str">
        <f ca="1">IF(OFFSET(List1!B$11,tisk!A162,0)&gt;0,OFFSET(List1!B$11,tisk!A162,0),"")</f>
        <v>54</v>
      </c>
      <c r="C163" s="3" t="str">
        <f ca="1">IF(B163="","",CONCATENATE(OFFSET(List1!C$11,tisk!A162,0),"
",OFFSET(List1!D$11,tisk!A162,0),"
",OFFSET(List1!E$11,tisk!A162,0),"
",OFFSET(List1!F$11,tisk!A162,0)))</f>
        <v>AVZO TSČ ČR ZLATÉ HORY
Podlesí 504
Zlaté Hory
79376</v>
      </c>
      <c r="D163" s="85" t="str">
        <f ca="1">IF(B163="","",OFFSET(List1!L$11,tisk!A162,0))</f>
        <v>Podpora celoroční sportovní činnosti pro AVZO TSČ ČR ZLATÉ HORY</v>
      </c>
      <c r="E163" s="99">
        <f ca="1">IF(B163="","",OFFSET(List1!O$11,tisk!A162,0))</f>
        <v>145000</v>
      </c>
      <c r="F163" s="55" t="str">
        <f ca="1">IF(B163="","",OFFSET(List1!P$11,tisk!A162,0))</f>
        <v>1/2022</v>
      </c>
      <c r="G163" s="97">
        <f ca="1">IF(B163="","",OFFSET(List1!R$11,tisk!A162,0))</f>
        <v>20000</v>
      </c>
      <c r="H163" s="100">
        <f ca="1">IF(B163="","",OFFSET(List1!S$11,tisk!A162,0))</f>
        <v>0</v>
      </c>
      <c r="I163" s="98">
        <f ca="1">IF(B163="","",OFFSET(List1!T$11,tisk!A162,0))</f>
        <v>0</v>
      </c>
      <c r="J163" s="98">
        <f ca="1">IF(B163="","",OFFSET(List1!U$11,tisk!A162,0))</f>
        <v>0</v>
      </c>
      <c r="K163" s="98">
        <f ca="1">IF(B163="","",OFFSET(List1!V$11,tisk!A162,0))</f>
        <v>0</v>
      </c>
      <c r="L163" s="98">
        <f ca="1">IF(B163="","",OFFSET(List1!W$11,tisk!A162,0))</f>
        <v>0</v>
      </c>
      <c r="M163" s="97">
        <f ca="1">IF(B163="","",OFFSET(List1!X$11,tisk!A162,0))</f>
        <v>0</v>
      </c>
    </row>
    <row r="164" spans="1:13" s="2" customFormat="1" ht="75" customHeight="1" x14ac:dyDescent="0.35">
      <c r="A164" s="58"/>
      <c r="B164" s="98"/>
      <c r="C164" s="3" t="str">
        <f ca="1">IF(B163="","",CONCATENATE("Okres ",OFFSET(List1!G$11,tisk!A162,0),"
","Právní forma","
",OFFSET(List1!H$11,tisk!A162,0),"
","IČO ",OFFSET(List1!I$11,tisk!A162,0),"
 ","B.Ú. ",OFFSET(List1!J$11,tisk!A162,0)))</f>
        <v>Okres Jeseník
Právní forma
Pobočný spolek
IČO 68911467
 B.Ú. 190654792/0300</v>
      </c>
      <c r="D164" s="5" t="str">
        <f ca="1">IF(B163="","",OFFSET(List1!M$11,tisk!A162,0))</f>
        <v>Organizování střeleckých a motokrosových soutěží ve Zlatých Horách pro členy spolku a pro další zájemce z Olomouckého a Moravskoslezského  kraje včetně neorganizované mládeže.</v>
      </c>
      <c r="E164" s="99"/>
      <c r="F164" s="54"/>
      <c r="G164" s="97"/>
      <c r="H164" s="100"/>
      <c r="I164" s="98"/>
      <c r="J164" s="98"/>
      <c r="K164" s="98"/>
      <c r="L164" s="98"/>
      <c r="M164" s="97"/>
    </row>
    <row r="165" spans="1:13" s="2" customFormat="1" ht="30" customHeight="1" x14ac:dyDescent="0.35">
      <c r="A165" s="58">
        <f>ROW()/3-1</f>
        <v>54</v>
      </c>
      <c r="B165" s="98"/>
      <c r="C165" s="3" t="str">
        <f ca="1">IF(B163="","",CONCATENATE("Zástupce","
",OFFSET(List1!K$11,tisk!A162,0)))</f>
        <v xml:space="preserve">Zástupce
</v>
      </c>
      <c r="D165" s="5" t="str">
        <f ca="1">IF(B163="","",CONCATENATE("Dotace bude použita na:",OFFSET(List1!N$11,tisk!A162,0)))</f>
        <v>Dotace bude použita na:nákup terčů, diabolek, materiálu na údržbu a opravy objektů střelnice, ceny a poháry do pořádaných soutěží</v>
      </c>
      <c r="E165" s="99"/>
      <c r="F165" s="55" t="str">
        <f ca="1">IF(B163="","",OFFSET(List1!Q$11,tisk!A162,0))</f>
        <v>12/2022</v>
      </c>
      <c r="G165" s="97"/>
      <c r="H165" s="100"/>
      <c r="I165" s="98"/>
      <c r="J165" s="98"/>
      <c r="K165" s="98"/>
      <c r="L165" s="98"/>
      <c r="M165" s="97"/>
    </row>
    <row r="166" spans="1:13" s="2" customFormat="1" ht="75" customHeight="1" x14ac:dyDescent="0.35">
      <c r="A166" s="58"/>
      <c r="B166" s="98" t="str">
        <f ca="1">IF(OFFSET(List1!B$11,tisk!A165,0)&gt;0,OFFSET(List1!B$11,tisk!A165,0),"")</f>
        <v>55</v>
      </c>
      <c r="C166" s="3" t="str">
        <f ca="1">IF(B166="","",CONCATENATE(OFFSET(List1!C$11,tisk!A165,0),"
",OFFSET(List1!D$11,tisk!A165,0),"
",OFFSET(List1!E$11,tisk!A165,0),"
",OFFSET(List1!F$11,tisk!A165,0)))</f>
        <v>Prostějov - C 1885, spol. s r.o.
Kostelecká 4468/49
Prostějov
79601</v>
      </c>
      <c r="D166" s="85" t="str">
        <f ca="1">IF(B166="","",OFFSET(List1!L$11,tisk!A165,0))</f>
        <v>Podpora celoroční sportovní činnosti mužů a žen Elite</v>
      </c>
      <c r="E166" s="99">
        <f ca="1">IF(B166="","",OFFSET(List1!O$11,tisk!A165,0))</f>
        <v>5050000</v>
      </c>
      <c r="F166" s="55" t="str">
        <f ca="1">IF(B166="","",OFFSET(List1!P$11,tisk!A165,0))</f>
        <v>1/2022</v>
      </c>
      <c r="G166" s="97">
        <f ca="1">IF(B166="","",OFFSET(List1!R$11,tisk!A165,0))</f>
        <v>1900000</v>
      </c>
      <c r="H166" s="100">
        <f ca="1">IF(B166="","",OFFSET(List1!S$11,tisk!A165,0))</f>
        <v>0</v>
      </c>
      <c r="I166" s="98">
        <f ca="1">IF(B166="","",OFFSET(List1!T$11,tisk!A165,0))</f>
        <v>0</v>
      </c>
      <c r="J166" s="98">
        <f ca="1">IF(B166="","",OFFSET(List1!U$11,tisk!A165,0))</f>
        <v>0</v>
      </c>
      <c r="K166" s="98">
        <f ca="1">IF(B166="","",OFFSET(List1!V$11,tisk!A165,0))</f>
        <v>0</v>
      </c>
      <c r="L166" s="98">
        <f ca="1">IF(B166="","",OFFSET(List1!W$11,tisk!A165,0))</f>
        <v>0</v>
      </c>
      <c r="M166" s="97">
        <f ca="1">IF(B166="","",OFFSET(List1!X$11,tisk!A165,0))</f>
        <v>0</v>
      </c>
    </row>
    <row r="167" spans="1:13" s="2" customFormat="1" ht="75" customHeight="1" x14ac:dyDescent="0.35">
      <c r="A167" s="58"/>
      <c r="B167" s="98"/>
      <c r="C167" s="3" t="str">
        <f ca="1">IF(B166="","",CONCATENATE("Okres ",OFFSET(List1!G$11,tisk!A165,0),"
","Právní forma","
",OFFSET(List1!H$11,tisk!A165,0),"
","IČO ",OFFSET(List1!I$11,tisk!A165,0),"
 ","B.Ú. ",OFFSET(List1!J$11,tisk!A165,0)))</f>
        <v>Okres 
Právní forma
Společnost s ručením omezeným
IČO 63468191
 B.Ú. 457009494/0600</v>
      </c>
      <c r="D167" s="5" t="str">
        <f ca="1">IF(B166="","",OFFSET(List1!M$11,tisk!A165,0))</f>
        <v>Podpora celoroční sportovní činnosti profesionálního cyklistického družstva mužů, jezdícího pod názvem TUFO PARDUS
PROSTĚJOV.</v>
      </c>
      <c r="E167" s="99"/>
      <c r="F167" s="54"/>
      <c r="G167" s="97"/>
      <c r="H167" s="100"/>
      <c r="I167" s="98"/>
      <c r="J167" s="98"/>
      <c r="K167" s="98"/>
      <c r="L167" s="98"/>
      <c r="M167" s="97"/>
    </row>
    <row r="168" spans="1:13" s="2" customFormat="1" ht="30" customHeight="1" x14ac:dyDescent="0.35">
      <c r="A168" s="58">
        <f>ROW()/3-1</f>
        <v>55</v>
      </c>
      <c r="B168" s="98"/>
      <c r="C168" s="3" t="str">
        <f ca="1">IF(B166="","",CONCATENATE("Zástupce","
",OFFSET(List1!K$11,tisk!A165,0)))</f>
        <v xml:space="preserve">Zástupce
</v>
      </c>
      <c r="D168" s="5" t="str">
        <f ca="1">IF(B166="","",CONCATENATE("Dotace bude použita na:",OFFSET(List1!N$11,tisk!A165,0)))</f>
        <v>Dotace bude použita na:poplatek za zápis UCI, poj. týmu
startovné, strava, ubytování, doprava při závod.,soustř. a trénin.
nákl. na trenéry, mechaniky, maséry, administrativu, účetní sl.,
cyklo materiál, sportovní oblečení, dresy, nákl.na povinné covid testování při závod.</v>
      </c>
      <c r="E168" s="99"/>
      <c r="F168" s="55" t="str">
        <f ca="1">IF(B166="","",OFFSET(List1!Q$11,tisk!A165,0))</f>
        <v>12/2022</v>
      </c>
      <c r="G168" s="97"/>
      <c r="H168" s="100"/>
      <c r="I168" s="98"/>
      <c r="J168" s="98"/>
      <c r="K168" s="98"/>
      <c r="L168" s="98"/>
      <c r="M168" s="97"/>
    </row>
    <row r="169" spans="1:13" s="2" customFormat="1" ht="75" customHeight="1" x14ac:dyDescent="0.35">
      <c r="A169" s="58"/>
      <c r="B169" s="98" t="str">
        <f ca="1">IF(OFFSET(List1!B$11,tisk!A168,0)&gt;0,OFFSET(List1!B$11,tisk!A168,0),"")</f>
        <v>56</v>
      </c>
      <c r="C169" s="3" t="str">
        <f ca="1">IF(B169="","",CONCATENATE(OFFSET(List1!C$11,tisk!A168,0),"
",OFFSET(List1!D$11,tisk!A168,0),"
",OFFSET(List1!E$11,tisk!A168,0),"
",OFFSET(List1!F$11,tisk!A168,0)))</f>
        <v>LHK Jestřábi Prostějov A - team s.r.o.
U Stadionu 4452
Prostějov
79601</v>
      </c>
      <c r="D169" s="85" t="str">
        <f ca="1">IF(B169="","",OFFSET(List1!L$11,tisk!A168,0))</f>
        <v>Celoroční činnost Klubu LHK Jestřábi Prostějov A - team s.r.o.</v>
      </c>
      <c r="E169" s="99">
        <f ca="1">IF(B169="","",OFFSET(List1!O$11,tisk!A168,0))</f>
        <v>28300000</v>
      </c>
      <c r="F169" s="55" t="str">
        <f ca="1">IF(B169="","",OFFSET(List1!P$11,tisk!A168,0))</f>
        <v>1/2022</v>
      </c>
      <c r="G169" s="97">
        <f ca="1">IF(B169="","",OFFSET(List1!R$11,tisk!A168,0))</f>
        <v>2000000</v>
      </c>
      <c r="H169" s="100">
        <f ca="1">IF(B169="","",OFFSET(List1!S$11,tisk!A168,0))</f>
        <v>0</v>
      </c>
      <c r="I169" s="98">
        <f ca="1">IF(B169="","",OFFSET(List1!T$11,tisk!A168,0))</f>
        <v>0</v>
      </c>
      <c r="J169" s="98">
        <f ca="1">IF(B169="","",OFFSET(List1!U$11,tisk!A168,0))</f>
        <v>0</v>
      </c>
      <c r="K169" s="98">
        <f ca="1">IF(B169="","",OFFSET(List1!V$11,tisk!A168,0))</f>
        <v>0</v>
      </c>
      <c r="L169" s="98">
        <f ca="1">IF(B169="","",OFFSET(List1!W$11,tisk!A168,0))</f>
        <v>0</v>
      </c>
      <c r="M169" s="97">
        <f ca="1">IF(B169="","",OFFSET(List1!X$11,tisk!A168,0))</f>
        <v>0</v>
      </c>
    </row>
    <row r="170" spans="1:13" s="2" customFormat="1" ht="75" customHeight="1" x14ac:dyDescent="0.35">
      <c r="A170" s="58"/>
      <c r="B170" s="98"/>
      <c r="C170" s="3" t="str">
        <f ca="1">IF(B169="","",CONCATENATE("Okres ",OFFSET(List1!G$11,tisk!A168,0),"
","Právní forma","
",OFFSET(List1!H$11,tisk!A168,0),"
","IČO ",OFFSET(List1!I$11,tisk!A168,0),"
 ","B.Ú. ",OFFSET(List1!J$11,tisk!A168,0)))</f>
        <v>Okres Prostějov
Právní forma
Společnost s ručením omezeným
IČO 28931181
 B.Ú. 2400839867/2010</v>
      </c>
      <c r="D170" s="5" t="str">
        <f ca="1">IF(B169="","",OFFSET(List1!M$11,tisk!A168,0))</f>
        <v>Klub LHK Jestřábi Prostějov a -team s.r.o. hraje hokej na profesionální úrovni, je již několik let účastníkem první hokejové ligy - CHANCE ligy. Jedná se o druhou nejvyšší soutěž na území České Republiky.</v>
      </c>
      <c r="E170" s="99"/>
      <c r="F170" s="54"/>
      <c r="G170" s="97"/>
      <c r="H170" s="100"/>
      <c r="I170" s="98"/>
      <c r="J170" s="98"/>
      <c r="K170" s="98"/>
      <c r="L170" s="98"/>
      <c r="M170" s="97"/>
    </row>
    <row r="171" spans="1:13" s="2" customFormat="1" ht="30" customHeight="1" x14ac:dyDescent="0.35">
      <c r="A171" s="58">
        <f>ROW()/3-1</f>
        <v>56</v>
      </c>
      <c r="B171" s="98"/>
      <c r="C171" s="3" t="str">
        <f ca="1">IF(B169="","",CONCATENATE("Zástupce","
",OFFSET(List1!K$11,tisk!A168,0)))</f>
        <v xml:space="preserve">Zástupce
</v>
      </c>
      <c r="D171" s="5" t="str">
        <f ca="1">IF(B169="","",CONCATENATE("Dotace bude použita na:",OFFSET(List1!N$11,tisk!A168,0)))</f>
        <v>Dotace bude použita na:Dotace bude použita na částečnou úhradu nákladů spojených a souvisejících s celoroční činností  A- teamu . Konkrétně budou tyto finanční prostředky použity na částečnou úhradu  za odměny hráčů a realizačního týmu, na výstroj a výzbroj hráčů.</v>
      </c>
      <c r="E171" s="99"/>
      <c r="F171" s="55" t="str">
        <f ca="1">IF(B169="","",OFFSET(List1!Q$11,tisk!A168,0))</f>
        <v>12/2022</v>
      </c>
      <c r="G171" s="97"/>
      <c r="H171" s="100"/>
      <c r="I171" s="98"/>
      <c r="J171" s="98"/>
      <c r="K171" s="98"/>
      <c r="L171" s="98"/>
      <c r="M171" s="97"/>
    </row>
    <row r="172" spans="1:13" s="2" customFormat="1" ht="75" customHeight="1" x14ac:dyDescent="0.35">
      <c r="A172" s="58"/>
      <c r="B172" s="98" t="str">
        <f ca="1">IF(OFFSET(List1!B$11,tisk!A171,0)&gt;0,OFFSET(List1!B$11,tisk!A171,0),"")</f>
        <v>57</v>
      </c>
      <c r="C172" s="3" t="str">
        <f ca="1">IF(B172="","",CONCATENATE(OFFSET(List1!C$11,tisk!A171,0),"
",OFFSET(List1!D$11,tisk!A171,0),"
",OFFSET(List1!E$11,tisk!A171,0),"
",OFFSET(List1!F$11,tisk!A171,0)))</f>
        <v>Klub rychlostní kanoistiky Slovan Hranice, z.s.
Valcha 189
Hranice
75361</v>
      </c>
      <c r="D172" s="85" t="str">
        <f ca="1">IF(B172="","",OFFSET(List1!L$11,tisk!A171,0))</f>
        <v>Celoroční sportovní činnost Klubu rychlostní kanoistiky Slovan Hranice, sportovní příprava a účast na závodech v roce 2022</v>
      </c>
      <c r="E172" s="99">
        <f ca="1">IF(B172="","",OFFSET(List1!O$11,tisk!A171,0))</f>
        <v>590000</v>
      </c>
      <c r="F172" s="55" t="str">
        <f ca="1">IF(B172="","",OFFSET(List1!P$11,tisk!A171,0))</f>
        <v>1/2022</v>
      </c>
      <c r="G172" s="97">
        <f ca="1">IF(B172="","",OFFSET(List1!R$11,tisk!A171,0))</f>
        <v>135000</v>
      </c>
      <c r="H172" s="100">
        <f ca="1">IF(B172="","",OFFSET(List1!S$11,tisk!A171,0))</f>
        <v>0</v>
      </c>
      <c r="I172" s="98">
        <f ca="1">IF(B172="","",OFFSET(List1!T$11,tisk!A171,0))</f>
        <v>0</v>
      </c>
      <c r="J172" s="98">
        <f ca="1">IF(B172="","",OFFSET(List1!U$11,tisk!A171,0))</f>
        <v>0</v>
      </c>
      <c r="K172" s="98">
        <f ca="1">IF(B172="","",OFFSET(List1!V$11,tisk!A171,0))</f>
        <v>0</v>
      </c>
      <c r="L172" s="98">
        <f ca="1">IF(B172="","",OFFSET(List1!W$11,tisk!A171,0))</f>
        <v>0</v>
      </c>
      <c r="M172" s="97">
        <f ca="1">IF(B172="","",OFFSET(List1!X$11,tisk!A171,0))</f>
        <v>0</v>
      </c>
    </row>
    <row r="173" spans="1:13" s="2" customFormat="1" ht="75" customHeight="1" x14ac:dyDescent="0.35">
      <c r="A173" s="58"/>
      <c r="B173" s="98"/>
      <c r="C173" s="3" t="str">
        <f ca="1">IF(B172="","",CONCATENATE("Okres ",OFFSET(List1!G$11,tisk!A171,0),"
","Právní forma","
",OFFSET(List1!H$11,tisk!A171,0),"
","IČO ",OFFSET(List1!I$11,tisk!A171,0),"
 ","B.Ú. ",OFFSET(List1!J$11,tisk!A171,0)))</f>
        <v>Okres Přerov
Právní forma
Organizační složka státu
IČO 04726316
 B.Ú. 219005842/0600</v>
      </c>
      <c r="D173" s="5" t="str">
        <f ca="1">IF(B172="","",OFFSET(List1!M$11,tisk!A171,0))</f>
        <v>Celoroční sportovní činnost KRK Slovan Hranice, sportovní příprava a účast na Českém poháru v rychlostní kanoistice a
Velkomoravské lize a soutěžích pořádaných Českým svazem kanoistů. Účast na mezinárodních soutěžích v rámci klubu a reprezentace ČR.</v>
      </c>
      <c r="E173" s="99"/>
      <c r="F173" s="54"/>
      <c r="G173" s="97"/>
      <c r="H173" s="100"/>
      <c r="I173" s="98"/>
      <c r="J173" s="98"/>
      <c r="K173" s="98"/>
      <c r="L173" s="98"/>
      <c r="M173" s="97"/>
    </row>
    <row r="174" spans="1:13" s="2" customFormat="1" ht="30" customHeight="1" x14ac:dyDescent="0.35">
      <c r="A174" s="58">
        <f>ROW()/3-1</f>
        <v>57</v>
      </c>
      <c r="B174" s="98"/>
      <c r="C174" s="3" t="str">
        <f ca="1">IF(B172="","",CONCATENATE("Zástupce","
",OFFSET(List1!K$11,tisk!A171,0)))</f>
        <v xml:space="preserve">Zástupce
</v>
      </c>
      <c r="D174" s="5" t="str">
        <f ca="1">IF(B172="","",CONCATENATE("Dotace bude použita na:",OFFSET(List1!N$11,tisk!A171,0)))</f>
        <v>Dotace bude použita na:- Nákup sportovního vybavení
- Nájmy sportovišť
- Dopravné při sportovní přípravě a na závody
- Startovné na závodech
- Ubytování a stravné na závodech a při sportovní přípravě
- Náborové akce nových členů …</v>
      </c>
      <c r="E174" s="99"/>
      <c r="F174" s="55" t="str">
        <f ca="1">IF(B172="","",OFFSET(List1!Q$11,tisk!A171,0))</f>
        <v>12/2022</v>
      </c>
      <c r="G174" s="97"/>
      <c r="H174" s="100"/>
      <c r="I174" s="98"/>
      <c r="J174" s="98"/>
      <c r="K174" s="98"/>
      <c r="L174" s="98"/>
      <c r="M174" s="97"/>
    </row>
    <row r="175" spans="1:13" s="2" customFormat="1" ht="75" customHeight="1" x14ac:dyDescent="0.35">
      <c r="A175" s="58"/>
      <c r="B175" s="98" t="str">
        <f ca="1">IF(OFFSET(List1!B$11,tisk!A174,0)&gt;0,OFFSET(List1!B$11,tisk!A174,0),"")</f>
        <v>58</v>
      </c>
      <c r="C175" s="3" t="str">
        <f ca="1">IF(B175="","",CONCATENATE(OFFSET(List1!C$11,tisk!A174,0),"
",OFFSET(List1!D$11,tisk!A174,0),"
",OFFSET(List1!E$11,tisk!A174,0),"
",OFFSET(List1!F$11,tisk!A174,0)))</f>
        <v>Volejbalový klub Univerzity Palackého v Olomouci, z. s.
U sportovní haly 38/2
Olomouc
77900</v>
      </c>
      <c r="D175" s="85" t="str">
        <f ca="1">IF(B175="","",OFFSET(List1!L$11,tisk!A174,0))</f>
        <v>My jsme Olomouc!</v>
      </c>
      <c r="E175" s="99">
        <f ca="1">IF(B175="","",OFFSET(List1!O$11,tisk!A174,0))</f>
        <v>7545000</v>
      </c>
      <c r="F175" s="55" t="str">
        <f ca="1">IF(B175="","",OFFSET(List1!P$11,tisk!A174,0))</f>
        <v>1/2022</v>
      </c>
      <c r="G175" s="97">
        <f ca="1">IF(B175="","",OFFSET(List1!R$11,tisk!A174,0))</f>
        <v>1865000</v>
      </c>
      <c r="H175" s="100">
        <f ca="1">IF(B175="","",OFFSET(List1!S$11,tisk!A174,0))</f>
        <v>0</v>
      </c>
      <c r="I175" s="98">
        <f ca="1">IF(B175="","",OFFSET(List1!T$11,tisk!A174,0))</f>
        <v>0</v>
      </c>
      <c r="J175" s="98">
        <f ca="1">IF(B175="","",OFFSET(List1!U$11,tisk!A174,0))</f>
        <v>0</v>
      </c>
      <c r="K175" s="98">
        <f ca="1">IF(B175="","",OFFSET(List1!V$11,tisk!A174,0))</f>
        <v>0</v>
      </c>
      <c r="L175" s="98">
        <f ca="1">IF(B175="","",OFFSET(List1!W$11,tisk!A174,0))</f>
        <v>0</v>
      </c>
      <c r="M175" s="97">
        <f ca="1">IF(B175="","",OFFSET(List1!X$11,tisk!A174,0))</f>
        <v>0</v>
      </c>
    </row>
    <row r="176" spans="1:13" s="2" customFormat="1" ht="75" customHeight="1" x14ac:dyDescent="0.35">
      <c r="A176" s="58"/>
      <c r="B176" s="98"/>
      <c r="C176" s="3" t="str">
        <f ca="1">IF(B175="","",CONCATENATE("Okres ",OFFSET(List1!G$11,tisk!A174,0),"
","Právní forma","
",OFFSET(List1!H$11,tisk!A174,0),"
","IČO ",OFFSET(List1!I$11,tisk!A174,0),"
 ","B.Ú. ",OFFSET(List1!J$11,tisk!A174,0)))</f>
        <v>Okres 
Právní forma
Spolek
IČO 04100794
 B.Ú. 8752091001/5500</v>
      </c>
      <c r="D176" s="5" t="str">
        <f ca="1">IF(B175="","",OFFSET(List1!M$11,tisk!A174,0))</f>
        <v>Podpora činnosti extraligového družstva žen VK UP Olomouc.</v>
      </c>
      <c r="E176" s="99"/>
      <c r="F176" s="54"/>
      <c r="G176" s="97"/>
      <c r="H176" s="100"/>
      <c r="I176" s="98"/>
      <c r="J176" s="98"/>
      <c r="K176" s="98"/>
      <c r="L176" s="98"/>
      <c r="M176" s="97"/>
    </row>
    <row r="177" spans="1:13" s="2" customFormat="1" ht="30" customHeight="1" x14ac:dyDescent="0.35">
      <c r="A177" s="58">
        <f>ROW()/3-1</f>
        <v>58</v>
      </c>
      <c r="B177" s="98"/>
      <c r="C177" s="3" t="str">
        <f ca="1">IF(B175="","",CONCATENATE("Zástupce","
",OFFSET(List1!K$11,tisk!A174,0)))</f>
        <v xml:space="preserve">Zástupce
</v>
      </c>
      <c r="D177" s="5" t="str">
        <f ca="1">IF(B175="","",CONCATENATE("Dotace bude použita na:",OFFSET(List1!N$11,tisk!A174,0)))</f>
        <v>Dotace bude použita na:Náklady na provoz družstva, trenéry, cestovné, ubytování,služby a mzdy.</v>
      </c>
      <c r="E177" s="99"/>
      <c r="F177" s="55" t="str">
        <f ca="1">IF(B175="","",OFFSET(List1!Q$11,tisk!A174,0))</f>
        <v>12/2022</v>
      </c>
      <c r="G177" s="97"/>
      <c r="H177" s="100"/>
      <c r="I177" s="98"/>
      <c r="J177" s="98"/>
      <c r="K177" s="98"/>
      <c r="L177" s="98"/>
      <c r="M177" s="97"/>
    </row>
    <row r="178" spans="1:13" s="2" customFormat="1" ht="75" customHeight="1" x14ac:dyDescent="0.35">
      <c r="A178" s="58"/>
      <c r="B178" s="98" t="str">
        <f ca="1">IF(OFFSET(List1!B$11,tisk!A177,0)&gt;0,OFFSET(List1!B$11,tisk!A177,0),"")</f>
        <v>59</v>
      </c>
      <c r="C178" s="3" t="str">
        <f ca="1">IF(B178="","",CONCATENATE(OFFSET(List1!C$11,tisk!A177,0),"
",OFFSET(List1!D$11,tisk!A177,0),"
",OFFSET(List1!E$11,tisk!A177,0),"
",OFFSET(List1!F$11,tisk!A177,0)))</f>
        <v>Tenisový klub Přerov, spolek
U Tenisu 3250/16
Přerov
75002</v>
      </c>
      <c r="D178" s="85" t="str">
        <f ca="1">IF(B178="","",OFFSET(List1!L$11,tisk!A177,0))</f>
        <v>Celoroční sportovní činnost TK Přerov v r. 2022</v>
      </c>
      <c r="E178" s="99">
        <f ca="1">IF(B178="","",OFFSET(List1!O$11,tisk!A177,0))</f>
        <v>2143000</v>
      </c>
      <c r="F178" s="55" t="str">
        <f ca="1">IF(B178="","",OFFSET(List1!P$11,tisk!A177,0))</f>
        <v>1/2022</v>
      </c>
      <c r="G178" s="97">
        <f ca="1">IF(B178="","",OFFSET(List1!R$11,tisk!A177,0))</f>
        <v>350000</v>
      </c>
      <c r="H178" s="100">
        <f ca="1">IF(B178="","",OFFSET(List1!S$11,tisk!A177,0))</f>
        <v>0</v>
      </c>
      <c r="I178" s="98">
        <f ca="1">IF(B178="","",OFFSET(List1!T$11,tisk!A177,0))</f>
        <v>0</v>
      </c>
      <c r="J178" s="98">
        <f ca="1">IF(B178="","",OFFSET(List1!U$11,tisk!A177,0))</f>
        <v>0</v>
      </c>
      <c r="K178" s="98">
        <f ca="1">IF(B178="","",OFFSET(List1!V$11,tisk!A177,0))</f>
        <v>0</v>
      </c>
      <c r="L178" s="98">
        <f ca="1">IF(B178="","",OFFSET(List1!W$11,tisk!A177,0))</f>
        <v>0</v>
      </c>
      <c r="M178" s="97">
        <f ca="1">IF(B178="","",OFFSET(List1!X$11,tisk!A177,0))</f>
        <v>0</v>
      </c>
    </row>
    <row r="179" spans="1:13" s="2" customFormat="1" ht="75" customHeight="1" x14ac:dyDescent="0.35">
      <c r="A179" s="58"/>
      <c r="B179" s="98"/>
      <c r="C179" s="3" t="str">
        <f ca="1">IF(B178="","",CONCATENATE("Okres ",OFFSET(List1!G$11,tisk!A177,0),"
","Právní forma","
",OFFSET(List1!H$11,tisk!A177,0),"
","IČO ",OFFSET(List1!I$11,tisk!A177,0),"
 ","B.Ú. ",OFFSET(List1!J$11,tisk!A177,0)))</f>
        <v>Okres 
Právní forma
Spolek
IČO 14617200
 B.Ú. 25939831/0100</v>
      </c>
      <c r="D179" s="5" t="str">
        <f ca="1">IF(B178="","",OFFSET(List1!M$11,tisk!A177,0))</f>
        <v>Činnost TK je zaměřena na provozování a rozvoj amatérského , rekreačního tenisu pro členskou základnu TK a veřejnost.</v>
      </c>
      <c r="E179" s="99"/>
      <c r="F179" s="54"/>
      <c r="G179" s="97"/>
      <c r="H179" s="100"/>
      <c r="I179" s="98"/>
      <c r="J179" s="98"/>
      <c r="K179" s="98"/>
      <c r="L179" s="98"/>
      <c r="M179" s="97"/>
    </row>
    <row r="180" spans="1:13" s="2" customFormat="1" ht="30" customHeight="1" x14ac:dyDescent="0.35">
      <c r="A180" s="58">
        <f>ROW()/3-1</f>
        <v>59</v>
      </c>
      <c r="B180" s="98"/>
      <c r="C180" s="3" t="str">
        <f ca="1">IF(B178="","",CONCATENATE("Zástupce","
",OFFSET(List1!K$11,tisk!A177,0)))</f>
        <v xml:space="preserve">Zástupce
</v>
      </c>
      <c r="D180" s="5" t="str">
        <f ca="1">IF(B178="","",CONCATENATE("Dotace bude použita na:",OFFSET(List1!N$11,tisk!A177,0)))</f>
        <v>Dotace bude použita na:Dotace bude použita na provoz a údržbu areálu, spotřebu energií, recepční službu na rezervaci kurtů,  nájemné za šatny, úhradu výdajů na spotřební a sportovní materiál, drobný majetek, mzdové náklady a nepeněžité ceny.</v>
      </c>
      <c r="E180" s="99"/>
      <c r="F180" s="55" t="str">
        <f ca="1">IF(B178="","",OFFSET(List1!Q$11,tisk!A177,0))</f>
        <v>12/2022</v>
      </c>
      <c r="G180" s="97"/>
      <c r="H180" s="100"/>
      <c r="I180" s="98"/>
      <c r="J180" s="98"/>
      <c r="K180" s="98"/>
      <c r="L180" s="98"/>
      <c r="M180" s="97"/>
    </row>
    <row r="181" spans="1:13" s="2" customFormat="1" ht="75" customHeight="1" x14ac:dyDescent="0.35">
      <c r="A181" s="58"/>
      <c r="B181" s="98" t="str">
        <f ca="1">IF(OFFSET(List1!B$11,tisk!A180,0)&gt;0,OFFSET(List1!B$11,tisk!A180,0),"")</f>
        <v>60</v>
      </c>
      <c r="C181" s="3" t="str">
        <f ca="1">IF(B181="","",CONCATENATE(OFFSET(List1!C$11,tisk!A180,0),"
",OFFSET(List1!D$11,tisk!A180,0),"
",OFFSET(List1!E$11,tisk!A180,0),"
",OFFSET(List1!F$11,tisk!A180,0)))</f>
        <v>Atletický klub Olomouc z.s.
17. listopadu 1139/3
Olomouc
77900</v>
      </c>
      <c r="D181" s="85" t="str">
        <f ca="1">IF(B181="","",OFFSET(List1!L$11,tisk!A180,0))</f>
        <v>Celoroční sportovní činnost Atletického klubu Olomouc, z.s.</v>
      </c>
      <c r="E181" s="99">
        <f ca="1">IF(B181="","",OFFSET(List1!O$11,tisk!A180,0))</f>
        <v>5800000</v>
      </c>
      <c r="F181" s="55" t="str">
        <f ca="1">IF(B181="","",OFFSET(List1!P$11,tisk!A180,0))</f>
        <v>1/2022</v>
      </c>
      <c r="G181" s="97">
        <f ca="1">IF(B181="","",OFFSET(List1!R$11,tisk!A180,0))</f>
        <v>1000000</v>
      </c>
      <c r="H181" s="100">
        <f ca="1">IF(B181="","",OFFSET(List1!S$11,tisk!A180,0))</f>
        <v>0</v>
      </c>
      <c r="I181" s="98">
        <f ca="1">IF(B181="","",OFFSET(List1!T$11,tisk!A180,0))</f>
        <v>0</v>
      </c>
      <c r="J181" s="98">
        <f ca="1">IF(B181="","",OFFSET(List1!U$11,tisk!A180,0))</f>
        <v>0</v>
      </c>
      <c r="K181" s="98">
        <f ca="1">IF(B181="","",OFFSET(List1!V$11,tisk!A180,0))</f>
        <v>0</v>
      </c>
      <c r="L181" s="98">
        <f ca="1">IF(B181="","",OFFSET(List1!W$11,tisk!A180,0))</f>
        <v>0</v>
      </c>
      <c r="M181" s="97">
        <f ca="1">IF(B181="","",OFFSET(List1!X$11,tisk!A180,0))</f>
        <v>0</v>
      </c>
    </row>
    <row r="182" spans="1:13" s="2" customFormat="1" ht="75" customHeight="1" x14ac:dyDescent="0.35">
      <c r="A182" s="58"/>
      <c r="B182" s="98"/>
      <c r="C182" s="3" t="str">
        <f ca="1">IF(B181="","",CONCATENATE("Okres ",OFFSET(List1!G$11,tisk!A180,0),"
","Právní forma","
",OFFSET(List1!H$11,tisk!A180,0),"
","IČO ",OFFSET(List1!I$11,tisk!A180,0),"
 ","B.Ú. ",OFFSET(List1!J$11,tisk!A180,0)))</f>
        <v>Okres Olomouc
Právní forma
Spolek
IČO 41031369
 B.Ú. 2101887455/2010</v>
      </c>
      <c r="D182" s="5" t="str">
        <f ca="1">IF(B181="","",OFFSET(List1!M$11,tisk!A180,0))</f>
        <v>AK Olomouc je jeden z nejúspěšnějších klubů v ČR, který svou činností vytváří podmínky pro vrcholovou a výkonnostní atletiku dětí, mládeže i dospělých a ve všech kategoriích jsou členové AK základem výběrů Olomouckého kraje např. pro LODM 2022.</v>
      </c>
      <c r="E182" s="99"/>
      <c r="F182" s="54"/>
      <c r="G182" s="97"/>
      <c r="H182" s="100"/>
      <c r="I182" s="98"/>
      <c r="J182" s="98"/>
      <c r="K182" s="98"/>
      <c r="L182" s="98"/>
      <c r="M182" s="97"/>
    </row>
    <row r="183" spans="1:13" s="2" customFormat="1" ht="30" customHeight="1" x14ac:dyDescent="0.35">
      <c r="A183" s="58">
        <f>ROW()/3-1</f>
        <v>60</v>
      </c>
      <c r="B183" s="98"/>
      <c r="C183" s="3" t="str">
        <f ca="1">IF(B181="","",CONCATENATE("Zástupce","
",OFFSET(List1!K$11,tisk!A180,0)))</f>
        <v xml:space="preserve">Zástupce
</v>
      </c>
      <c r="D183" s="5" t="str">
        <f ca="1">IF(B181="","",CONCATENATE("Dotace bude použita na:",OFFSET(List1!N$11,tisk!A180,0)))</f>
        <v>Dotace bude použita na:Pronájmy sportovišť. Doprava, strava a ubytování při závodech a soustředěních. Mzdy a odměny trenérů a realizačního týmu.
Sportovní materiál, oblečení sportovců a realizačního týmu. Administrativní služby, provoz kancelářské techniky a infor.systému.</v>
      </c>
      <c r="E183" s="99"/>
      <c r="F183" s="55" t="str">
        <f ca="1">IF(B181="","",OFFSET(List1!Q$11,tisk!A180,0))</f>
        <v>12/2022</v>
      </c>
      <c r="G183" s="97"/>
      <c r="H183" s="100"/>
      <c r="I183" s="98"/>
      <c r="J183" s="98"/>
      <c r="K183" s="98"/>
      <c r="L183" s="98"/>
      <c r="M183" s="97"/>
    </row>
    <row r="184" spans="1:13" s="2" customFormat="1" ht="75" customHeight="1" x14ac:dyDescent="0.35">
      <c r="A184" s="58"/>
      <c r="B184" s="98" t="str">
        <f ca="1">IF(OFFSET(List1!B$11,tisk!A183,0)&gt;0,OFFSET(List1!B$11,tisk!A183,0),"")</f>
        <v>61</v>
      </c>
      <c r="C184" s="3" t="str">
        <f ca="1">IF(B184="","",CONCATENATE(OFFSET(List1!C$11,tisk!A183,0),"
",OFFSET(List1!D$11,tisk!A183,0),"
",OFFSET(List1!E$11,tisk!A183,0),"
",OFFSET(List1!F$11,tisk!A183,0)))</f>
        <v>Tělocvičná jednota Sokol Olomouc-Neředín
Neředínská 9/58
Olomouc
77900</v>
      </c>
      <c r="D184" s="85" t="str">
        <f ca="1">IF(B184="","",OFFSET(List1!L$11,tisk!A183,0))</f>
        <v>Podpora celoroční sportovní činnosti 2022 T.J. Sokol Olomouc-Neředín</v>
      </c>
      <c r="E184" s="99">
        <f ca="1">IF(B184="","",OFFSET(List1!O$11,tisk!A183,0))</f>
        <v>35000</v>
      </c>
      <c r="F184" s="55" t="str">
        <f ca="1">IF(B184="","",OFFSET(List1!P$11,tisk!A183,0))</f>
        <v>1/2022</v>
      </c>
      <c r="G184" s="97">
        <f ca="1">IF(B184="","",OFFSET(List1!R$11,tisk!A183,0))</f>
        <v>35000</v>
      </c>
      <c r="H184" s="100">
        <f ca="1">IF(B184="","",OFFSET(List1!S$11,tisk!A183,0))</f>
        <v>0</v>
      </c>
      <c r="I184" s="98">
        <f ca="1">IF(B184="","",OFFSET(List1!T$11,tisk!A183,0))</f>
        <v>0</v>
      </c>
      <c r="J184" s="98">
        <f ca="1">IF(B184="","",OFFSET(List1!U$11,tisk!A183,0))</f>
        <v>0</v>
      </c>
      <c r="K184" s="98">
        <f ca="1">IF(B184="","",OFFSET(List1!V$11,tisk!A183,0))</f>
        <v>0</v>
      </c>
      <c r="L184" s="98">
        <f ca="1">IF(B184="","",OFFSET(List1!W$11,tisk!A183,0))</f>
        <v>0</v>
      </c>
      <c r="M184" s="97">
        <f ca="1">IF(B184="","",OFFSET(List1!X$11,tisk!A183,0))</f>
        <v>0</v>
      </c>
    </row>
    <row r="185" spans="1:13" s="2" customFormat="1" ht="75" customHeight="1" x14ac:dyDescent="0.35">
      <c r="A185" s="58"/>
      <c r="B185" s="98"/>
      <c r="C185" s="3" t="str">
        <f ca="1">IF(B184="","",CONCATENATE("Okres ",OFFSET(List1!G$11,tisk!A183,0),"
","Právní forma","
",OFFSET(List1!H$11,tisk!A183,0),"
","IČO ",OFFSET(List1!I$11,tisk!A183,0),"
 ","B.Ú. ",OFFSET(List1!J$11,tisk!A183,0)))</f>
        <v>Okres 
Právní forma
Pobočný spolek
IČO 60781165
 B.Ú. 2300713693/2010</v>
      </c>
      <c r="D185" s="5" t="str">
        <f ca="1">IF(B184="","",OFFSET(List1!M$11,tisk!A183,0))</f>
        <v>T.J. Sokol Olomouc-Neředín se zabývá sportovní činností spojenou se stolním tenisem. Oddíl má 57 členů, kteří tvoří družstva seniorů, mužů, dorostenců a žactva. Členové se účastní soutěží pořádaných českou asociací stolního tenisu.</v>
      </c>
      <c r="E185" s="99"/>
      <c r="F185" s="54"/>
      <c r="G185" s="97"/>
      <c r="H185" s="100"/>
      <c r="I185" s="98"/>
      <c r="J185" s="98"/>
      <c r="K185" s="98"/>
      <c r="L185" s="98"/>
      <c r="M185" s="97"/>
    </row>
    <row r="186" spans="1:13" s="2" customFormat="1" ht="30" customHeight="1" x14ac:dyDescent="0.35">
      <c r="A186" s="58">
        <f>ROW()/3-1</f>
        <v>61</v>
      </c>
      <c r="B186" s="98"/>
      <c r="C186" s="3" t="str">
        <f ca="1">IF(B184="","",CONCATENATE("Zástupce","
",OFFSET(List1!K$11,tisk!A183,0)))</f>
        <v xml:space="preserve">Zástupce
</v>
      </c>
      <c r="D186" s="5" t="str">
        <f ca="1">IF(B184="","",CONCATENATE("Dotace bude použita na:",OFFSET(List1!N$11,tisk!A183,0)))</f>
        <v>Dotace bude použita na:1. Provozní náklady - energie
2. Sportovní potřeby - tréninkové míčky, potahy, dřeva, sportovní pomůcky 
3. Účastí družstev v soutěžích - poplatky za soutěže, cestovné
4. Odměny za mzdy - trenéři mládeže, úklid
5.Opravy + drobný neinvestiční majetek</v>
      </c>
      <c r="E186" s="99"/>
      <c r="F186" s="55" t="str">
        <f ca="1">IF(B184="","",OFFSET(List1!Q$11,tisk!A183,0))</f>
        <v>12/2022</v>
      </c>
      <c r="G186" s="97"/>
      <c r="H186" s="100"/>
      <c r="I186" s="98"/>
      <c r="J186" s="98"/>
      <c r="K186" s="98"/>
      <c r="L186" s="98"/>
      <c r="M186" s="97"/>
    </row>
    <row r="187" spans="1:13" s="2" customFormat="1" ht="75" customHeight="1" x14ac:dyDescent="0.35">
      <c r="A187" s="58"/>
      <c r="B187" s="98" t="str">
        <f ca="1">IF(OFFSET(List1!B$11,tisk!A186,0)&gt;0,OFFSET(List1!B$11,tisk!A186,0),"")</f>
        <v>62</v>
      </c>
      <c r="C187" s="3" t="str">
        <f ca="1">IF(B187="","",CONCATENATE(OFFSET(List1!C$11,tisk!A186,0),"
",OFFSET(List1!D$11,tisk!A186,0),"
",OFFSET(List1!E$11,tisk!A186,0),"
",OFFSET(List1!F$11,tisk!A186,0)))</f>
        <v>Rebelky Prostějov z.s.
Nerudova 557/6
Prostějov
79601</v>
      </c>
      <c r="D187" s="85" t="str">
        <f ca="1">IF(B187="","",OFFSET(List1!L$11,tisk!A186,0))</f>
        <v>Rozvíjení sportovních aktivit v daném regionu</v>
      </c>
      <c r="E187" s="99">
        <f ca="1">IF(B187="","",OFFSET(List1!O$11,tisk!A186,0))</f>
        <v>41400</v>
      </c>
      <c r="F187" s="55" t="str">
        <f ca="1">IF(B187="","",OFFSET(List1!P$11,tisk!A186,0))</f>
        <v>3/2022</v>
      </c>
      <c r="G187" s="97">
        <f ca="1">IF(B187="","",OFFSET(List1!R$11,tisk!A186,0))</f>
        <v>15000</v>
      </c>
      <c r="H187" s="100">
        <f ca="1">IF(B187="","",OFFSET(List1!S$11,tisk!A186,0))</f>
        <v>0</v>
      </c>
      <c r="I187" s="98">
        <f ca="1">IF(B187="","",OFFSET(List1!T$11,tisk!A186,0))</f>
        <v>0</v>
      </c>
      <c r="J187" s="98">
        <f ca="1">IF(B187="","",OFFSET(List1!U$11,tisk!A186,0))</f>
        <v>0</v>
      </c>
      <c r="K187" s="98">
        <f ca="1">IF(B187="","",OFFSET(List1!V$11,tisk!A186,0))</f>
        <v>0</v>
      </c>
      <c r="L187" s="98">
        <f ca="1">IF(B187="","",OFFSET(List1!W$11,tisk!A186,0))</f>
        <v>0</v>
      </c>
      <c r="M187" s="97">
        <f ca="1">IF(B187="","",OFFSET(List1!X$11,tisk!A186,0))</f>
        <v>0</v>
      </c>
    </row>
    <row r="188" spans="1:13" s="2" customFormat="1" ht="75" customHeight="1" x14ac:dyDescent="0.35">
      <c r="A188" s="58"/>
      <c r="B188" s="98"/>
      <c r="C188" s="3" t="str">
        <f ca="1">IF(B187="","",CONCATENATE("Okres ",OFFSET(List1!G$11,tisk!A186,0),"
","Právní forma","
",OFFSET(List1!H$11,tisk!A186,0),"
","IČO ",OFFSET(List1!I$11,tisk!A186,0),"
 ","B.Ú. ",OFFSET(List1!J$11,tisk!A186,0)))</f>
        <v>Okres 
Právní forma
Spolek
IČO 05976944
 B.Ú. 2801213064/2010</v>
      </c>
      <c r="D188" s="5" t="str">
        <f ca="1">IF(B187="","",OFFSET(List1!M$11,tisk!A186,0))</f>
        <v>Organizace sportovní činnosti v rámci zapojení do volnočasových, kulturních a sportovních aktivit se záměrem reprezentovat nejen okres Prostějov ale i Olomoucký kraj v dračích lodích na závodech v České republice.</v>
      </c>
      <c r="E188" s="99"/>
      <c r="F188" s="54"/>
      <c r="G188" s="97"/>
      <c r="H188" s="100"/>
      <c r="I188" s="98"/>
      <c r="J188" s="98"/>
      <c r="K188" s="98"/>
      <c r="L188" s="98"/>
      <c r="M188" s="97"/>
    </row>
    <row r="189" spans="1:13" s="2" customFormat="1" ht="30" customHeight="1" x14ac:dyDescent="0.35">
      <c r="A189" s="58">
        <f>ROW()/3-1</f>
        <v>62</v>
      </c>
      <c r="B189" s="98"/>
      <c r="C189" s="3" t="str">
        <f ca="1">IF(B187="","",CONCATENATE("Zástupce","
",OFFSET(List1!K$11,tisk!A186,0)))</f>
        <v xml:space="preserve">Zástupce
</v>
      </c>
      <c r="D189" s="5" t="str">
        <f ca="1">IF(B187="","",CONCATENATE("Dotace bude použita na:",OFFSET(List1!N$11,tisk!A186,0)))</f>
        <v>Dotace bude použita na:Dotace bude použita na provoz spolku zejména na zaplacení startovného na jednotlivých závodech, úhradu nájemného za prostor pro uskladnění dračí lodi a úhradu členských příspěvků.</v>
      </c>
      <c r="E189" s="99"/>
      <c r="F189" s="55" t="str">
        <f ca="1">IF(B187="","",OFFSET(List1!Q$11,tisk!A186,0))</f>
        <v>11/2022</v>
      </c>
      <c r="G189" s="97"/>
      <c r="H189" s="100"/>
      <c r="I189" s="98"/>
      <c r="J189" s="98"/>
      <c r="K189" s="98"/>
      <c r="L189" s="98"/>
      <c r="M189" s="97"/>
    </row>
    <row r="190" spans="1:13" s="2" customFormat="1" ht="75" customHeight="1" x14ac:dyDescent="0.35">
      <c r="A190" s="58"/>
      <c r="B190" s="98" t="str">
        <f ca="1">IF(OFFSET(List1!B$11,tisk!A189,0)&gt;0,OFFSET(List1!B$11,tisk!A189,0),"")</f>
        <v>63</v>
      </c>
      <c r="C190" s="3" t="str">
        <f ca="1">IF(B190="","",CONCATENATE(OFFSET(List1!C$11,tisk!A189,0),"
",OFFSET(List1!D$11,tisk!A189,0),"
",OFFSET(List1!E$11,tisk!A189,0),"
",OFFSET(List1!F$11,tisk!A189,0)))</f>
        <v>Veslařský klub Přerov, z. s.
Bezručova 770/4
Přerov
75002</v>
      </c>
      <c r="D190" s="85" t="str">
        <f ca="1">IF(B190="","",OFFSET(List1!L$11,tisk!A189,0))</f>
        <v>Činnost Veslařského klubu Přerov, z.s . 2022</v>
      </c>
      <c r="E190" s="99">
        <f ca="1">IF(B190="","",OFFSET(List1!O$11,tisk!A189,0))</f>
        <v>920000</v>
      </c>
      <c r="F190" s="55" t="str">
        <f ca="1">IF(B190="","",OFFSET(List1!P$11,tisk!A189,0))</f>
        <v>1/2022</v>
      </c>
      <c r="G190" s="97">
        <f ca="1">IF(B190="","",OFFSET(List1!R$11,tisk!A189,0))</f>
        <v>120000</v>
      </c>
      <c r="H190" s="100">
        <f ca="1">IF(B190="","",OFFSET(List1!S$11,tisk!A189,0))</f>
        <v>0</v>
      </c>
      <c r="I190" s="98">
        <f ca="1">IF(B190="","",OFFSET(List1!T$11,tisk!A189,0))</f>
        <v>0</v>
      </c>
      <c r="J190" s="98">
        <f ca="1">IF(B190="","",OFFSET(List1!U$11,tisk!A189,0))</f>
        <v>0</v>
      </c>
      <c r="K190" s="98">
        <f ca="1">IF(B190="","",OFFSET(List1!V$11,tisk!A189,0))</f>
        <v>0</v>
      </c>
      <c r="L190" s="98">
        <f ca="1">IF(B190="","",OFFSET(List1!W$11,tisk!A189,0))</f>
        <v>0</v>
      </c>
      <c r="M190" s="97">
        <f ca="1">IF(B190="","",OFFSET(List1!X$11,tisk!A189,0))</f>
        <v>0</v>
      </c>
    </row>
    <row r="191" spans="1:13" s="2" customFormat="1" ht="75" customHeight="1" x14ac:dyDescent="0.35">
      <c r="A191" s="58"/>
      <c r="B191" s="98"/>
      <c r="C191" s="3" t="str">
        <f ca="1">IF(B190="","",CONCATENATE("Okres ",OFFSET(List1!G$11,tisk!A189,0),"
","Právní forma","
",OFFSET(List1!H$11,tisk!A189,0),"
","IČO ",OFFSET(List1!I$11,tisk!A189,0),"
 ","B.Ú. ",OFFSET(List1!J$11,tisk!A189,0)))</f>
        <v>Okres Přerov
Právní forma
Spolek
IČO 64601749
 B.Ú. 27-1616910277/0100</v>
      </c>
      <c r="D191" s="5" t="str">
        <f ca="1">IF(B190="","",OFFSET(List1!M$11,tisk!A189,0))</f>
        <v>Sportovní činnost Veslařského klubu Přerov, z. s. se zaměřuje výhradně na mládež. Veslařský sport který ve velké míře probíhá venku, podporuje zvyšování fyzické zdatnosti a odolnosti.</v>
      </c>
      <c r="E191" s="99"/>
      <c r="F191" s="54"/>
      <c r="G191" s="97"/>
      <c r="H191" s="100"/>
      <c r="I191" s="98"/>
      <c r="J191" s="98"/>
      <c r="K191" s="98"/>
      <c r="L191" s="98"/>
      <c r="M191" s="97"/>
    </row>
    <row r="192" spans="1:13" s="2" customFormat="1" ht="30" customHeight="1" x14ac:dyDescent="0.35">
      <c r="A192" s="58">
        <f>ROW()/3-1</f>
        <v>63</v>
      </c>
      <c r="B192" s="98"/>
      <c r="C192" s="3" t="str">
        <f ca="1">IF(B190="","",CONCATENATE("Zástupce","
",OFFSET(List1!K$11,tisk!A189,0)))</f>
        <v xml:space="preserve">Zástupce
</v>
      </c>
      <c r="D192" s="5" t="str">
        <f ca="1">IF(B190="","",CONCATENATE("Dotace bude použita na:",OFFSET(List1!N$11,tisk!A189,0)))</f>
        <v>Dotace bude použita na:Pořízení sportovních potřeb, vybavení sportovců, cestovní náklady, odměny trenérům, údražba sportoviště</v>
      </c>
      <c r="E192" s="99"/>
      <c r="F192" s="55" t="str">
        <f ca="1">IF(B190="","",OFFSET(List1!Q$11,tisk!A189,0))</f>
        <v>12/2022</v>
      </c>
      <c r="G192" s="97"/>
      <c r="H192" s="100"/>
      <c r="I192" s="98"/>
      <c r="J192" s="98"/>
      <c r="K192" s="98"/>
      <c r="L192" s="98"/>
      <c r="M192" s="97"/>
    </row>
    <row r="193" spans="1:13" s="2" customFormat="1" ht="75" customHeight="1" x14ac:dyDescent="0.35">
      <c r="A193" s="58"/>
      <c r="B193" s="98" t="str">
        <f ca="1">IF(OFFSET(List1!B$11,tisk!A192,0)&gt;0,OFFSET(List1!B$11,tisk!A192,0),"")</f>
        <v>64</v>
      </c>
      <c r="C193" s="3" t="str">
        <f ca="1">IF(B193="","",CONCATENATE(OFFSET(List1!C$11,tisk!A192,0),"
",OFFSET(List1!D$11,tisk!A192,0),"
",OFFSET(List1!E$11,tisk!A192,0),"
",OFFSET(List1!F$11,tisk!A192,0)))</f>
        <v>TJ Sokol Lesnice, z. s.
Lesnice 183
Lesnice
78901</v>
      </c>
      <c r="D193" s="85" t="str">
        <f ca="1">IF(B193="","",OFFSET(List1!L$11,tisk!A192,0))</f>
        <v>Podpora celoroční sportovní činnosti fotbalového oddílu</v>
      </c>
      <c r="E193" s="99">
        <f ca="1">IF(B193="","",OFFSET(List1!O$11,tisk!A192,0))</f>
        <v>69000</v>
      </c>
      <c r="F193" s="55" t="str">
        <f ca="1">IF(B193="","",OFFSET(List1!P$11,tisk!A192,0))</f>
        <v>1/2022</v>
      </c>
      <c r="G193" s="97">
        <f ca="1">IF(B193="","",OFFSET(List1!R$11,tisk!A192,0))</f>
        <v>34500</v>
      </c>
      <c r="H193" s="100">
        <f ca="1">IF(B193="","",OFFSET(List1!S$11,tisk!A192,0))</f>
        <v>0</v>
      </c>
      <c r="I193" s="98">
        <f ca="1">IF(B193="","",OFFSET(List1!T$11,tisk!A192,0))</f>
        <v>0</v>
      </c>
      <c r="J193" s="98">
        <f ca="1">IF(B193="","",OFFSET(List1!U$11,tisk!A192,0))</f>
        <v>0</v>
      </c>
      <c r="K193" s="98">
        <f ca="1">IF(B193="","",OFFSET(List1!V$11,tisk!A192,0))</f>
        <v>0</v>
      </c>
      <c r="L193" s="98">
        <f ca="1">IF(B193="","",OFFSET(List1!W$11,tisk!A192,0))</f>
        <v>0</v>
      </c>
      <c r="M193" s="97">
        <f ca="1">IF(B193="","",OFFSET(List1!X$11,tisk!A192,0))</f>
        <v>0</v>
      </c>
    </row>
    <row r="194" spans="1:13" s="2" customFormat="1" ht="75" customHeight="1" x14ac:dyDescent="0.35">
      <c r="A194" s="58"/>
      <c r="B194" s="98"/>
      <c r="C194" s="3" t="str">
        <f ca="1">IF(B193="","",CONCATENATE("Okres ",OFFSET(List1!G$11,tisk!A192,0),"
","Právní forma","
",OFFSET(List1!H$11,tisk!A192,0),"
","IČO ",OFFSET(List1!I$11,tisk!A192,0),"
 ","B.Ú. ",OFFSET(List1!J$11,tisk!A192,0)))</f>
        <v>Okres Šumperk
Právní forma
Spolek
IČO 43961282
 B.Ú. 216119975/0600</v>
      </c>
      <c r="D194" s="5" t="str">
        <f ca="1">IF(B193="","",OFFSET(List1!M$11,tisk!A192,0))</f>
        <v>V naší TJ je nejaktivnější fotbalový oddíl. Náš projekt je cílen na zabezpečení činnosti tohoto oddílu. Cílen je hlavně na mládež. Zajistit jim podmínky pro kvalitní a hlavně přitažlivé využití volného času.</v>
      </c>
      <c r="E194" s="99"/>
      <c r="F194" s="54"/>
      <c r="G194" s="97"/>
      <c r="H194" s="100"/>
      <c r="I194" s="98"/>
      <c r="J194" s="98"/>
      <c r="K194" s="98"/>
      <c r="L194" s="98"/>
      <c r="M194" s="97"/>
    </row>
    <row r="195" spans="1:13" s="2" customFormat="1" ht="30" customHeight="1" x14ac:dyDescent="0.35">
      <c r="A195" s="58">
        <f>ROW()/3-1</f>
        <v>64</v>
      </c>
      <c r="B195" s="98"/>
      <c r="C195" s="3" t="str">
        <f ca="1">IF(B193="","",CONCATENATE("Zástupce","
",OFFSET(List1!K$11,tisk!A192,0)))</f>
        <v xml:space="preserve">Zástupce
</v>
      </c>
      <c r="D195" s="5" t="str">
        <f ca="1">IF(B193="","",CONCATENATE("Dotace bude použita na:",OFFSET(List1!N$11,tisk!A192,0)))</f>
        <v>Dotace bude použita na:Dotace bude použita na aktivity v zimním období. Platby za nájmy sportovišť a přípravné zápasy našich mužstev. Startovné na turnaje, soustředění a stravování na nich. Nákup nutných tréninkových pomůcek. Na údržbu majetku ve vlastnictví.</v>
      </c>
      <c r="E195" s="99"/>
      <c r="F195" s="55" t="str">
        <f ca="1">IF(B193="","",OFFSET(List1!Q$11,tisk!A192,0))</f>
        <v>12/2022</v>
      </c>
      <c r="G195" s="97"/>
      <c r="H195" s="100"/>
      <c r="I195" s="98"/>
      <c r="J195" s="98"/>
      <c r="K195" s="98"/>
      <c r="L195" s="98"/>
      <c r="M195" s="97"/>
    </row>
    <row r="196" spans="1:13" s="2" customFormat="1" ht="75" customHeight="1" x14ac:dyDescent="0.35">
      <c r="A196" s="58"/>
      <c r="B196" s="98" t="str">
        <f ca="1">IF(OFFSET(List1!B$11,tisk!A195,0)&gt;0,OFFSET(List1!B$11,tisk!A195,0),"")</f>
        <v>65</v>
      </c>
      <c r="C196" s="3" t="str">
        <f ca="1">IF(B196="","",CONCATENATE(OFFSET(List1!C$11,tisk!A195,0),"
",OFFSET(List1!D$11,tisk!A195,0),"
",OFFSET(List1!E$11,tisk!A195,0),"
",OFFSET(List1!F$11,tisk!A195,0)))</f>
        <v>SK  Červenka
Jižní 24
Červenka
78401</v>
      </c>
      <c r="D196" s="85" t="str">
        <f ca="1">IF(B196="","",OFFSET(List1!L$11,tisk!A195,0))</f>
        <v>Úhrada nákladů souvisejících s celoroční činnosti příjemce v roce 2022</v>
      </c>
      <c r="E196" s="99">
        <f ca="1">IF(B196="","",OFFSET(List1!O$11,tisk!A195,0))</f>
        <v>460000</v>
      </c>
      <c r="F196" s="55" t="str">
        <f ca="1">IF(B196="","",OFFSET(List1!P$11,tisk!A195,0))</f>
        <v>1/2022</v>
      </c>
      <c r="G196" s="97">
        <f ca="1">IF(B196="","",OFFSET(List1!R$11,tisk!A195,0))</f>
        <v>60000</v>
      </c>
      <c r="H196" s="100">
        <f ca="1">IF(B196="","",OFFSET(List1!S$11,tisk!A195,0))</f>
        <v>0</v>
      </c>
      <c r="I196" s="98">
        <f ca="1">IF(B196="","",OFFSET(List1!T$11,tisk!A195,0))</f>
        <v>0</v>
      </c>
      <c r="J196" s="98">
        <f ca="1">IF(B196="","",OFFSET(List1!U$11,tisk!A195,0))</f>
        <v>0</v>
      </c>
      <c r="K196" s="98">
        <f ca="1">IF(B196="","",OFFSET(List1!V$11,tisk!A195,0))</f>
        <v>0</v>
      </c>
      <c r="L196" s="98">
        <f ca="1">IF(B196="","",OFFSET(List1!W$11,tisk!A195,0))</f>
        <v>0</v>
      </c>
      <c r="M196" s="97">
        <f ca="1">IF(B196="","",OFFSET(List1!X$11,tisk!A195,0))</f>
        <v>0</v>
      </c>
    </row>
    <row r="197" spans="1:13" s="2" customFormat="1" ht="75" customHeight="1" x14ac:dyDescent="0.35">
      <c r="A197" s="58"/>
      <c r="B197" s="98"/>
      <c r="C197" s="3" t="str">
        <f ca="1">IF(B196="","",CONCATENATE("Okres ",OFFSET(List1!G$11,tisk!A195,0),"
","Právní forma","
",OFFSET(List1!H$11,tisk!A195,0),"
","IČO ",OFFSET(List1!I$11,tisk!A195,0),"
 ","B.Ú. ",OFFSET(List1!J$11,tisk!A195,0)))</f>
        <v>Okres 
Právní forma
Spolek
IČO 45213046
 B.Ú. 1802317389/0800</v>
      </c>
      <c r="D197" s="5" t="str">
        <f ca="1">IF(B196="","",OFFSET(List1!M$11,tisk!A195,0))</f>
        <v>SK Červenka zabezpečuje sportovní a kulturní činnost v obci Cervenka. Je nedílnou součástí pro pořádání společenských a sportovní činnosti pořádané Olomouckým krajem a obcí Červenka</v>
      </c>
      <c r="E197" s="99"/>
      <c r="F197" s="54"/>
      <c r="G197" s="97"/>
      <c r="H197" s="100"/>
      <c r="I197" s="98"/>
      <c r="J197" s="98"/>
      <c r="K197" s="98"/>
      <c r="L197" s="98"/>
      <c r="M197" s="97"/>
    </row>
    <row r="198" spans="1:13" s="2" customFormat="1" ht="30" customHeight="1" x14ac:dyDescent="0.35">
      <c r="A198" s="58">
        <f>ROW()/3-1</f>
        <v>65</v>
      </c>
      <c r="B198" s="98"/>
      <c r="C198" s="3" t="str">
        <f ca="1">IF(B196="","",CONCATENATE("Zástupce","
",OFFSET(List1!K$11,tisk!A195,0)))</f>
        <v xml:space="preserve">Zástupce
</v>
      </c>
      <c r="D198" s="5" t="str">
        <f ca="1">IF(B196="","",CONCATENATE("Dotace bude použita na:",OFFSET(List1!N$11,tisk!A195,0)))</f>
        <v>Dotace bude použita na:Opravu laveček, oprava střídaček, oprava přístupové cesty a sportovní vybavení. Úhrada energií oprava oplocení.</v>
      </c>
      <c r="E198" s="99"/>
      <c r="F198" s="55" t="str">
        <f ca="1">IF(B196="","",OFFSET(List1!Q$11,tisk!A195,0))</f>
        <v>12/2022</v>
      </c>
      <c r="G198" s="97"/>
      <c r="H198" s="100"/>
      <c r="I198" s="98"/>
      <c r="J198" s="98"/>
      <c r="K198" s="98"/>
      <c r="L198" s="98"/>
      <c r="M198" s="97"/>
    </row>
    <row r="199" spans="1:13" s="2" customFormat="1" ht="75" customHeight="1" x14ac:dyDescent="0.35">
      <c r="A199" s="58"/>
      <c r="B199" s="98" t="str">
        <f ca="1">IF(OFFSET(List1!B$11,tisk!A198,0)&gt;0,OFFSET(List1!B$11,tisk!A198,0),"")</f>
        <v>66</v>
      </c>
      <c r="C199" s="3" t="str">
        <f ca="1">IF(B199="","",CONCATENATE(OFFSET(List1!C$11,tisk!A198,0),"
",OFFSET(List1!D$11,tisk!A198,0),"
",OFFSET(List1!E$11,tisk!A198,0),"
",OFFSET(List1!F$11,tisk!A198,0)))</f>
        <v>TJ Sokol Příkazy, z.s.
Příkazy 125
Příkazy
78333</v>
      </c>
      <c r="D199" s="85" t="str">
        <f ca="1">IF(B199="","",OFFSET(List1!L$11,tisk!A198,0))</f>
        <v>Podpora celoroční sportovní činnosti</v>
      </c>
      <c r="E199" s="99">
        <f ca="1">IF(B199="","",OFFSET(List1!O$11,tisk!A198,0))</f>
        <v>100000</v>
      </c>
      <c r="F199" s="55" t="str">
        <f ca="1">IF(B199="","",OFFSET(List1!P$11,tisk!A198,0))</f>
        <v>1/2022</v>
      </c>
      <c r="G199" s="97">
        <f ca="1">IF(B199="","",OFFSET(List1!R$11,tisk!A198,0))</f>
        <v>30000</v>
      </c>
      <c r="H199" s="100">
        <f ca="1">IF(B199="","",OFFSET(List1!S$11,tisk!A198,0))</f>
        <v>0</v>
      </c>
      <c r="I199" s="98">
        <f ca="1">IF(B199="","",OFFSET(List1!T$11,tisk!A198,0))</f>
        <v>0</v>
      </c>
      <c r="J199" s="98">
        <f ca="1">IF(B199="","",OFFSET(List1!U$11,tisk!A198,0))</f>
        <v>0</v>
      </c>
      <c r="K199" s="98">
        <f ca="1">IF(B199="","",OFFSET(List1!V$11,tisk!A198,0))</f>
        <v>0</v>
      </c>
      <c r="L199" s="98">
        <f ca="1">IF(B199="","",OFFSET(List1!W$11,tisk!A198,0))</f>
        <v>0</v>
      </c>
      <c r="M199" s="97">
        <f ca="1">IF(B199="","",OFFSET(List1!X$11,tisk!A198,0))</f>
        <v>0</v>
      </c>
    </row>
    <row r="200" spans="1:13" s="2" customFormat="1" ht="75" customHeight="1" x14ac:dyDescent="0.35">
      <c r="A200" s="58"/>
      <c r="B200" s="98"/>
      <c r="C200" s="3" t="str">
        <f ca="1">IF(B199="","",CONCATENATE("Okres ",OFFSET(List1!G$11,tisk!A198,0),"
","Právní forma","
",OFFSET(List1!H$11,tisk!A198,0),"
","IČO ",OFFSET(List1!I$11,tisk!A198,0),"
 ","B.Ú. ",OFFSET(List1!J$11,tisk!A198,0)))</f>
        <v>Okres Olomouc
Právní forma
Spolek
IČO 48769860
 B.Ú. 242311311/0300</v>
      </c>
      <c r="D200" s="5" t="str">
        <f ca="1">IF(B199="","",OFFSET(List1!M$11,tisk!A198,0))</f>
        <v>Cílem TJ Sokol Příkazy je provozovat sport a obdobnou činnost v rámci zapojení do sportovních a tělovýchovných aktivit, tuto činnost organizovat a vytvářet pro ni materiální a tréninkové podmínky, budovat, provozovat a udržovat sportovní zařízení.</v>
      </c>
      <c r="E200" s="99"/>
      <c r="F200" s="54"/>
      <c r="G200" s="97"/>
      <c r="H200" s="100"/>
      <c r="I200" s="98"/>
      <c r="J200" s="98"/>
      <c r="K200" s="98"/>
      <c r="L200" s="98"/>
      <c r="M200" s="97"/>
    </row>
    <row r="201" spans="1:13" s="2" customFormat="1" ht="30" customHeight="1" x14ac:dyDescent="0.35">
      <c r="A201" s="58">
        <f>ROW()/3-1</f>
        <v>66</v>
      </c>
      <c r="B201" s="98"/>
      <c r="C201" s="3" t="str">
        <f ca="1">IF(B199="","",CONCATENATE("Zástupce","
",OFFSET(List1!K$11,tisk!A198,0)))</f>
        <v xml:space="preserve">Zástupce
</v>
      </c>
      <c r="D201" s="5" t="str">
        <f ca="1">IF(B199="","",CONCATENATE("Dotace bude použita na:",OFFSET(List1!N$11,tisk!A198,0)))</f>
        <v>Dotace bude použita na:Dotace bude použita k cestovním výdajům, údržbu travnaté hrací plochy a plochy s umělým povrchem, údržbu areálu a tělocvičny TJ, na materiální vybavení, tréninkové a cvičební pomůcky.</v>
      </c>
      <c r="E201" s="99"/>
      <c r="F201" s="55" t="str">
        <f ca="1">IF(B199="","",OFFSET(List1!Q$11,tisk!A198,0))</f>
        <v>12/2022</v>
      </c>
      <c r="G201" s="97"/>
      <c r="H201" s="100"/>
      <c r="I201" s="98"/>
      <c r="J201" s="98"/>
      <c r="K201" s="98"/>
      <c r="L201" s="98"/>
      <c r="M201" s="97"/>
    </row>
    <row r="202" spans="1:13" s="2" customFormat="1" ht="75" customHeight="1" x14ac:dyDescent="0.35">
      <c r="A202" s="58"/>
      <c r="B202" s="98" t="str">
        <f ca="1">IF(OFFSET(List1!B$11,tisk!A201,0)&gt;0,OFFSET(List1!B$11,tisk!A201,0),"")</f>
        <v>67</v>
      </c>
      <c r="C202" s="3" t="str">
        <f ca="1">IF(B202="","",CONCATENATE(OFFSET(List1!C$11,tisk!A201,0),"
",OFFSET(List1!D$11,tisk!A201,0),"
",OFFSET(List1!E$11,tisk!A201,0),"
",OFFSET(List1!F$11,tisk!A201,0)))</f>
        <v>Beach Volley Club Olomouc
Jarmily Glazarové 341/5
Olomouc
77900</v>
      </c>
      <c r="D202" s="85" t="str">
        <f ca="1">IF(B202="","",OFFSET(List1!L$11,tisk!A201,0))</f>
        <v>Beach Volley Club Olomouc - podpora celoroční sportovní činnosti</v>
      </c>
      <c r="E202" s="99">
        <f ca="1">IF(B202="","",OFFSET(List1!O$11,tisk!A201,0))</f>
        <v>430000</v>
      </c>
      <c r="F202" s="55" t="str">
        <f ca="1">IF(B202="","",OFFSET(List1!P$11,tisk!A201,0))</f>
        <v>4/2022</v>
      </c>
      <c r="G202" s="97">
        <f ca="1">IF(B202="","",OFFSET(List1!R$11,tisk!A201,0))</f>
        <v>80000</v>
      </c>
      <c r="H202" s="100">
        <f ca="1">IF(B202="","",OFFSET(List1!S$11,tisk!A201,0))</f>
        <v>0</v>
      </c>
      <c r="I202" s="98">
        <f ca="1">IF(B202="","",OFFSET(List1!T$11,tisk!A201,0))</f>
        <v>0</v>
      </c>
      <c r="J202" s="98">
        <f ca="1">IF(B202="","",OFFSET(List1!U$11,tisk!A201,0))</f>
        <v>0</v>
      </c>
      <c r="K202" s="98">
        <f ca="1">IF(B202="","",OFFSET(List1!V$11,tisk!A201,0))</f>
        <v>0</v>
      </c>
      <c r="L202" s="98">
        <f ca="1">IF(B202="","",OFFSET(List1!W$11,tisk!A201,0))</f>
        <v>0</v>
      </c>
      <c r="M202" s="97">
        <f ca="1">IF(B202="","",OFFSET(List1!X$11,tisk!A201,0))</f>
        <v>0</v>
      </c>
    </row>
    <row r="203" spans="1:13" s="2" customFormat="1" ht="75" customHeight="1" x14ac:dyDescent="0.35">
      <c r="A203" s="58"/>
      <c r="B203" s="98"/>
      <c r="C203" s="3" t="str">
        <f ca="1">IF(B202="","",CONCATENATE("Okres ",OFFSET(List1!G$11,tisk!A201,0),"
","Právní forma","
",OFFSET(List1!H$11,tisk!A201,0),"
","IČO ",OFFSET(List1!I$11,tisk!A201,0),"
 ","B.Ú. ",OFFSET(List1!J$11,tisk!A201,0)))</f>
        <v>Okres Olomouc
Právní forma
Spolek
IČO 22758771
 B.Ú. 253731645/0300</v>
      </c>
      <c r="D203" s="5" t="str">
        <f ca="1">IF(B202="","",OFFSET(List1!M$11,tisk!A201,0))</f>
        <v>BVC Olomouc je sportovní oddíl, který se zabývá trénováním plážového volejbalu se zaměřením na děti. V roce 2022 chceme pokrýt všechny věkové kategorie.  Jde o jediný oddíl v Olomouckém kraji, který se této činnosti v daném měřítku věnuje.</v>
      </c>
      <c r="E203" s="99"/>
      <c r="F203" s="54"/>
      <c r="G203" s="97"/>
      <c r="H203" s="100"/>
      <c r="I203" s="98"/>
      <c r="J203" s="98"/>
      <c r="K203" s="98"/>
      <c r="L203" s="98"/>
      <c r="M203" s="97"/>
    </row>
    <row r="204" spans="1:13" s="2" customFormat="1" ht="30" customHeight="1" x14ac:dyDescent="0.35">
      <c r="A204" s="58">
        <f>ROW()/3-1</f>
        <v>67</v>
      </c>
      <c r="B204" s="98"/>
      <c r="C204" s="3" t="str">
        <f ca="1">IF(B202="","",CONCATENATE("Zástupce","
",OFFSET(List1!K$11,tisk!A201,0)))</f>
        <v xml:space="preserve">Zástupce
</v>
      </c>
      <c r="D204" s="5" t="str">
        <f ca="1">IF(B202="","",CONCATENATE("Dotace bude použita na:",OFFSET(List1!N$11,tisk!A201,0)))</f>
        <v>Dotace bude použita na:Zabezpečení trenérů, materiální vybavení (míče, sítě, oblečení, sportovní pomůcky,...), nájem prostor pro mládežnickou složku</v>
      </c>
      <c r="E204" s="99"/>
      <c r="F204" s="55" t="str">
        <f ca="1">IF(B202="","",OFFSET(List1!Q$11,tisk!A201,0))</f>
        <v>12/2022</v>
      </c>
      <c r="G204" s="97"/>
      <c r="H204" s="100"/>
      <c r="I204" s="98"/>
      <c r="J204" s="98"/>
      <c r="K204" s="98"/>
      <c r="L204" s="98"/>
      <c r="M204" s="97"/>
    </row>
    <row r="205" spans="1:13" s="2" customFormat="1" ht="75" customHeight="1" x14ac:dyDescent="0.35">
      <c r="A205" s="58"/>
      <c r="B205" s="98" t="str">
        <f ca="1">IF(OFFSET(List1!B$11,tisk!A204,0)&gt;0,OFFSET(List1!B$11,tisk!A204,0),"")</f>
        <v>68</v>
      </c>
      <c r="C205" s="3" t="str">
        <f ca="1">IF(B205="","",CONCATENATE(OFFSET(List1!C$11,tisk!A204,0),"
",OFFSET(List1!D$11,tisk!A204,0),"
",OFFSET(List1!E$11,tisk!A204,0),"
",OFFSET(List1!F$11,tisk!A204,0)))</f>
        <v>SK Haňovice, z.s.
Kluzov 30
Haňovice
78321</v>
      </c>
      <c r="D205" s="85" t="str">
        <f ca="1">IF(B205="","",OFFSET(List1!L$11,tisk!A204,0))</f>
        <v>Dotační titul 1 - Podpora celoroční sportovní činnosti 2022</v>
      </c>
      <c r="E205" s="99">
        <f ca="1">IF(B205="","",OFFSET(List1!O$11,tisk!A204,0))</f>
        <v>100000</v>
      </c>
      <c r="F205" s="55" t="str">
        <f ca="1">IF(B205="","",OFFSET(List1!P$11,tisk!A204,0))</f>
        <v>1/2022</v>
      </c>
      <c r="G205" s="97">
        <f ca="1">IF(B205="","",OFFSET(List1!R$11,tisk!A204,0))</f>
        <v>50000</v>
      </c>
      <c r="H205" s="100">
        <f ca="1">IF(B205="","",OFFSET(List1!S$11,tisk!A204,0))</f>
        <v>0</v>
      </c>
      <c r="I205" s="98">
        <f ca="1">IF(B205="","",OFFSET(List1!T$11,tisk!A204,0))</f>
        <v>0</v>
      </c>
      <c r="J205" s="98">
        <f ca="1">IF(B205="","",OFFSET(List1!U$11,tisk!A204,0))</f>
        <v>0</v>
      </c>
      <c r="K205" s="98">
        <f ca="1">IF(B205="","",OFFSET(List1!V$11,tisk!A204,0))</f>
        <v>0</v>
      </c>
      <c r="L205" s="98">
        <f ca="1">IF(B205="","",OFFSET(List1!W$11,tisk!A204,0))</f>
        <v>0</v>
      </c>
      <c r="M205" s="97">
        <f ca="1">IF(B205="","",OFFSET(List1!X$11,tisk!A204,0))</f>
        <v>0</v>
      </c>
    </row>
    <row r="206" spans="1:13" s="2" customFormat="1" ht="75" customHeight="1" x14ac:dyDescent="0.35">
      <c r="A206" s="58"/>
      <c r="B206" s="98"/>
      <c r="C206" s="3" t="str">
        <f ca="1">IF(B205="","",CONCATENATE("Okres ",OFFSET(List1!G$11,tisk!A204,0),"
","Právní forma","
",OFFSET(List1!H$11,tisk!A204,0),"
","IČO ",OFFSET(List1!I$11,tisk!A204,0),"
 ","B.Ú. ",OFFSET(List1!J$11,tisk!A204,0)))</f>
        <v>Okres 
Právní forma
Spolek
IČO 45237590
 B.Ú. 263934438/0300</v>
      </c>
      <c r="D206" s="5" t="str">
        <f ca="1">IF(B205="","",OFFSET(List1!M$11,tisk!A204,0))</f>
        <v>Zabezpečit a podpořit 3 družstva, hlavně podpora 2 mládežnických družstev - starší žáci a dorost.
V tak malé obci - Haňovice (400 obyvatel), díky nadšencům a dobrovolníkům registrujeme 2 mládežnické oddíly.</v>
      </c>
      <c r="E206" s="99"/>
      <c r="F206" s="54"/>
      <c r="G206" s="97"/>
      <c r="H206" s="100"/>
      <c r="I206" s="98"/>
      <c r="J206" s="98"/>
      <c r="K206" s="98"/>
      <c r="L206" s="98"/>
      <c r="M206" s="97"/>
    </row>
    <row r="207" spans="1:13" s="2" customFormat="1" ht="30" customHeight="1" x14ac:dyDescent="0.35">
      <c r="A207" s="58">
        <f>ROW()/3-1</f>
        <v>68</v>
      </c>
      <c r="B207" s="98"/>
      <c r="C207" s="3" t="str">
        <f ca="1">IF(B205="","",CONCATENATE("Zástupce","
",OFFSET(List1!K$11,tisk!A204,0)))</f>
        <v xml:space="preserve">Zástupce
</v>
      </c>
      <c r="D207" s="5" t="str">
        <f ca="1">IF(B205="","",CONCATENATE("Dotace bude použita na:",OFFSET(List1!N$11,tisk!A204,0)))</f>
        <v>Dotace bude použita na:Finanční podpora určená na rozvoj činností v oblasti sportu, zaměřená především na činnost mládeže a dospělých, provoz a údržba sportovišť a zařízení SK, jejich vybavení sportovními potřebami a zabezpečení služeb souvisejících se sportovní činností.</v>
      </c>
      <c r="E207" s="99"/>
      <c r="F207" s="55" t="str">
        <f ca="1">IF(B205="","",OFFSET(List1!Q$11,tisk!A204,0))</f>
        <v>12/2022</v>
      </c>
      <c r="G207" s="97"/>
      <c r="H207" s="100"/>
      <c r="I207" s="98"/>
      <c r="J207" s="98"/>
      <c r="K207" s="98"/>
      <c r="L207" s="98"/>
      <c r="M207" s="97"/>
    </row>
    <row r="208" spans="1:13" s="2" customFormat="1" ht="75" customHeight="1" x14ac:dyDescent="0.35">
      <c r="A208" s="58"/>
      <c r="B208" s="98" t="str">
        <f ca="1">IF(OFFSET(List1!B$11,tisk!A207,0)&gt;0,OFFSET(List1!B$11,tisk!A207,0),"")</f>
        <v>69</v>
      </c>
      <c r="C208" s="3" t="str">
        <f ca="1">IF(B208="","",CONCATENATE(OFFSET(List1!C$11,tisk!A207,0),"
",OFFSET(List1!D$11,tisk!A207,0),"
",OFFSET(List1!E$11,tisk!A207,0),"
",OFFSET(List1!F$11,tisk!A207,0)))</f>
        <v>FK Jeseník, z. s.
Dukelská 498/19
Jeseník
79001</v>
      </c>
      <c r="D208" s="85" t="str">
        <f ca="1">IF(B208="","",OFFSET(List1!L$11,tisk!A207,0))</f>
        <v>Celoroční sportovní činnost fotbalového klubu FK Jeseník 2022</v>
      </c>
      <c r="E208" s="99">
        <f ca="1">IF(B208="","",OFFSET(List1!O$11,tisk!A207,0))</f>
        <v>1500000</v>
      </c>
      <c r="F208" s="55" t="str">
        <f ca="1">IF(B208="","",OFFSET(List1!P$11,tisk!A207,0))</f>
        <v>1/2022</v>
      </c>
      <c r="G208" s="97">
        <f ca="1">IF(B208="","",OFFSET(List1!R$11,tisk!A207,0))</f>
        <v>300000</v>
      </c>
      <c r="H208" s="100">
        <f ca="1">IF(B208="","",OFFSET(List1!S$11,tisk!A207,0))</f>
        <v>0</v>
      </c>
      <c r="I208" s="98">
        <f ca="1">IF(B208="","",OFFSET(List1!T$11,tisk!A207,0))</f>
        <v>0</v>
      </c>
      <c r="J208" s="98">
        <f ca="1">IF(B208="","",OFFSET(List1!U$11,tisk!A207,0))</f>
        <v>0</v>
      </c>
      <c r="K208" s="98">
        <f ca="1">IF(B208="","",OFFSET(List1!V$11,tisk!A207,0))</f>
        <v>0</v>
      </c>
      <c r="L208" s="98">
        <f ca="1">IF(B208="","",OFFSET(List1!W$11,tisk!A207,0))</f>
        <v>0</v>
      </c>
      <c r="M208" s="97">
        <f ca="1">IF(B208="","",OFFSET(List1!X$11,tisk!A207,0))</f>
        <v>0</v>
      </c>
    </row>
    <row r="209" spans="1:13" s="2" customFormat="1" ht="75" customHeight="1" x14ac:dyDescent="0.35">
      <c r="A209" s="58"/>
      <c r="B209" s="98"/>
      <c r="C209" s="3" t="str">
        <f ca="1">IF(B208="","",CONCATENATE("Okres ",OFFSET(List1!G$11,tisk!A207,0),"
","Právní forma","
",OFFSET(List1!H$11,tisk!A207,0),"
","IČO ",OFFSET(List1!I$11,tisk!A207,0),"
 ","B.Ú. ",OFFSET(List1!J$11,tisk!A207,0)))</f>
        <v>Okres 
Právní forma
Spolek
IČO 26570831
 B.Ú. 212712755/0600</v>
      </c>
      <c r="D209" s="5" t="str">
        <f ca="1">IF(B208="","",OFFSET(List1!M$11,tisk!A207,0))</f>
        <v>Sportovní výchova dětí a mládeže - pravidelné tréninky a soutěžní utkání v oficiálních soutěžích Fotbalové asociace ČR.</v>
      </c>
      <c r="E209" s="99"/>
      <c r="F209" s="54"/>
      <c r="G209" s="97"/>
      <c r="H209" s="100"/>
      <c r="I209" s="98"/>
      <c r="J209" s="98"/>
      <c r="K209" s="98"/>
      <c r="L209" s="98"/>
      <c r="M209" s="97"/>
    </row>
    <row r="210" spans="1:13" s="2" customFormat="1" ht="30" customHeight="1" x14ac:dyDescent="0.35">
      <c r="A210" s="58">
        <f>ROW()/3-1</f>
        <v>69</v>
      </c>
      <c r="B210" s="98"/>
      <c r="C210" s="3" t="str">
        <f ca="1">IF(B208="","",CONCATENATE("Zástupce","
",OFFSET(List1!K$11,tisk!A207,0)))</f>
        <v xml:space="preserve">Zástupce
</v>
      </c>
      <c r="D210" s="5" t="str">
        <f ca="1">IF(B208="","",CONCATENATE("Dotace bude použita na:",OFFSET(List1!N$11,tisk!A207,0)))</f>
        <v>Dotace bude použita na:Náklady na odměny trenérům a administrativního pracovníka, náklady na dopravu k mistrovským utkáním, náklady na pořadatelskou
službu.</v>
      </c>
      <c r="E210" s="99"/>
      <c r="F210" s="55" t="str">
        <f ca="1">IF(B208="","",OFFSET(List1!Q$11,tisk!A207,0))</f>
        <v>12/2022</v>
      </c>
      <c r="G210" s="97"/>
      <c r="H210" s="100"/>
      <c r="I210" s="98"/>
      <c r="J210" s="98"/>
      <c r="K210" s="98"/>
      <c r="L210" s="98"/>
      <c r="M210" s="97"/>
    </row>
    <row r="211" spans="1:13" s="2" customFormat="1" ht="75" customHeight="1" x14ac:dyDescent="0.35">
      <c r="A211" s="58"/>
      <c r="B211" s="98" t="str">
        <f ca="1">IF(OFFSET(List1!B$11,tisk!A210,0)&gt;0,OFFSET(List1!B$11,tisk!A210,0),"")</f>
        <v>70</v>
      </c>
      <c r="C211" s="3" t="str">
        <f ca="1">IF(B211="","",CONCATENATE(OFFSET(List1!C$11,tisk!A210,0),"
",OFFSET(List1!D$11,tisk!A210,0),"
",OFFSET(List1!E$11,tisk!A210,0),"
",OFFSET(List1!F$11,tisk!A210,0)))</f>
        <v>Sportovní klub Droždín, z.s.
Dolní Úlehla 291/27
Olomouc
77900</v>
      </c>
      <c r="D211" s="85" t="str">
        <f ca="1">IF(B211="","",OFFSET(List1!L$11,tisk!A210,0))</f>
        <v>Dovybavení hřiště a krytí části nákladů na sportovní činnost klubu.</v>
      </c>
      <c r="E211" s="99">
        <f ca="1">IF(B211="","",OFFSET(List1!O$11,tisk!A210,0))</f>
        <v>200000</v>
      </c>
      <c r="F211" s="55" t="str">
        <f ca="1">IF(B211="","",OFFSET(List1!P$11,tisk!A210,0))</f>
        <v>1/2022</v>
      </c>
      <c r="G211" s="97">
        <f ca="1">IF(B211="","",OFFSET(List1!R$11,tisk!A210,0))</f>
        <v>60000</v>
      </c>
      <c r="H211" s="100">
        <f ca="1">IF(B211="","",OFFSET(List1!S$11,tisk!A210,0))</f>
        <v>0</v>
      </c>
      <c r="I211" s="98">
        <f ca="1">IF(B211="","",OFFSET(List1!T$11,tisk!A210,0))</f>
        <v>0</v>
      </c>
      <c r="J211" s="98">
        <f ca="1">IF(B211="","",OFFSET(List1!U$11,tisk!A210,0))</f>
        <v>0</v>
      </c>
      <c r="K211" s="98">
        <f ca="1">IF(B211="","",OFFSET(List1!V$11,tisk!A210,0))</f>
        <v>0</v>
      </c>
      <c r="L211" s="98">
        <f ca="1">IF(B211="","",OFFSET(List1!W$11,tisk!A210,0))</f>
        <v>0</v>
      </c>
      <c r="M211" s="97">
        <f ca="1">IF(B211="","",OFFSET(List1!X$11,tisk!A210,0))</f>
        <v>0</v>
      </c>
    </row>
    <row r="212" spans="1:13" s="2" customFormat="1" ht="75" customHeight="1" x14ac:dyDescent="0.35">
      <c r="A212" s="58"/>
      <c r="B212" s="98"/>
      <c r="C212" s="3" t="str">
        <f ca="1">IF(B211="","",CONCATENATE("Okres ",OFFSET(List1!G$11,tisk!A210,0),"
","Právní forma","
",OFFSET(List1!H$11,tisk!A210,0),"
","IČO ",OFFSET(List1!I$11,tisk!A210,0),"
 ","B.Ú. ",OFFSET(List1!J$11,tisk!A210,0)))</f>
        <v>Okres 
Právní forma
Spolek
IČO 45238219
 B.Ú. 107-9275100247/0100</v>
      </c>
      <c r="D212" s="5" t="str">
        <f ca="1">IF(B211="","",OFFSET(List1!M$11,tisk!A210,0))</f>
        <v>Sportovní činnost družstev klubu v rámci Českého svazu házené resp. Olomouckého krajského svazu házené.</v>
      </c>
      <c r="E212" s="99"/>
      <c r="F212" s="54"/>
      <c r="G212" s="97"/>
      <c r="H212" s="100"/>
      <c r="I212" s="98"/>
      <c r="J212" s="98"/>
      <c r="K212" s="98"/>
      <c r="L212" s="98"/>
      <c r="M212" s="97"/>
    </row>
    <row r="213" spans="1:13" s="2" customFormat="1" ht="30" customHeight="1" x14ac:dyDescent="0.35">
      <c r="A213" s="58">
        <f>ROW()/3-1</f>
        <v>70</v>
      </c>
      <c r="B213" s="98"/>
      <c r="C213" s="3" t="str">
        <f ca="1">IF(B211="","",CONCATENATE("Zástupce","
",OFFSET(List1!K$11,tisk!A210,0)))</f>
        <v xml:space="preserve">Zástupce
</v>
      </c>
      <c r="D213" s="5" t="str">
        <f ca="1">IF(B211="","",CONCATENATE("Dotace bude použita na:",OFFSET(List1!N$11,tisk!A210,0)))</f>
        <v>Dotace bude použita na:Dovybavení hřiště s umělým povrchem a krytí části výdajů spojených se sportovní činností klubu. Sportovní materiál a vybavení - míče, sítě, dresy, obuv; cestovné, nájmy hal, ceny do turnajů - poháry; energie k zajištění provozu sportovního zařízení.</v>
      </c>
      <c r="E213" s="99"/>
      <c r="F213" s="55" t="str">
        <f ca="1">IF(B211="","",OFFSET(List1!Q$11,tisk!A210,0))</f>
        <v>12/2022</v>
      </c>
      <c r="G213" s="97"/>
      <c r="H213" s="100"/>
      <c r="I213" s="98"/>
      <c r="J213" s="98"/>
      <c r="K213" s="98"/>
      <c r="L213" s="98"/>
      <c r="M213" s="97"/>
    </row>
    <row r="214" spans="1:13" s="2" customFormat="1" ht="75" customHeight="1" x14ac:dyDescent="0.35">
      <c r="A214" s="58"/>
      <c r="B214" s="98" t="str">
        <f ca="1">IF(OFFSET(List1!B$11,tisk!A213,0)&gt;0,OFFSET(List1!B$11,tisk!A213,0),"")</f>
        <v>71</v>
      </c>
      <c r="C214" s="3" t="str">
        <f ca="1">IF(B214="","",CONCATENATE(OFFSET(List1!C$11,tisk!A213,0),"
",OFFSET(List1!D$11,tisk!A213,0),"
",OFFSET(List1!E$11,tisk!A213,0),"
",OFFSET(List1!F$11,tisk!A213,0)))</f>
        <v>Haná Prostějov z.s.
Olomoucká 4101/104
Prostějov
79601</v>
      </c>
      <c r="D214" s="85" t="str">
        <f ca="1">IF(B214="","",OFFSET(List1!L$11,tisk!A213,0))</f>
        <v>Sportovní činnost mládeže v klubu Haná Prostějov v roce 2022</v>
      </c>
      <c r="E214" s="99">
        <f ca="1">IF(B214="","",OFFSET(List1!O$11,tisk!A213,0))</f>
        <v>550000</v>
      </c>
      <c r="F214" s="55" t="str">
        <f ca="1">IF(B214="","",OFFSET(List1!P$11,tisk!A213,0))</f>
        <v>1/2022</v>
      </c>
      <c r="G214" s="97">
        <f ca="1">IF(B214="","",OFFSET(List1!R$11,tisk!A213,0))</f>
        <v>50000</v>
      </c>
      <c r="H214" s="100">
        <f ca="1">IF(B214="","",OFFSET(List1!S$11,tisk!A213,0))</f>
        <v>0</v>
      </c>
      <c r="I214" s="98">
        <f ca="1">IF(B214="","",OFFSET(List1!T$11,tisk!A213,0))</f>
        <v>0</v>
      </c>
      <c r="J214" s="98">
        <f ca="1">IF(B214="","",OFFSET(List1!U$11,tisk!A213,0))</f>
        <v>0</v>
      </c>
      <c r="K214" s="98">
        <f ca="1">IF(B214="","",OFFSET(List1!V$11,tisk!A213,0))</f>
        <v>0</v>
      </c>
      <c r="L214" s="98">
        <f ca="1">IF(B214="","",OFFSET(List1!W$11,tisk!A213,0))</f>
        <v>0</v>
      </c>
      <c r="M214" s="97">
        <f ca="1">IF(B214="","",OFFSET(List1!X$11,tisk!A213,0))</f>
        <v>0</v>
      </c>
    </row>
    <row r="215" spans="1:13" s="2" customFormat="1" ht="75" customHeight="1" x14ac:dyDescent="0.35">
      <c r="A215" s="58"/>
      <c r="B215" s="98"/>
      <c r="C215" s="3" t="str">
        <f ca="1">IF(B214="","",CONCATENATE("Okres ",OFFSET(List1!G$11,tisk!A213,0),"
","Právní forma","
",OFFSET(List1!H$11,tisk!A213,0),"
","IČO ",OFFSET(List1!I$11,tisk!A213,0),"
 ","B.Ú. ",OFFSET(List1!J$11,tisk!A213,0)))</f>
        <v>Okres 
Právní forma
Spolek
IČO 06059538
 B.Ú. 2201240958/2010</v>
      </c>
      <c r="D215" s="5" t="str">
        <f ca="1">IF(B214="","",OFFSET(List1!M$11,tisk!A213,0))</f>
        <v>Činnost mládeže ve fotbalovém klubu Haná Prostějov v roce 2022</v>
      </c>
      <c r="E215" s="99"/>
      <c r="F215" s="54"/>
      <c r="G215" s="97"/>
      <c r="H215" s="100"/>
      <c r="I215" s="98"/>
      <c r="J215" s="98"/>
      <c r="K215" s="98"/>
      <c r="L215" s="98"/>
      <c r="M215" s="97"/>
    </row>
    <row r="216" spans="1:13" s="2" customFormat="1" ht="30" customHeight="1" x14ac:dyDescent="0.35">
      <c r="A216" s="58">
        <f>ROW()/3-1</f>
        <v>71</v>
      </c>
      <c r="B216" s="98"/>
      <c r="C216" s="3" t="str">
        <f ca="1">IF(B214="","",CONCATENATE("Zástupce","
",OFFSET(List1!K$11,tisk!A213,0)))</f>
        <v xml:space="preserve">Zástupce
</v>
      </c>
      <c r="D216" s="5" t="str">
        <f ca="1">IF(B214="","",CONCATENATE("Dotace bude použita na:",OFFSET(List1!N$11,tisk!A213,0)))</f>
        <v>Dotace bude použita na:nákup sportovního vybavení, pronájem sportovišť a sportovního vybavení, cestovné, trenérské odměny, pořádání fotbalových utkání a turnajů</v>
      </c>
      <c r="E216" s="99"/>
      <c r="F216" s="55" t="str">
        <f ca="1">IF(B214="","",OFFSET(List1!Q$11,tisk!A213,0))</f>
        <v>12/2022</v>
      </c>
      <c r="G216" s="97"/>
      <c r="H216" s="100"/>
      <c r="I216" s="98"/>
      <c r="J216" s="98"/>
      <c r="K216" s="98"/>
      <c r="L216" s="98"/>
      <c r="M216" s="97"/>
    </row>
    <row r="217" spans="1:13" s="2" customFormat="1" ht="75" customHeight="1" x14ac:dyDescent="0.35">
      <c r="A217" s="58"/>
      <c r="B217" s="98" t="str">
        <f ca="1">IF(OFFSET(List1!B$11,tisk!A216,0)&gt;0,OFFSET(List1!B$11,tisk!A216,0),"")</f>
        <v>72</v>
      </c>
      <c r="C217" s="3" t="str">
        <f ca="1">IF(B217="","",CONCATENATE(OFFSET(List1!C$11,tisk!A216,0),"
",OFFSET(List1!D$11,tisk!A216,0),"
",OFFSET(List1!E$11,tisk!A216,0),"
",OFFSET(List1!F$11,tisk!A216,0)))</f>
        <v>NIGHT BIRDS - INLINE HOCKEY CLUB PŘEROV z.s.
Jateční 2177/5
Přerov
75002</v>
      </c>
      <c r="D217" s="85" t="str">
        <f ca="1">IF(B217="","",OFFSET(List1!L$11,tisk!A216,0))</f>
        <v>SPORTOVNÍ ČINNOST IHC NIGHT BIRDS PŘEROV 2022</v>
      </c>
      <c r="E217" s="99">
        <f ca="1">IF(B217="","",OFFSET(List1!O$11,tisk!A216,0))</f>
        <v>1000000</v>
      </c>
      <c r="F217" s="55" t="str">
        <f ca="1">IF(B217="","",OFFSET(List1!P$11,tisk!A216,0))</f>
        <v>1/2022</v>
      </c>
      <c r="G217" s="97">
        <f ca="1">IF(B217="","",OFFSET(List1!R$11,tisk!A216,0))</f>
        <v>50000</v>
      </c>
      <c r="H217" s="100">
        <f ca="1">IF(B217="","",OFFSET(List1!S$11,tisk!A216,0))</f>
        <v>0</v>
      </c>
      <c r="I217" s="98">
        <f ca="1">IF(B217="","",OFFSET(List1!T$11,tisk!A216,0))</f>
        <v>0</v>
      </c>
      <c r="J217" s="98">
        <f ca="1">IF(B217="","",OFFSET(List1!U$11,tisk!A216,0))</f>
        <v>0</v>
      </c>
      <c r="K217" s="98">
        <f ca="1">IF(B217="","",OFFSET(List1!V$11,tisk!A216,0))</f>
        <v>0</v>
      </c>
      <c r="L217" s="98">
        <f ca="1">IF(B217="","",OFFSET(List1!W$11,tisk!A216,0))</f>
        <v>0</v>
      </c>
      <c r="M217" s="97">
        <f ca="1">IF(B217="","",OFFSET(List1!X$11,tisk!A216,0))</f>
        <v>0</v>
      </c>
    </row>
    <row r="218" spans="1:13" s="2" customFormat="1" ht="75" customHeight="1" x14ac:dyDescent="0.35">
      <c r="A218" s="58"/>
      <c r="B218" s="98"/>
      <c r="C218" s="3" t="str">
        <f ca="1">IF(B217="","",CONCATENATE("Okres ",OFFSET(List1!G$11,tisk!A216,0),"
","Právní forma","
",OFFSET(List1!H$11,tisk!A216,0),"
","IČO ",OFFSET(List1!I$11,tisk!A216,0),"
 ","B.Ú. ",OFFSET(List1!J$11,tisk!A216,0)))</f>
        <v>Okres Přerov
Právní forma
Spolek
IČO 22866396
 B.Ú. 2800546043/2010</v>
      </c>
      <c r="D218" s="5" t="str">
        <f ca="1">IF(B217="","",OFFSET(List1!M$11,tisk!A216,0))</f>
        <v>IHC Night Birds Přerov se podílí na rozvoji inline hokeje v Přerově a České republice. Díky své členské základně patří mezi hlavní
propagátory inline hokeje v Olomouckém kraji.</v>
      </c>
      <c r="E218" s="99"/>
      <c r="F218" s="54"/>
      <c r="G218" s="97"/>
      <c r="H218" s="100"/>
      <c r="I218" s="98"/>
      <c r="J218" s="98"/>
      <c r="K218" s="98"/>
      <c r="L218" s="98"/>
      <c r="M218" s="97"/>
    </row>
    <row r="219" spans="1:13" s="2" customFormat="1" ht="30" customHeight="1" x14ac:dyDescent="0.35">
      <c r="A219" s="58">
        <f>ROW()/3-1</f>
        <v>72</v>
      </c>
      <c r="B219" s="98"/>
      <c r="C219" s="3" t="str">
        <f ca="1">IF(B217="","",CONCATENATE("Zástupce","
",OFFSET(List1!K$11,tisk!A216,0)))</f>
        <v xml:space="preserve">Zástupce
</v>
      </c>
      <c r="D219" s="5" t="str">
        <f ca="1">IF(B217="","",CONCATENATE("Dotace bude použita na:",OFFSET(List1!N$11,tisk!A216,0)))</f>
        <v>Dotace bude použita na:Převážná část dotace bude použita na pronájem zimního stadionu v Přerově, pořízení dresů, inline kalhot, výstroje, mobilního hřiště
a náklady na rozhodčí. Projekt na týmové oblečení byl rozložen do let 2016 až 2022.</v>
      </c>
      <c r="E219" s="99"/>
      <c r="F219" s="55" t="str">
        <f ca="1">IF(B217="","",OFFSET(List1!Q$11,tisk!A216,0))</f>
        <v>12/2022</v>
      </c>
      <c r="G219" s="97"/>
      <c r="H219" s="100"/>
      <c r="I219" s="98"/>
      <c r="J219" s="98"/>
      <c r="K219" s="98"/>
      <c r="L219" s="98"/>
      <c r="M219" s="97"/>
    </row>
    <row r="220" spans="1:13" s="2" customFormat="1" ht="75" customHeight="1" x14ac:dyDescent="0.35">
      <c r="A220" s="58"/>
      <c r="B220" s="98" t="str">
        <f ca="1">IF(OFFSET(List1!B$11,tisk!A219,0)&gt;0,OFFSET(List1!B$11,tisk!A219,0),"")</f>
        <v>73</v>
      </c>
      <c r="C220" s="3" t="str">
        <f ca="1">IF(B220="","",CONCATENATE(OFFSET(List1!C$11,tisk!A219,0),"
",OFFSET(List1!D$11,tisk!A219,0),"
",OFFSET(List1!E$11,tisk!A219,0),"
",OFFSET(List1!F$11,tisk!A219,0)))</f>
        <v>Czech Lawn Tennis Club Olomouc, z.s.
Masarykova třída 821/46
Olomouc
77900</v>
      </c>
      <c r="D220" s="85" t="str">
        <f ca="1">IF(B220="","",OFFSET(List1!L$11,tisk!A219,0))</f>
        <v>Czech Lawn Tennis Club Olomouc z.s. - celoroční sportovní činnost 2022</v>
      </c>
      <c r="E220" s="99">
        <f ca="1">IF(B220="","",OFFSET(List1!O$11,tisk!A219,0))</f>
        <v>700000</v>
      </c>
      <c r="F220" s="55" t="str">
        <f ca="1">IF(B220="","",OFFSET(List1!P$11,tisk!A219,0))</f>
        <v>1/2022</v>
      </c>
      <c r="G220" s="97">
        <f ca="1">IF(B220="","",OFFSET(List1!R$11,tisk!A219,0))</f>
        <v>110000</v>
      </c>
      <c r="H220" s="100">
        <f ca="1">IF(B220="","",OFFSET(List1!S$11,tisk!A219,0))</f>
        <v>0</v>
      </c>
      <c r="I220" s="98">
        <f ca="1">IF(B220="","",OFFSET(List1!T$11,tisk!A219,0))</f>
        <v>0</v>
      </c>
      <c r="J220" s="98">
        <f ca="1">IF(B220="","",OFFSET(List1!U$11,tisk!A219,0))</f>
        <v>0</v>
      </c>
      <c r="K220" s="98">
        <f ca="1">IF(B220="","",OFFSET(List1!V$11,tisk!A219,0))</f>
        <v>0</v>
      </c>
      <c r="L220" s="98">
        <f ca="1">IF(B220="","",OFFSET(List1!W$11,tisk!A219,0))</f>
        <v>0</v>
      </c>
      <c r="M220" s="97">
        <f ca="1">IF(B220="","",OFFSET(List1!X$11,tisk!A219,0))</f>
        <v>0</v>
      </c>
    </row>
    <row r="221" spans="1:13" s="2" customFormat="1" ht="75" customHeight="1" x14ac:dyDescent="0.35">
      <c r="A221" s="58"/>
      <c r="B221" s="98"/>
      <c r="C221" s="3" t="str">
        <f ca="1">IF(B220="","",CONCATENATE("Okres ",OFFSET(List1!G$11,tisk!A219,0),"
","Právní forma","
",OFFSET(List1!H$11,tisk!A219,0),"
","IČO ",OFFSET(List1!I$11,tisk!A219,0),"
 ","B.Ú. ",OFFSET(List1!J$11,tisk!A219,0)))</f>
        <v>Okres Olomouc
Právní forma
Spolek
IČO 07780885
 B.Ú. 5592370349/0800</v>
      </c>
      <c r="D221" s="5" t="str">
        <f ca="1">IF(B220="","",OFFSET(List1!M$11,tisk!A219,0))</f>
        <v>Předmětem projektu je žádost o dotaci na sportovní činnost klubu-tenis. Jedná se o 84 členů, kteří se schází denně na trénincích. Dotaci bychom rádi čerpali na nejdůležitější položky: pronájem kurtů, spotřebu materiálu (míče).</v>
      </c>
      <c r="E221" s="99"/>
      <c r="F221" s="54"/>
      <c r="G221" s="97"/>
      <c r="H221" s="100"/>
      <c r="I221" s="98"/>
      <c r="J221" s="98"/>
      <c r="K221" s="98"/>
      <c r="L221" s="98"/>
      <c r="M221" s="97"/>
    </row>
    <row r="222" spans="1:13" s="2" customFormat="1" ht="30" customHeight="1" x14ac:dyDescent="0.35">
      <c r="A222" s="58">
        <f>ROW()/3-1</f>
        <v>73</v>
      </c>
      <c r="B222" s="98"/>
      <c r="C222" s="3" t="str">
        <f ca="1">IF(B220="","",CONCATENATE("Zástupce","
",OFFSET(List1!K$11,tisk!A219,0)))</f>
        <v xml:space="preserve">Zástupce
</v>
      </c>
      <c r="D222" s="5" t="str">
        <f ca="1">IF(B220="","",CONCATENATE("Dotace bude použita na:",OFFSET(List1!N$11,tisk!A219,0)))</f>
        <v>Dotace bude použita na:Dotaci, o kterou žádáme, plánujeme využít na pokrytí nákladů pro nás nejdůležitějších položek: 
- celoroční pronájem tenisových kurtů ,a to ve výši 100 000 Kč
- spotřebu materiálu (míče) ve výši 10 000 Kč</v>
      </c>
      <c r="E222" s="99"/>
      <c r="F222" s="55" t="str">
        <f ca="1">IF(B220="","",OFFSET(List1!Q$11,tisk!A219,0))</f>
        <v>12/2022</v>
      </c>
      <c r="G222" s="97"/>
      <c r="H222" s="100"/>
      <c r="I222" s="98"/>
      <c r="J222" s="98"/>
      <c r="K222" s="98"/>
      <c r="L222" s="98"/>
      <c r="M222" s="97"/>
    </row>
    <row r="223" spans="1:13" s="2" customFormat="1" ht="75" customHeight="1" x14ac:dyDescent="0.35">
      <c r="A223" s="58"/>
      <c r="B223" s="98" t="str">
        <f ca="1">IF(OFFSET(List1!B$11,tisk!A222,0)&gt;0,OFFSET(List1!B$11,tisk!A222,0),"")</f>
        <v>74</v>
      </c>
      <c r="C223" s="3" t="str">
        <f ca="1">IF(B223="","",CONCATENATE(OFFSET(List1!C$11,tisk!A222,0),"
",OFFSET(List1!D$11,tisk!A222,0),"
",OFFSET(List1!E$11,tisk!A222,0),"
",OFFSET(List1!F$11,tisk!A222,0)))</f>
        <v>Kanoistika Přerov, z.s.
Hranická 47/5
Přerov
75124</v>
      </c>
      <c r="D223" s="85" t="str">
        <f ca="1">IF(B223="","",OFFSET(List1!L$11,tisk!A222,0))</f>
        <v>Podpora klubu rychlostní kanoistiky oddílu Kanoistika Přerov z.s. v sezóně 2022</v>
      </c>
      <c r="E223" s="99">
        <f ca="1">IF(B223="","",OFFSET(List1!O$11,tisk!A222,0))</f>
        <v>1200000</v>
      </c>
      <c r="F223" s="55" t="str">
        <f ca="1">IF(B223="","",OFFSET(List1!P$11,tisk!A222,0))</f>
        <v>1/2022</v>
      </c>
      <c r="G223" s="97">
        <f ca="1">IF(B223="","",OFFSET(List1!R$11,tisk!A222,0))</f>
        <v>600000</v>
      </c>
      <c r="H223" s="100">
        <f ca="1">IF(B223="","",OFFSET(List1!S$11,tisk!A222,0))</f>
        <v>0</v>
      </c>
      <c r="I223" s="98">
        <f ca="1">IF(B223="","",OFFSET(List1!T$11,tisk!A222,0))</f>
        <v>0</v>
      </c>
      <c r="J223" s="98">
        <f ca="1">IF(B223="","",OFFSET(List1!U$11,tisk!A222,0))</f>
        <v>0</v>
      </c>
      <c r="K223" s="98">
        <f ca="1">IF(B223="","",OFFSET(List1!V$11,tisk!A222,0))</f>
        <v>0</v>
      </c>
      <c r="L223" s="98">
        <f ca="1">IF(B223="","",OFFSET(List1!W$11,tisk!A222,0))</f>
        <v>0</v>
      </c>
      <c r="M223" s="97">
        <f ca="1">IF(B223="","",OFFSET(List1!X$11,tisk!A222,0))</f>
        <v>0</v>
      </c>
    </row>
    <row r="224" spans="1:13" s="2" customFormat="1" ht="75" customHeight="1" x14ac:dyDescent="0.35">
      <c r="A224" s="58"/>
      <c r="B224" s="98"/>
      <c r="C224" s="3" t="str">
        <f ca="1">IF(B223="","",CONCATENATE("Okres ",OFFSET(List1!G$11,tisk!A222,0),"
","Právní forma","
",OFFSET(List1!H$11,tisk!A222,0),"
","IČO ",OFFSET(List1!I$11,tisk!A222,0),"
 ","B.Ú. ",OFFSET(List1!J$11,tisk!A222,0)))</f>
        <v>Okres Přerov
Právní forma
Spolek
IČO 06341853
 B.Ú. 4978845349/0800</v>
      </c>
      <c r="D224" s="5" t="str">
        <f ca="1">IF(B223="","",OFFSET(List1!M$11,tisk!A222,0))</f>
        <v>Podpora úspěšného klubu rychlostní kanoistiky Kanoistika Přerov z.s. v sezóně 2022, která sdružuje více než 70 sportovců a trenérů. Klub mimo jiné čítá členy z řad mládeže, které nosí pravidelně medaile z vrcholových závodů jako je MEJ a MSJ.</v>
      </c>
      <c r="E224" s="99"/>
      <c r="F224" s="54"/>
      <c r="G224" s="97"/>
      <c r="H224" s="100"/>
      <c r="I224" s="98"/>
      <c r="J224" s="98"/>
      <c r="K224" s="98"/>
      <c r="L224" s="98"/>
      <c r="M224" s="97"/>
    </row>
    <row r="225" spans="1:13" s="2" customFormat="1" ht="30" customHeight="1" x14ac:dyDescent="0.35">
      <c r="A225" s="58">
        <f>ROW()/3-1</f>
        <v>74</v>
      </c>
      <c r="B225" s="98"/>
      <c r="C225" s="3" t="str">
        <f ca="1">IF(B223="","",CONCATENATE("Zástupce","
",OFFSET(List1!K$11,tisk!A222,0)))</f>
        <v xml:space="preserve">Zástupce
</v>
      </c>
      <c r="D225" s="5" t="str">
        <f ca="1">IF(B223="","",CONCATENATE("Dotace bude použita na:",OFFSET(List1!N$11,tisk!A222,0)))</f>
        <v>Dotace bude použita na:Úhradu nákladů spojených s naší činností a to cestovních nákladů za účast na závodech, soustředění a nákup/údržba vybavení pro celoroční činnost, nájemné.</v>
      </c>
      <c r="E225" s="99"/>
      <c r="F225" s="55" t="str">
        <f ca="1">IF(B223="","",OFFSET(List1!Q$11,tisk!A222,0))</f>
        <v>12/2022</v>
      </c>
      <c r="G225" s="97"/>
      <c r="H225" s="100"/>
      <c r="I225" s="98"/>
      <c r="J225" s="98"/>
      <c r="K225" s="98"/>
      <c r="L225" s="98"/>
      <c r="M225" s="97"/>
    </row>
    <row r="226" spans="1:13" s="2" customFormat="1" ht="75" customHeight="1" x14ac:dyDescent="0.35">
      <c r="A226" s="58"/>
      <c r="B226" s="98" t="str">
        <f ca="1">IF(OFFSET(List1!B$11,tisk!A225,0)&gt;0,OFFSET(List1!B$11,tisk!A225,0),"")</f>
        <v>75</v>
      </c>
      <c r="C226" s="3" t="str">
        <f ca="1">IF(B226="","",CONCATENATE(OFFSET(List1!C$11,tisk!A225,0),"
",OFFSET(List1!D$11,tisk!A225,0),"
",OFFSET(List1!E$11,tisk!A225,0),"
",OFFSET(List1!F$11,tisk!A225,0)))</f>
        <v>Sportovní fotbalový klub Nedvězí, zapsaný spolek
Jilemnického 8/2
Olomouc
77900</v>
      </c>
      <c r="D226" s="85" t="str">
        <f ca="1">IF(B226="","",OFFSET(List1!L$11,tisk!A225,0))</f>
        <v>Podpora celoroční sportovní činnosti SFK Nedvězí</v>
      </c>
      <c r="E226" s="99">
        <f ca="1">IF(B226="","",OFFSET(List1!O$11,tisk!A225,0))</f>
        <v>100000</v>
      </c>
      <c r="F226" s="55" t="str">
        <f ca="1">IF(B226="","",OFFSET(List1!P$11,tisk!A225,0))</f>
        <v>1/2022</v>
      </c>
      <c r="G226" s="97">
        <f ca="1">IF(B226="","",OFFSET(List1!R$11,tisk!A225,0))</f>
        <v>50000</v>
      </c>
      <c r="H226" s="100">
        <f ca="1">IF(B226="","",OFFSET(List1!S$11,tisk!A225,0))</f>
        <v>0</v>
      </c>
      <c r="I226" s="98">
        <f ca="1">IF(B226="","",OFFSET(List1!T$11,tisk!A225,0))</f>
        <v>0</v>
      </c>
      <c r="J226" s="98">
        <f ca="1">IF(B226="","",OFFSET(List1!U$11,tisk!A225,0))</f>
        <v>0</v>
      </c>
      <c r="K226" s="98">
        <f ca="1">IF(B226="","",OFFSET(List1!V$11,tisk!A225,0))</f>
        <v>0</v>
      </c>
      <c r="L226" s="98">
        <f ca="1">IF(B226="","",OFFSET(List1!W$11,tisk!A225,0))</f>
        <v>0</v>
      </c>
      <c r="M226" s="97">
        <f ca="1">IF(B226="","",OFFSET(List1!X$11,tisk!A225,0))</f>
        <v>0</v>
      </c>
    </row>
    <row r="227" spans="1:13" s="2" customFormat="1" ht="75" customHeight="1" x14ac:dyDescent="0.35">
      <c r="A227" s="58"/>
      <c r="B227" s="98"/>
      <c r="C227" s="3" t="str">
        <f ca="1">IF(B226="","",CONCATENATE("Okres ",OFFSET(List1!G$11,tisk!A225,0),"
","Právní forma","
",OFFSET(List1!H$11,tisk!A225,0),"
","IČO ",OFFSET(List1!I$11,tisk!A225,0),"
 ","B.Ú. ",OFFSET(List1!J$11,tisk!A225,0)))</f>
        <v>Okres Olomouc
Právní forma
Spolek
IČO 60800577
 B.Ú. 250356050/0300</v>
      </c>
      <c r="D227" s="5" t="str">
        <f ca="1">IF(B226="","",OFFSET(List1!M$11,tisk!A225,0))</f>
        <v>SFK organizuje tréninky hráčů, přípravky, dorostu a mužů, přípravu a údržbu areálu, výjezdy na sportovní utkání a soustředění a kulturní akce v obci.</v>
      </c>
      <c r="E227" s="99"/>
      <c r="F227" s="54"/>
      <c r="G227" s="97"/>
      <c r="H227" s="100"/>
      <c r="I227" s="98"/>
      <c r="J227" s="98"/>
      <c r="K227" s="98"/>
      <c r="L227" s="98"/>
      <c r="M227" s="97"/>
    </row>
    <row r="228" spans="1:13" s="2" customFormat="1" ht="30" customHeight="1" x14ac:dyDescent="0.35">
      <c r="A228" s="58">
        <f>ROW()/3-1</f>
        <v>75</v>
      </c>
      <c r="B228" s="98"/>
      <c r="C228" s="3" t="str">
        <f ca="1">IF(B226="","",CONCATENATE("Zástupce","
",OFFSET(List1!K$11,tisk!A225,0)))</f>
        <v xml:space="preserve">Zástupce
</v>
      </c>
      <c r="D228" s="5" t="str">
        <f ca="1">IF(B226="","",CONCATENATE("Dotace bude použita na:",OFFSET(List1!N$11,tisk!A225,0)))</f>
        <v>Dotace bude použita na:nákup dresů a sportovního vybavení, zajištění materiálů a údržby hřiště, obnova povrchu hřiště, kartáčování,  vertikutace, odvoz seče, opravy a údržba budovy  a technologií hřiště, úhrada doprav, občerstvení, nákup PHM. Zajištění soustředění hráčů.</v>
      </c>
      <c r="E228" s="99"/>
      <c r="F228" s="55" t="str">
        <f ca="1">IF(B226="","",OFFSET(List1!Q$11,tisk!A225,0))</f>
        <v>12/2022</v>
      </c>
      <c r="G228" s="97"/>
      <c r="H228" s="100"/>
      <c r="I228" s="98"/>
      <c r="J228" s="98"/>
      <c r="K228" s="98"/>
      <c r="L228" s="98"/>
      <c r="M228" s="97"/>
    </row>
    <row r="229" spans="1:13" s="2" customFormat="1" ht="75" customHeight="1" x14ac:dyDescent="0.35">
      <c r="A229" s="58"/>
      <c r="B229" s="98" t="str">
        <f ca="1">IF(OFFSET(List1!B$11,tisk!A228,0)&gt;0,OFFSET(List1!B$11,tisk!A228,0),"")</f>
        <v>77</v>
      </c>
      <c r="C229" s="3" t="str">
        <f ca="1">IF(B229="","",CONCATENATE(OFFSET(List1!C$11,tisk!A228,0),"
",OFFSET(List1!D$11,tisk!A228,0),"
",OFFSET(List1!E$11,tisk!A228,0),"
",OFFSET(List1!F$11,tisk!A228,0)))</f>
        <v>SK KARATE OLOMOUC z.s.
Kmochova 986/2
Olomouc
77900</v>
      </c>
      <c r="D229" s="85" t="str">
        <f ca="1">IF(B229="","",OFFSET(List1!L$11,tisk!A228,0))</f>
        <v>Činnost SK KARATE OLOMOUC 2022</v>
      </c>
      <c r="E229" s="99">
        <f ca="1">IF(B229="","",OFFSET(List1!O$11,tisk!A228,0))</f>
        <v>165000</v>
      </c>
      <c r="F229" s="55" t="str">
        <f ca="1">IF(B229="","",OFFSET(List1!P$11,tisk!A228,0))</f>
        <v>1/2022</v>
      </c>
      <c r="G229" s="97">
        <f ca="1">IF(B229="","",OFFSET(List1!R$11,tisk!A228,0))</f>
        <v>35000</v>
      </c>
      <c r="H229" s="100">
        <f ca="1">IF(B229="","",OFFSET(List1!S$11,tisk!A228,0))</f>
        <v>0</v>
      </c>
      <c r="I229" s="98">
        <f ca="1">IF(B229="","",OFFSET(List1!T$11,tisk!A228,0))</f>
        <v>0</v>
      </c>
      <c r="J229" s="98">
        <f ca="1">IF(B229="","",OFFSET(List1!U$11,tisk!A228,0))</f>
        <v>0</v>
      </c>
      <c r="K229" s="98">
        <f ca="1">IF(B229="","",OFFSET(List1!V$11,tisk!A228,0))</f>
        <v>0</v>
      </c>
      <c r="L229" s="98">
        <f ca="1">IF(B229="","",OFFSET(List1!W$11,tisk!A228,0))</f>
        <v>0</v>
      </c>
      <c r="M229" s="97">
        <f ca="1">IF(B229="","",OFFSET(List1!X$11,tisk!A228,0))</f>
        <v>0</v>
      </c>
    </row>
    <row r="230" spans="1:13" s="2" customFormat="1" ht="75" customHeight="1" x14ac:dyDescent="0.35">
      <c r="A230" s="58"/>
      <c r="B230" s="98"/>
      <c r="C230" s="3" t="str">
        <f ca="1">IF(B229="","",CONCATENATE("Okres ",OFFSET(List1!G$11,tisk!A228,0),"
","Právní forma","
",OFFSET(List1!H$11,tisk!A228,0),"
","IČO ",OFFSET(List1!I$11,tisk!A228,0),"
 ","B.Ú. ",OFFSET(List1!J$11,tisk!A228,0)))</f>
        <v>Okres Olomouc
Právní forma
Spolek
IČO 01492497
 B.Ú. 2401127407/2010</v>
      </c>
      <c r="D230" s="5" t="str">
        <f ca="1">IF(B229="","",OFFSET(List1!M$11,tisk!A228,0))</f>
        <v>Celoroční výuka karate, závodní činnost na nejvyšší úrovni (MS, ME, MČR, GP) s výbornými výsledky, propagace regionu. Trenéři děti a mládež seznamují s posláním a uměním karate, zaměřují se na jejich všestranný rozvoj, principy sportovního chování.</v>
      </c>
      <c r="E230" s="99"/>
      <c r="F230" s="54"/>
      <c r="G230" s="97"/>
      <c r="H230" s="100"/>
      <c r="I230" s="98"/>
      <c r="J230" s="98"/>
      <c r="K230" s="98"/>
      <c r="L230" s="98"/>
      <c r="M230" s="97"/>
    </row>
    <row r="231" spans="1:13" s="2" customFormat="1" ht="30" customHeight="1" x14ac:dyDescent="0.35">
      <c r="A231" s="58">
        <f>ROW()/3-1</f>
        <v>76</v>
      </c>
      <c r="B231" s="98"/>
      <c r="C231" s="3" t="str">
        <f ca="1">IF(B229="","",CONCATENATE("Zástupce","
",OFFSET(List1!K$11,tisk!A228,0)))</f>
        <v xml:space="preserve">Zástupce
</v>
      </c>
      <c r="D231" s="5" t="str">
        <f ca="1">IF(B229="","",CONCATENATE("Dotace bude použita na:",OFFSET(List1!N$11,tisk!A228,0)))</f>
        <v>Dotace bude použita na:Úhrada výdajů za:
nájemné, 
dopravu, ubytování a startovné na mezinárodních, celorepublikových i regionálních, oblastních soutěžích, 
vzdělávání členů klubu a trenérů, 
odměny trenérů,
nákup sportovního materiálu a vybavení.</v>
      </c>
      <c r="E231" s="99"/>
      <c r="F231" s="55" t="str">
        <f ca="1">IF(B229="","",OFFSET(List1!Q$11,tisk!A228,0))</f>
        <v>12/2022</v>
      </c>
      <c r="G231" s="97"/>
      <c r="H231" s="100"/>
      <c r="I231" s="98"/>
      <c r="J231" s="98"/>
      <c r="K231" s="98"/>
      <c r="L231" s="98"/>
      <c r="M231" s="97"/>
    </row>
    <row r="232" spans="1:13" s="2" customFormat="1" ht="75" customHeight="1" x14ac:dyDescent="0.35">
      <c r="A232" s="58"/>
      <c r="B232" s="98" t="str">
        <f ca="1">IF(OFFSET(List1!B$11,tisk!A231,0)&gt;0,OFFSET(List1!B$11,tisk!A231,0),"")</f>
        <v>78</v>
      </c>
      <c r="C232" s="3" t="str">
        <f ca="1">IF(B232="","",CONCATENATE(OFFSET(List1!C$11,tisk!A231,0),"
",OFFSET(List1!D$11,tisk!A231,0),"
",OFFSET(List1!E$11,tisk!A231,0),"
",OFFSET(List1!F$11,tisk!A231,0)))</f>
        <v>1. FC Viktorie Přerov z.s.
Sokolská 734/28
Přerov
75002</v>
      </c>
      <c r="D232" s="85" t="str">
        <f ca="1">IF(B232="","",OFFSET(List1!L$11,tisk!A231,0))</f>
        <v>Sportovní činnost fotbalového klubu 1. FC Viktorie Přerov z.s</v>
      </c>
      <c r="E232" s="99">
        <f ca="1">IF(B232="","",OFFSET(List1!O$11,tisk!A231,0))</f>
        <v>3160000</v>
      </c>
      <c r="F232" s="55" t="str">
        <f ca="1">IF(B232="","",OFFSET(List1!P$11,tisk!A231,0))</f>
        <v>1/2022</v>
      </c>
      <c r="G232" s="97">
        <f ca="1">IF(B232="","",OFFSET(List1!R$11,tisk!A231,0))</f>
        <v>300000</v>
      </c>
      <c r="H232" s="100">
        <f ca="1">IF(B232="","",OFFSET(List1!S$11,tisk!A231,0))</f>
        <v>0</v>
      </c>
      <c r="I232" s="98">
        <f ca="1">IF(B232="","",OFFSET(List1!T$11,tisk!A231,0))</f>
        <v>0</v>
      </c>
      <c r="J232" s="98">
        <f ca="1">IF(B232="","",OFFSET(List1!U$11,tisk!A231,0))</f>
        <v>0</v>
      </c>
      <c r="K232" s="98">
        <f ca="1">IF(B232="","",OFFSET(List1!V$11,tisk!A231,0))</f>
        <v>0</v>
      </c>
      <c r="L232" s="98">
        <f ca="1">IF(B232="","",OFFSET(List1!W$11,tisk!A231,0))</f>
        <v>0</v>
      </c>
      <c r="M232" s="97">
        <f ca="1">IF(B232="","",OFFSET(List1!X$11,tisk!A231,0))</f>
        <v>0</v>
      </c>
    </row>
    <row r="233" spans="1:13" s="2" customFormat="1" ht="75" customHeight="1" x14ac:dyDescent="0.35">
      <c r="A233" s="58"/>
      <c r="B233" s="98"/>
      <c r="C233" s="3" t="str">
        <f ca="1">IF(B232="","",CONCATENATE("Okres ",OFFSET(List1!G$11,tisk!A231,0),"
","Právní forma","
",OFFSET(List1!H$11,tisk!A231,0),"
","IČO ",OFFSET(List1!I$11,tisk!A231,0),"
 ","B.Ú. ",OFFSET(List1!J$11,tisk!A231,0)))</f>
        <v>Okres Přerov
Právní forma
Spolek
IČO 66743338
 B.Ú. 135892536/0300</v>
      </c>
      <c r="D233" s="5" t="str">
        <f ca="1">IF(B232="","",OFFSET(List1!M$11,tisk!A231,0))</f>
        <v>Cílem je podpořit sportovní činnost fotbalového klubu. Umožňujeme sportovat a vzdělavát se dětem v okolí přerovska. Modernizaci jeho zázemí, vybavení a vzdělávání svých pracovníků, aby odpovídal současným trendům ve fotbale</v>
      </c>
      <c r="E233" s="99"/>
      <c r="F233" s="54"/>
      <c r="G233" s="97"/>
      <c r="H233" s="100"/>
      <c r="I233" s="98"/>
      <c r="J233" s="98"/>
      <c r="K233" s="98"/>
      <c r="L233" s="98"/>
      <c r="M233" s="97"/>
    </row>
    <row r="234" spans="1:13" s="2" customFormat="1" ht="30" customHeight="1" x14ac:dyDescent="0.35">
      <c r="A234" s="58">
        <f>ROW()/3-1</f>
        <v>77</v>
      </c>
      <c r="B234" s="98"/>
      <c r="C234" s="3" t="str">
        <f ca="1">IF(B232="","",CONCATENATE("Zástupce","
",OFFSET(List1!K$11,tisk!A231,0)))</f>
        <v xml:space="preserve">Zástupce
</v>
      </c>
      <c r="D234" s="5" t="str">
        <f ca="1">IF(B232="","",CONCATENATE("Dotace bude použita na:",OFFSET(List1!N$11,tisk!A231,0)))</f>
        <v>Dotace bude použita na:Náklady spojené s užíváním sportovních zařízení, mzdy, platy, odměny, cestovné, údržba pronajatého a vypujčeného
sportovního zařízení, sportovního vybavení, soutěžní příspěvky, doprava, spotřeba energii, pronájem,.</v>
      </c>
      <c r="E234" s="99"/>
      <c r="F234" s="55" t="str">
        <f ca="1">IF(B232="","",OFFSET(List1!Q$11,tisk!A231,0))</f>
        <v>12/2022</v>
      </c>
      <c r="G234" s="97"/>
      <c r="H234" s="100"/>
      <c r="I234" s="98"/>
      <c r="J234" s="98"/>
      <c r="K234" s="98"/>
      <c r="L234" s="98"/>
      <c r="M234" s="97"/>
    </row>
    <row r="235" spans="1:13" s="2" customFormat="1" ht="75" customHeight="1" x14ac:dyDescent="0.35">
      <c r="A235" s="58"/>
      <c r="B235" s="98" t="str">
        <f ca="1">IF(OFFSET(List1!B$11,tisk!A234,0)&gt;0,OFFSET(List1!B$11,tisk!A234,0),"")</f>
        <v>79</v>
      </c>
      <c r="C235" s="3" t="str">
        <f ca="1">IF(B235="","",CONCATENATE(OFFSET(List1!C$11,tisk!A234,0),"
",OFFSET(List1!D$11,tisk!A234,0),"
",OFFSET(List1!E$11,tisk!A234,0),"
",OFFSET(List1!F$11,tisk!A234,0)))</f>
        <v>SK Loštice 1923, z.s
Loštice 46
Loštice
78983</v>
      </c>
      <c r="D235" s="85" t="str">
        <f ca="1">IF(B235="","",OFFSET(List1!L$11,tisk!A234,0))</f>
        <v>celoroční provoz spolku</v>
      </c>
      <c r="E235" s="99">
        <f ca="1">IF(B235="","",OFFSET(List1!O$11,tisk!A234,0))</f>
        <v>730000</v>
      </c>
      <c r="F235" s="55" t="str">
        <f ca="1">IF(B235="","",OFFSET(List1!P$11,tisk!A234,0))</f>
        <v>1/2022</v>
      </c>
      <c r="G235" s="97">
        <f ca="1">IF(B235="","",OFFSET(List1!R$11,tisk!A234,0))</f>
        <v>150000</v>
      </c>
      <c r="H235" s="100">
        <f ca="1">IF(B235="","",OFFSET(List1!S$11,tisk!A234,0))</f>
        <v>0</v>
      </c>
      <c r="I235" s="98">
        <f ca="1">IF(B235="","",OFFSET(List1!T$11,tisk!A234,0))</f>
        <v>0</v>
      </c>
      <c r="J235" s="98">
        <f ca="1">IF(B235="","",OFFSET(List1!U$11,tisk!A234,0))</f>
        <v>0</v>
      </c>
      <c r="K235" s="98">
        <f ca="1">IF(B235="","",OFFSET(List1!V$11,tisk!A234,0))</f>
        <v>0</v>
      </c>
      <c r="L235" s="98">
        <f ca="1">IF(B235="","",OFFSET(List1!W$11,tisk!A234,0))</f>
        <v>0</v>
      </c>
      <c r="M235" s="97">
        <f ca="1">IF(B235="","",OFFSET(List1!X$11,tisk!A234,0))</f>
        <v>0</v>
      </c>
    </row>
    <row r="236" spans="1:13" s="2" customFormat="1" ht="75" customHeight="1" x14ac:dyDescent="0.35">
      <c r="A236" s="58"/>
      <c r="B236" s="98"/>
      <c r="C236" s="3" t="str">
        <f ca="1">IF(B235="","",CONCATENATE("Okres ",OFFSET(List1!G$11,tisk!A234,0),"
","Právní forma","
",OFFSET(List1!H$11,tisk!A234,0),"
","IČO ",OFFSET(List1!I$11,tisk!A234,0),"
 ","B.Ú. ",OFFSET(List1!J$11,tisk!A234,0)))</f>
        <v>Okres 
Právní forma
Spolek
IČO 49561219
 B.Ú. 1903651319/0800</v>
      </c>
      <c r="D236" s="5" t="str">
        <f ca="1">IF(B235="","",OFFSET(List1!M$11,tisk!A234,0))</f>
        <v>celoroční provoz SK Loštice 1923 z.s., což je 7oddílů kopané</v>
      </c>
      <c r="E236" s="99"/>
      <c r="F236" s="54"/>
      <c r="G236" s="97"/>
      <c r="H236" s="100"/>
      <c r="I236" s="98"/>
      <c r="J236" s="98"/>
      <c r="K236" s="98"/>
      <c r="L236" s="98"/>
      <c r="M236" s="97"/>
    </row>
    <row r="237" spans="1:13" s="2" customFormat="1" ht="30" customHeight="1" x14ac:dyDescent="0.35">
      <c r="A237" s="58">
        <f>ROW()/3-1</f>
        <v>78</v>
      </c>
      <c r="B237" s="98"/>
      <c r="C237" s="3" t="str">
        <f ca="1">IF(B235="","",CONCATENATE("Zástupce","
",OFFSET(List1!K$11,tisk!A234,0)))</f>
        <v xml:space="preserve">Zástupce
</v>
      </c>
      <c r="D237" s="5" t="str">
        <f ca="1">IF(B235="","",CONCATENATE("Dotace bude použita na:",OFFSET(List1!N$11,tisk!A234,0)))</f>
        <v>Dotace bude použita na:celoroční sportovní činnost</v>
      </c>
      <c r="E237" s="99"/>
      <c r="F237" s="55" t="str">
        <f ca="1">IF(B235="","",OFFSET(List1!Q$11,tisk!A234,0))</f>
        <v>12/2022</v>
      </c>
      <c r="G237" s="97"/>
      <c r="H237" s="100"/>
      <c r="I237" s="98"/>
      <c r="J237" s="98"/>
      <c r="K237" s="98"/>
      <c r="L237" s="98"/>
      <c r="M237" s="97"/>
    </row>
    <row r="238" spans="1:13" s="2" customFormat="1" ht="75" customHeight="1" x14ac:dyDescent="0.35">
      <c r="A238" s="58"/>
      <c r="B238" s="98" t="str">
        <f ca="1">IF(OFFSET(List1!B$11,tisk!A237,0)&gt;0,OFFSET(List1!B$11,tisk!A237,0),"")</f>
        <v>80</v>
      </c>
      <c r="C238" s="3" t="str">
        <f ca="1">IF(B238="","",CONCATENATE(OFFSET(List1!C$11,tisk!A237,0),"
",OFFSET(List1!D$11,tisk!A237,0),"
",OFFSET(List1!E$11,tisk!A237,0),"
",OFFSET(List1!F$11,tisk!A237,0)))</f>
        <v>Mažoretky Ruda nad Moravou z.s.
9. května 131
Ruda nad Moravou
78963</v>
      </c>
      <c r="D238" s="85" t="str">
        <f ca="1">IF(B238="","",OFFSET(List1!L$11,tisk!A237,0))</f>
        <v>Celoroční sportovní činnost Mažoretek Ruda nad Moravou z.s.</v>
      </c>
      <c r="E238" s="99">
        <f ca="1">IF(B238="","",OFFSET(List1!O$11,tisk!A237,0))</f>
        <v>150000</v>
      </c>
      <c r="F238" s="55" t="str">
        <f ca="1">IF(B238="","",OFFSET(List1!P$11,tisk!A237,0))</f>
        <v>1/2022</v>
      </c>
      <c r="G238" s="97">
        <f ca="1">IF(B238="","",OFFSET(List1!R$11,tisk!A237,0))</f>
        <v>75000</v>
      </c>
      <c r="H238" s="100">
        <f ca="1">IF(B238="","",OFFSET(List1!S$11,tisk!A237,0))</f>
        <v>0</v>
      </c>
      <c r="I238" s="98">
        <f ca="1">IF(B238="","",OFFSET(List1!T$11,tisk!A237,0))</f>
        <v>0</v>
      </c>
      <c r="J238" s="98">
        <f ca="1">IF(B238="","",OFFSET(List1!U$11,tisk!A237,0))</f>
        <v>0</v>
      </c>
      <c r="K238" s="98">
        <f ca="1">IF(B238="","",OFFSET(List1!V$11,tisk!A237,0))</f>
        <v>0</v>
      </c>
      <c r="L238" s="98">
        <f ca="1">IF(B238="","",OFFSET(List1!W$11,tisk!A237,0))</f>
        <v>0</v>
      </c>
      <c r="M238" s="97">
        <f ca="1">IF(B238="","",OFFSET(List1!X$11,tisk!A237,0))</f>
        <v>0</v>
      </c>
    </row>
    <row r="239" spans="1:13" s="2" customFormat="1" ht="75" customHeight="1" x14ac:dyDescent="0.35">
      <c r="A239" s="58"/>
      <c r="B239" s="98"/>
      <c r="C239" s="3" t="str">
        <f ca="1">IF(B238="","",CONCATENATE("Okres ",OFFSET(List1!G$11,tisk!A237,0),"
","Právní forma","
",OFFSET(List1!H$11,tisk!A237,0),"
","IČO ",OFFSET(List1!I$11,tisk!A237,0),"
 ","B.Ú. ",OFFSET(List1!J$11,tisk!A237,0)))</f>
        <v>Okres 
Právní forma
Spolek
IČO 05712408
 B.Ú. 9859907001/5500</v>
      </c>
      <c r="D239" s="5" t="str">
        <f ca="1">IF(B238="","",OFFSET(List1!M$11,tisk!A237,0))</f>
        <v>Pracujeme s dětmi od 3 let do 20let. Učíme základy gymnastiky, akrobacie, baletu, tance, práce s hůlkou, práce s pompony. Naším cílem je se účastnit  s dětmi soutěží postupových a také nepostupových na území ČR a také v EU.</v>
      </c>
      <c r="E239" s="99"/>
      <c r="F239" s="54"/>
      <c r="G239" s="97"/>
      <c r="H239" s="100"/>
      <c r="I239" s="98"/>
      <c r="J239" s="98"/>
      <c r="K239" s="98"/>
      <c r="L239" s="98"/>
      <c r="M239" s="97"/>
    </row>
    <row r="240" spans="1:13" s="2" customFormat="1" ht="30" customHeight="1" x14ac:dyDescent="0.35">
      <c r="A240" s="58">
        <f>ROW()/3-1</f>
        <v>79</v>
      </c>
      <c r="B240" s="98"/>
      <c r="C240" s="3" t="str">
        <f ca="1">IF(B238="","",CONCATENATE("Zástupce","
",OFFSET(List1!K$11,tisk!A237,0)))</f>
        <v xml:space="preserve">Zástupce
</v>
      </c>
      <c r="D240" s="5" t="str">
        <f ca="1">IF(B238="","",CONCATENATE("Dotace bude použita na:",OFFSET(List1!N$11,tisk!A237,0)))</f>
        <v>Dotace bude použita na:švédská bedna, odrazový můstek, gymnastický koberec, doskočiště - (vybavení není součástí pronájmu tělocvičen)
Pom-pom 
kostýmy
flag
hůlky
Pronájem tělocvičen</v>
      </c>
      <c r="E240" s="99"/>
      <c r="F240" s="55" t="str">
        <f ca="1">IF(B238="","",OFFSET(List1!Q$11,tisk!A237,0))</f>
        <v>12/2022</v>
      </c>
      <c r="G240" s="97"/>
      <c r="H240" s="100"/>
      <c r="I240" s="98"/>
      <c r="J240" s="98"/>
      <c r="K240" s="98"/>
      <c r="L240" s="98"/>
      <c r="M240" s="97"/>
    </row>
    <row r="241" spans="1:13" s="2" customFormat="1" ht="75" customHeight="1" x14ac:dyDescent="0.35">
      <c r="A241" s="58"/>
      <c r="B241" s="98" t="str">
        <f ca="1">IF(OFFSET(List1!B$11,tisk!A240,0)&gt;0,OFFSET(List1!B$11,tisk!A240,0),"")</f>
        <v>81</v>
      </c>
      <c r="C241" s="3" t="str">
        <f ca="1">IF(B241="","",CONCATENATE(OFFSET(List1!C$11,tisk!A240,0),"
",OFFSET(List1!D$11,tisk!A240,0),"
",OFFSET(List1!E$11,tisk!A240,0),"
",OFFSET(List1!F$11,tisk!A240,0)))</f>
        <v>Tělocvičná jednota Sokol Štěpánov
Dolní 270/17
Štěpánov
78313</v>
      </c>
      <c r="D241" s="85" t="str">
        <f ca="1">IF(B241="","",OFFSET(List1!L$11,tisk!A240,0))</f>
        <v>Celoroční podpora oddílu rychlostní kanoistiky T.J. Sokol Štěpánov</v>
      </c>
      <c r="E241" s="99">
        <f ca="1">IF(B241="","",OFFSET(List1!O$11,tisk!A240,0))</f>
        <v>150000</v>
      </c>
      <c r="F241" s="55" t="str">
        <f ca="1">IF(B241="","",OFFSET(List1!P$11,tisk!A240,0))</f>
        <v>1/2022</v>
      </c>
      <c r="G241" s="97">
        <f ca="1">IF(B241="","",OFFSET(List1!R$11,tisk!A240,0))</f>
        <v>45000</v>
      </c>
      <c r="H241" s="100">
        <f ca="1">IF(B241="","",OFFSET(List1!S$11,tisk!A240,0))</f>
        <v>0</v>
      </c>
      <c r="I241" s="98">
        <f ca="1">IF(B241="","",OFFSET(List1!T$11,tisk!A240,0))</f>
        <v>0</v>
      </c>
      <c r="J241" s="98">
        <f ca="1">IF(B241="","",OFFSET(List1!U$11,tisk!A240,0))</f>
        <v>0</v>
      </c>
      <c r="K241" s="98">
        <f ca="1">IF(B241="","",OFFSET(List1!V$11,tisk!A240,0))</f>
        <v>0</v>
      </c>
      <c r="L241" s="98">
        <f ca="1">IF(B241="","",OFFSET(List1!W$11,tisk!A240,0))</f>
        <v>0</v>
      </c>
      <c r="M241" s="97">
        <f ca="1">IF(B241="","",OFFSET(List1!X$11,tisk!A240,0))</f>
        <v>0</v>
      </c>
    </row>
    <row r="242" spans="1:13" s="2" customFormat="1" ht="75" customHeight="1" x14ac:dyDescent="0.35">
      <c r="A242" s="58"/>
      <c r="B242" s="98"/>
      <c r="C242" s="3" t="str">
        <f ca="1">IF(B241="","",CONCATENATE("Okres ",OFFSET(List1!G$11,tisk!A240,0),"
","Právní forma","
",OFFSET(List1!H$11,tisk!A240,0),"
","IČO ",OFFSET(List1!I$11,tisk!A240,0),"
 ","B.Ú. ",OFFSET(List1!J$11,tisk!A240,0)))</f>
        <v>Okres Olomouc
Právní forma
Pobočný spolek
IČO 68919191
 B.Ú. 153729839/0300</v>
      </c>
      <c r="D242" s="5" t="str">
        <f ca="1">IF(B241="","",OFFSET(List1!M$11,tisk!A240,0))</f>
        <v>Podpora celoroční činnosti oddílu rychlostní kanoistiky při T.J. Sokol Štěpánov. Zajištění financování přepravy závodníků, trenérů, lodí a zázemí na regionální i celostátní závody ČP a MČR. Případně zajištění pořízení drobného sportovního vybavení.</v>
      </c>
      <c r="E242" s="99"/>
      <c r="F242" s="54"/>
      <c r="G242" s="97"/>
      <c r="H242" s="100"/>
      <c r="I242" s="98"/>
      <c r="J242" s="98"/>
      <c r="K242" s="98"/>
      <c r="L242" s="98"/>
      <c r="M242" s="97"/>
    </row>
    <row r="243" spans="1:13" s="2" customFormat="1" ht="30" customHeight="1" x14ac:dyDescent="0.35">
      <c r="A243" s="58">
        <f>ROW()/3-1</f>
        <v>80</v>
      </c>
      <c r="B243" s="98"/>
      <c r="C243" s="3" t="str">
        <f ca="1">IF(B241="","",CONCATENATE("Zástupce","
",OFFSET(List1!K$11,tisk!A240,0)))</f>
        <v xml:space="preserve">Zástupce
</v>
      </c>
      <c r="D243" s="5" t="str">
        <f ca="1">IF(B241="","",CONCATENATE("Dotace bude použita na:",OFFSET(List1!N$11,tisk!A240,0)))</f>
        <v>Dotace bude použita na:Úhrada cestovních nákladů za přepravu a ubytování závodníků a trenérů včetně přepravy sportovního vybavení na závody v rychlostní rychlostní kanoistice a na jednotlivá soustředění. Dále pak úhrada za drobný sportovní materiál.</v>
      </c>
      <c r="E243" s="99"/>
      <c r="F243" s="55" t="str">
        <f ca="1">IF(B241="","",OFFSET(List1!Q$11,tisk!A240,0))</f>
        <v>12/2022</v>
      </c>
      <c r="G243" s="97"/>
      <c r="H243" s="100"/>
      <c r="I243" s="98"/>
      <c r="J243" s="98"/>
      <c r="K243" s="98"/>
      <c r="L243" s="98"/>
      <c r="M243" s="97"/>
    </row>
    <row r="244" spans="1:13" s="2" customFormat="1" ht="75" customHeight="1" x14ac:dyDescent="0.35">
      <c r="A244" s="58"/>
      <c r="B244" s="98" t="str">
        <f ca="1">IF(OFFSET(List1!B$11,tisk!A243,0)&gt;0,OFFSET(List1!B$11,tisk!A243,0),"")</f>
        <v>82</v>
      </c>
      <c r="C244" s="3" t="str">
        <f ca="1">IF(B244="","",CONCATENATE(OFFSET(List1!C$11,tisk!A243,0),"
",OFFSET(List1!D$11,tisk!A243,0),"
",OFFSET(List1!E$11,tisk!A243,0),"
",OFFSET(List1!F$11,tisk!A243,0)))</f>
        <v>Orel jednota Velká Bystřice
8. května 429
Velká Bystřice
78353</v>
      </c>
      <c r="D244" s="85" t="str">
        <f ca="1">IF(B244="","",OFFSET(List1!L$11,tisk!A243,0))</f>
        <v>Orel Velká Bystřice - podpora celoroční sportovní činnosti 2022</v>
      </c>
      <c r="E244" s="99">
        <f ca="1">IF(B244="","",OFFSET(List1!O$11,tisk!A243,0))</f>
        <v>30000</v>
      </c>
      <c r="F244" s="55" t="str">
        <f ca="1">IF(B244="","",OFFSET(List1!P$11,tisk!A243,0))</f>
        <v>1/2022</v>
      </c>
      <c r="G244" s="97">
        <f ca="1">IF(B244="","",OFFSET(List1!R$11,tisk!A243,0))</f>
        <v>30000</v>
      </c>
      <c r="H244" s="100">
        <f ca="1">IF(B244="","",OFFSET(List1!S$11,tisk!A243,0))</f>
        <v>0</v>
      </c>
      <c r="I244" s="98">
        <f ca="1">IF(B244="","",OFFSET(List1!T$11,tisk!A243,0))</f>
        <v>0</v>
      </c>
      <c r="J244" s="98">
        <f ca="1">IF(B244="","",OFFSET(List1!U$11,tisk!A243,0))</f>
        <v>0</v>
      </c>
      <c r="K244" s="98">
        <f ca="1">IF(B244="","",OFFSET(List1!V$11,tisk!A243,0))</f>
        <v>0</v>
      </c>
      <c r="L244" s="98">
        <f ca="1">IF(B244="","",OFFSET(List1!W$11,tisk!A243,0))</f>
        <v>0</v>
      </c>
      <c r="M244" s="97">
        <f ca="1">IF(B244="","",OFFSET(List1!X$11,tisk!A243,0))</f>
        <v>0</v>
      </c>
    </row>
    <row r="245" spans="1:13" s="2" customFormat="1" ht="75" customHeight="1" x14ac:dyDescent="0.35">
      <c r="A245" s="58"/>
      <c r="B245" s="98"/>
      <c r="C245" s="3" t="str">
        <f ca="1">IF(B244="","",CONCATENATE("Okres ",OFFSET(List1!G$11,tisk!A243,0),"
","Právní forma","
",OFFSET(List1!H$11,tisk!A243,0),"
","IČO ",OFFSET(List1!I$11,tisk!A243,0),"
 ","B.Ú. ",OFFSET(List1!J$11,tisk!A243,0)))</f>
        <v>Okres Olomouc
Právní forma
Pobočný spolek
IČO 70259381
 B.Ú. 2501573025/2010</v>
      </c>
      <c r="D245" s="5" t="str">
        <f ca="1">IF(B244="","",OFFSET(List1!M$11,tisk!A243,0))</f>
        <v>Orel jednota Velká Bystřice je organizace zaměřující se na více odvětví sportu. Jedná se především o cvičení nejmenších dětí, stolní tenis, florbal, badminton a cvičení pro ženy.</v>
      </c>
      <c r="E245" s="99"/>
      <c r="F245" s="54"/>
      <c r="G245" s="97"/>
      <c r="H245" s="100"/>
      <c r="I245" s="98"/>
      <c r="J245" s="98"/>
      <c r="K245" s="98"/>
      <c r="L245" s="98"/>
      <c r="M245" s="97"/>
    </row>
    <row r="246" spans="1:13" s="2" customFormat="1" ht="30" customHeight="1" x14ac:dyDescent="0.35">
      <c r="A246" s="58">
        <f>ROW()/3-1</f>
        <v>81</v>
      </c>
      <c r="B246" s="98"/>
      <c r="C246" s="3" t="str">
        <f ca="1">IF(B244="","",CONCATENATE("Zástupce","
",OFFSET(List1!K$11,tisk!A243,0)))</f>
        <v xml:space="preserve">Zástupce
</v>
      </c>
      <c r="D246" s="5" t="str">
        <f ca="1">IF(B244="","",CONCATENATE("Dotace bude použita na:",OFFSET(List1!N$11,tisk!A243,0)))</f>
        <v>Dotace bude použita na:- provozní náklady (energie, plyn, voda)
- údržbu sportoviště
- nákup sportovního materiálu (florbalové a badmintonové míče, dresy) - cestovní výdaje spojené s navštěvovanými sportovními turnaji</v>
      </c>
      <c r="E246" s="99"/>
      <c r="F246" s="55" t="str">
        <f ca="1">IF(B244="","",OFFSET(List1!Q$11,tisk!A243,0))</f>
        <v>12/2022</v>
      </c>
      <c r="G246" s="97"/>
      <c r="H246" s="100"/>
      <c r="I246" s="98"/>
      <c r="J246" s="98"/>
      <c r="K246" s="98"/>
      <c r="L246" s="98"/>
      <c r="M246" s="97"/>
    </row>
    <row r="247" spans="1:13" s="2" customFormat="1" ht="75" customHeight="1" x14ac:dyDescent="0.35">
      <c r="A247" s="58"/>
      <c r="B247" s="98" t="str">
        <f ca="1">IF(OFFSET(List1!B$11,tisk!A246,0)&gt;0,OFFSET(List1!B$11,tisk!A246,0),"")</f>
        <v>83</v>
      </c>
      <c r="C247" s="3" t="str">
        <f ca="1">IF(B247="","",CONCATENATE(OFFSET(List1!C$11,tisk!A246,0),"
",OFFSET(List1!D$11,tisk!A246,0),"
",OFFSET(List1!E$11,tisk!A246,0),"
",OFFSET(List1!F$11,tisk!A246,0)))</f>
        <v>FC Bizoni Hraničné Petrovice z.s.
Hraničné Petrovice 75
Hraničné Petrovice
78306</v>
      </c>
      <c r="D247" s="85" t="str">
        <f ca="1">IF(B247="","",OFFSET(List1!L$11,tisk!A246,0))</f>
        <v>Podpora celoroční sportovní činnosti 2022 - FC Bizoni Hraničné Petrovice</v>
      </c>
      <c r="E247" s="99">
        <f ca="1">IF(B247="","",OFFSET(List1!O$11,tisk!A246,0))</f>
        <v>30000</v>
      </c>
      <c r="F247" s="55" t="str">
        <f ca="1">IF(B247="","",OFFSET(List1!P$11,tisk!A246,0))</f>
        <v>1/2022</v>
      </c>
      <c r="G247" s="97">
        <f ca="1">IF(B247="","",OFFSET(List1!R$11,tisk!A246,0))</f>
        <v>30000</v>
      </c>
      <c r="H247" s="100">
        <f ca="1">IF(B247="","",OFFSET(List1!S$11,tisk!A246,0))</f>
        <v>0</v>
      </c>
      <c r="I247" s="98">
        <f ca="1">IF(B247="","",OFFSET(List1!T$11,tisk!A246,0))</f>
        <v>0</v>
      </c>
      <c r="J247" s="98">
        <f ca="1">IF(B247="","",OFFSET(List1!U$11,tisk!A246,0))</f>
        <v>0</v>
      </c>
      <c r="K247" s="98">
        <f ca="1">IF(B247="","",OFFSET(List1!V$11,tisk!A246,0))</f>
        <v>0</v>
      </c>
      <c r="L247" s="98">
        <f ca="1">IF(B247="","",OFFSET(List1!W$11,tisk!A246,0))</f>
        <v>0</v>
      </c>
      <c r="M247" s="97">
        <f ca="1">IF(B247="","",OFFSET(List1!X$11,tisk!A246,0))</f>
        <v>0</v>
      </c>
    </row>
    <row r="248" spans="1:13" s="2" customFormat="1" ht="75" customHeight="1" x14ac:dyDescent="0.35">
      <c r="A248" s="58"/>
      <c r="B248" s="98"/>
      <c r="C248" s="3" t="str">
        <f ca="1">IF(B247="","",CONCATENATE("Okres ",OFFSET(List1!G$11,tisk!A246,0),"
","Právní forma","
",OFFSET(List1!H$11,tisk!A246,0),"
","IČO ",OFFSET(List1!I$11,tisk!A246,0),"
 ","B.Ú. ",OFFSET(List1!J$11,tisk!A246,0)))</f>
        <v>Okres Olomouc
Právní forma
Spolek
IČO 60338831
 B.Ú. 1802755389/5500</v>
      </c>
      <c r="D248" s="5" t="str">
        <f ca="1">IF(B247="","",OFFSET(List1!M$11,tisk!A246,0))</f>
        <v>FC Bizoni Hraničné Petrovice zajišťuje pořádání fotbalových zápasů, turnajů, provoz a údržbu sportovního areálu. V areálu sportoviště je fotbalové hřiště se zázemím a víceúčelové hriště s UP.</v>
      </c>
      <c r="E248" s="99"/>
      <c r="F248" s="54"/>
      <c r="G248" s="97"/>
      <c r="H248" s="100"/>
      <c r="I248" s="98"/>
      <c r="J248" s="98"/>
      <c r="K248" s="98"/>
      <c r="L248" s="98"/>
      <c r="M248" s="97"/>
    </row>
    <row r="249" spans="1:13" s="2" customFormat="1" ht="30" customHeight="1" x14ac:dyDescent="0.35">
      <c r="A249" s="58">
        <f>ROW()/3-1</f>
        <v>82</v>
      </c>
      <c r="B249" s="98"/>
      <c r="C249" s="3" t="str">
        <f ca="1">IF(B247="","",CONCATENATE("Zástupce","
",OFFSET(List1!K$11,tisk!A246,0)))</f>
        <v xml:space="preserve">Zástupce
</v>
      </c>
      <c r="D249" s="5" t="str">
        <f ca="1">IF(B247="","",CONCATENATE("Dotace bude použita na:",OFFSET(List1!N$11,tisk!A246,0)))</f>
        <v>Dotace bude použita na:Z dotace na rok 2022 plánujeme financovat:
-nájemné na hřiště s UT a tělocvičnu, nákup sportovního materiálu a vybavení, nákup tréninkových pomůcek 
- materiál na provoz a údržbu hřiště a areálu( PHM, barvy, hygienické a úklidové prostředky apod.)</v>
      </c>
      <c r="E249" s="99"/>
      <c r="F249" s="55" t="str">
        <f ca="1">IF(B247="","",OFFSET(List1!Q$11,tisk!A246,0))</f>
        <v>12/2022</v>
      </c>
      <c r="G249" s="97"/>
      <c r="H249" s="100"/>
      <c r="I249" s="98"/>
      <c r="J249" s="98"/>
      <c r="K249" s="98"/>
      <c r="L249" s="98"/>
      <c r="M249" s="97"/>
    </row>
    <row r="250" spans="1:13" s="2" customFormat="1" ht="75" customHeight="1" x14ac:dyDescent="0.35">
      <c r="A250" s="58"/>
      <c r="B250" s="98" t="str">
        <f ca="1">IF(OFFSET(List1!B$11,tisk!A249,0)&gt;0,OFFSET(List1!B$11,tisk!A249,0),"")</f>
        <v>84</v>
      </c>
      <c r="C250" s="3" t="str">
        <f ca="1">IF(B250="","",CONCATENATE(OFFSET(List1!C$11,tisk!A249,0),"
",OFFSET(List1!D$11,tisk!A249,0),"
",OFFSET(List1!E$11,tisk!A249,0),"
",OFFSET(List1!F$11,tisk!A249,0)))</f>
        <v>Ski klub Olomouc, z.s.
Požárníků 408/9
Olomouc
78301</v>
      </c>
      <c r="D250" s="85" t="str">
        <f ca="1">IF(B250="","",OFFSET(List1!L$11,tisk!A249,0))</f>
        <v>Zabezpečení vrcholové sportovní úrovně v juniorské kategorii při reprezentaci klubu, města, kraje a ČR v alpských disciplínách.</v>
      </c>
      <c r="E250" s="99">
        <f ca="1">IF(B250="","",OFFSET(List1!O$11,tisk!A249,0))</f>
        <v>130000</v>
      </c>
      <c r="F250" s="55" t="str">
        <f ca="1">IF(B250="","",OFFSET(List1!P$11,tisk!A249,0))</f>
        <v>1/2022</v>
      </c>
      <c r="G250" s="97">
        <f ca="1">IF(B250="","",OFFSET(List1!R$11,tisk!A249,0))</f>
        <v>30000</v>
      </c>
      <c r="H250" s="100">
        <f ca="1">IF(B250="","",OFFSET(List1!S$11,tisk!A249,0))</f>
        <v>0</v>
      </c>
      <c r="I250" s="98">
        <f ca="1">IF(B250="","",OFFSET(List1!T$11,tisk!A249,0))</f>
        <v>0</v>
      </c>
      <c r="J250" s="98">
        <f ca="1">IF(B250="","",OFFSET(List1!U$11,tisk!A249,0))</f>
        <v>0</v>
      </c>
      <c r="K250" s="98">
        <f ca="1">IF(B250="","",OFFSET(List1!V$11,tisk!A249,0))</f>
        <v>0</v>
      </c>
      <c r="L250" s="98">
        <f ca="1">IF(B250="","",OFFSET(List1!W$11,tisk!A249,0))</f>
        <v>0</v>
      </c>
      <c r="M250" s="97">
        <f ca="1">IF(B250="","",OFFSET(List1!X$11,tisk!A249,0))</f>
        <v>0</v>
      </c>
    </row>
    <row r="251" spans="1:13" s="2" customFormat="1" ht="75" customHeight="1" x14ac:dyDescent="0.35">
      <c r="A251" s="58"/>
      <c r="B251" s="98"/>
      <c r="C251" s="3" t="str">
        <f ca="1">IF(B250="","",CONCATENATE("Okres ",OFFSET(List1!G$11,tisk!A249,0),"
","Právní forma","
",OFFSET(List1!H$11,tisk!A249,0),"
","IČO ",OFFSET(List1!I$11,tisk!A249,0),"
 ","B.Ú. ",OFFSET(List1!J$11,tisk!A249,0)))</f>
        <v>Okres Olomouc
Právní forma
Spolek
IČO 05537436
 B.Ú. 1022282779/6100</v>
      </c>
      <c r="D251" s="5" t="str">
        <f ca="1">IF(B250="","",OFFSET(List1!M$11,tisk!A249,0))</f>
        <v>Hlavní činnost bude zaměřena na závodní lyžování v alpských disciplínách s cílem dosažení předního umístění na mezinárodních FIS závodech v juniorské kategorii.</v>
      </c>
      <c r="E251" s="99"/>
      <c r="F251" s="54"/>
      <c r="G251" s="97"/>
      <c r="H251" s="100"/>
      <c r="I251" s="98"/>
      <c r="J251" s="98"/>
      <c r="K251" s="98"/>
      <c r="L251" s="98"/>
      <c r="M251" s="97"/>
    </row>
    <row r="252" spans="1:13" s="2" customFormat="1" ht="30" customHeight="1" x14ac:dyDescent="0.35">
      <c r="A252" s="58">
        <f>ROW()/3-1</f>
        <v>83</v>
      </c>
      <c r="B252" s="98"/>
      <c r="C252" s="3" t="str">
        <f ca="1">IF(B250="","",CONCATENATE("Zástupce","
",OFFSET(List1!K$11,tisk!A249,0)))</f>
        <v xml:space="preserve">Zástupce
</v>
      </c>
      <c r="D252" s="5" t="str">
        <f ca="1">IF(B250="","",CONCATENATE("Dotace bude použita na:",OFFSET(List1!N$11,tisk!A249,0)))</f>
        <v>Dotace bude použita na:Dotace bude použita na činnosti spojené s tréninkovou přípravou, účasti na mezinárodních a národních závodech a materiálním vybavení sportovní výstrojí. Dále na cestovní výdaje včetně stravného, ubytování, skipasy, startovné a jízdné.</v>
      </c>
      <c r="E252" s="99"/>
      <c r="F252" s="55" t="str">
        <f ca="1">IF(B250="","",OFFSET(List1!Q$11,tisk!A249,0))</f>
        <v>12/2022</v>
      </c>
      <c r="G252" s="97"/>
      <c r="H252" s="100"/>
      <c r="I252" s="98"/>
      <c r="J252" s="98"/>
      <c r="K252" s="98"/>
      <c r="L252" s="98"/>
      <c r="M252" s="97"/>
    </row>
    <row r="253" spans="1:13" s="2" customFormat="1" ht="75" customHeight="1" x14ac:dyDescent="0.35">
      <c r="A253" s="58"/>
      <c r="B253" s="98" t="str">
        <f ca="1">IF(OFFSET(List1!B$11,tisk!A252,0)&gt;0,OFFSET(List1!B$11,tisk!A252,0),"")</f>
        <v>85</v>
      </c>
      <c r="C253" s="3" t="str">
        <f ca="1">IF(B253="","",CONCATENATE(OFFSET(List1!C$11,tisk!A252,0),"
",OFFSET(List1!D$11,tisk!A252,0),"
",OFFSET(List1!E$11,tisk!A252,0),"
",OFFSET(List1!F$11,tisk!A252,0)))</f>
        <v>SK BADMINTON Přerov, z.s.
Nerudova 2106/20
Přerov
75002</v>
      </c>
      <c r="D253" s="85" t="str">
        <f ca="1">IF(B253="","",OFFSET(List1!L$11,tisk!A252,0))</f>
        <v>Celoroční sportovní činnost SK BADMINTON Přerov, z.s.</v>
      </c>
      <c r="E253" s="99">
        <f ca="1">IF(B253="","",OFFSET(List1!O$11,tisk!A252,0))</f>
        <v>518000</v>
      </c>
      <c r="F253" s="55" t="str">
        <f ca="1">IF(B253="","",OFFSET(List1!P$11,tisk!A252,0))</f>
        <v>1/2022</v>
      </c>
      <c r="G253" s="97">
        <f ca="1">IF(B253="","",OFFSET(List1!R$11,tisk!A252,0))</f>
        <v>83000</v>
      </c>
      <c r="H253" s="100">
        <f ca="1">IF(B253="","",OFFSET(List1!S$11,tisk!A252,0))</f>
        <v>0</v>
      </c>
      <c r="I253" s="98">
        <f ca="1">IF(B253="","",OFFSET(List1!T$11,tisk!A252,0))</f>
        <v>0</v>
      </c>
      <c r="J253" s="98">
        <f ca="1">IF(B253="","",OFFSET(List1!U$11,tisk!A252,0))</f>
        <v>0</v>
      </c>
      <c r="K253" s="98">
        <f ca="1">IF(B253="","",OFFSET(List1!V$11,tisk!A252,0))</f>
        <v>0</v>
      </c>
      <c r="L253" s="98">
        <f ca="1">IF(B253="","",OFFSET(List1!W$11,tisk!A252,0))</f>
        <v>0</v>
      </c>
      <c r="M253" s="97">
        <f ca="1">IF(B253="","",OFFSET(List1!X$11,tisk!A252,0))</f>
        <v>0</v>
      </c>
    </row>
    <row r="254" spans="1:13" s="2" customFormat="1" ht="75" customHeight="1" x14ac:dyDescent="0.35">
      <c r="A254" s="58"/>
      <c r="B254" s="98"/>
      <c r="C254" s="3" t="str">
        <f ca="1">IF(B253="","",CONCATENATE("Okres ",OFFSET(List1!G$11,tisk!A252,0),"
","Právní forma","
",OFFSET(List1!H$11,tisk!A252,0),"
","IČO ",OFFSET(List1!I$11,tisk!A252,0),"
 ","B.Ú. ",OFFSET(List1!J$11,tisk!A252,0)))</f>
        <v>Okres Přerov
Právní forma
Spolek
IČO 62350391
 B.Ú. 2001304750/2010</v>
      </c>
      <c r="D254" s="5" t="str">
        <f ca="1">IF(B253="","",OFFSET(List1!M$11,tisk!A252,0))</f>
        <v>Podpora sportovní činnosti dětí v badmintonovém klubu od prvních sportovních kroků k výkonnostnímu a u nejlepších až k vrcholovému sportu. Od komplexní pohybové přípravy dětí (od 5 let) až do věku dospělosti. Vytváření lásky ke sportu a pohybu.</v>
      </c>
      <c r="E254" s="99"/>
      <c r="F254" s="54"/>
      <c r="G254" s="97"/>
      <c r="H254" s="100"/>
      <c r="I254" s="98"/>
      <c r="J254" s="98"/>
      <c r="K254" s="98"/>
      <c r="L254" s="98"/>
      <c r="M254" s="97"/>
    </row>
    <row r="255" spans="1:13" s="2" customFormat="1" ht="30" customHeight="1" x14ac:dyDescent="0.35">
      <c r="A255" s="58">
        <f>ROW()/3-1</f>
        <v>84</v>
      </c>
      <c r="B255" s="98"/>
      <c r="C255" s="3" t="str">
        <f ca="1">IF(B253="","",CONCATENATE("Zástupce","
",OFFSET(List1!K$11,tisk!A252,0)))</f>
        <v xml:space="preserve">Zástupce
</v>
      </c>
      <c r="D255" s="5" t="str">
        <f ca="1">IF(B253="","",CONCATENATE("Dotace bude použita na:",OFFSET(List1!N$11,tisk!A252,0)))</f>
        <v>Dotace bude použita na:Nákup sportovního materiálu (péřových badmintonových míčů), cestovné a startovné na turnajích, pronájmy haly a tělocvičny, odměny trenérům.</v>
      </c>
      <c r="E255" s="99"/>
      <c r="F255" s="55" t="str">
        <f ca="1">IF(B253="","",OFFSET(List1!Q$11,tisk!A252,0))</f>
        <v>12/2022</v>
      </c>
      <c r="G255" s="97"/>
      <c r="H255" s="100"/>
      <c r="I255" s="98"/>
      <c r="J255" s="98"/>
      <c r="K255" s="98"/>
      <c r="L255" s="98"/>
      <c r="M255" s="97"/>
    </row>
    <row r="256" spans="1:13" s="2" customFormat="1" ht="75" customHeight="1" x14ac:dyDescent="0.35">
      <c r="A256" s="58"/>
      <c r="B256" s="98" t="str">
        <f ca="1">IF(OFFSET(List1!B$11,tisk!A255,0)&gt;0,OFFSET(List1!B$11,tisk!A255,0),"")</f>
        <v>86</v>
      </c>
      <c r="C256" s="3" t="str">
        <f ca="1">IF(B256="","",CONCATENATE(OFFSET(List1!C$11,tisk!A255,0),"
",OFFSET(List1!D$11,tisk!A255,0),"
",OFFSET(List1!E$11,tisk!A255,0),"
",OFFSET(List1!F$11,tisk!A255,0)))</f>
        <v>Sportovní klub Bludov, z.s.
Jana Žižky 195
Bludov
78961</v>
      </c>
      <c r="D256" s="85" t="str">
        <f ca="1">IF(B256="","",OFFSET(List1!L$11,tisk!A255,0))</f>
        <v>Podpora celoroční sportovní činnosti mládeže SK Bludov pro rok 2022</v>
      </c>
      <c r="E256" s="99">
        <f ca="1">IF(B256="","",OFFSET(List1!O$11,tisk!A255,0))</f>
        <v>500000</v>
      </c>
      <c r="F256" s="55" t="str">
        <f ca="1">IF(B256="","",OFFSET(List1!P$11,tisk!A255,0))</f>
        <v>1/2022</v>
      </c>
      <c r="G256" s="97">
        <f ca="1">IF(B256="","",OFFSET(List1!R$11,tisk!A255,0))</f>
        <v>100000</v>
      </c>
      <c r="H256" s="100">
        <f ca="1">IF(B256="","",OFFSET(List1!S$11,tisk!A255,0))</f>
        <v>0</v>
      </c>
      <c r="I256" s="98">
        <f ca="1">IF(B256="","",OFFSET(List1!T$11,tisk!A255,0))</f>
        <v>0</v>
      </c>
      <c r="J256" s="98">
        <f ca="1">IF(B256="","",OFFSET(List1!U$11,tisk!A255,0))</f>
        <v>0</v>
      </c>
      <c r="K256" s="98">
        <f ca="1">IF(B256="","",OFFSET(List1!V$11,tisk!A255,0))</f>
        <v>0</v>
      </c>
      <c r="L256" s="98">
        <f ca="1">IF(B256="","",OFFSET(List1!W$11,tisk!A255,0))</f>
        <v>0</v>
      </c>
      <c r="M256" s="97">
        <f ca="1">IF(B256="","",OFFSET(List1!X$11,tisk!A255,0))</f>
        <v>0</v>
      </c>
    </row>
    <row r="257" spans="1:13" s="2" customFormat="1" ht="75" customHeight="1" x14ac:dyDescent="0.35">
      <c r="A257" s="58"/>
      <c r="B257" s="98"/>
      <c r="C257" s="3" t="str">
        <f ca="1">IF(B256="","",CONCATENATE("Okres ",OFFSET(List1!G$11,tisk!A255,0),"
","Právní forma","
",OFFSET(List1!H$11,tisk!A255,0),"
","IČO ",OFFSET(List1!I$11,tisk!A255,0),"
 ","B.Ú. ",OFFSET(List1!J$11,tisk!A255,0)))</f>
        <v>Okres 
Právní forma
Spolek
IČO 22740112
 B.Ú. 253749319/0300</v>
      </c>
      <c r="D257" s="5" t="str">
        <f ca="1">IF(B256="","",OFFSET(List1!M$11,tisk!A255,0))</f>
        <v>Organizování mistrovských zápasů
Organizování tréninkových jednotek
Náborové tréninkové jednotky v rámci tělesné výchovy na ZŠ a MŠ
Podpora při činnosti mládeže a všech fotbalistů v našem klubu
Získávání finančních prostředků pro chod klubu</v>
      </c>
      <c r="E257" s="99"/>
      <c r="F257" s="54"/>
      <c r="G257" s="97"/>
      <c r="H257" s="100"/>
      <c r="I257" s="98"/>
      <c r="J257" s="98"/>
      <c r="K257" s="98"/>
      <c r="L257" s="98"/>
      <c r="M257" s="97"/>
    </row>
    <row r="258" spans="1:13" s="2" customFormat="1" ht="30" customHeight="1" x14ac:dyDescent="0.35">
      <c r="A258" s="58">
        <f>ROW()/3-1</f>
        <v>85</v>
      </c>
      <c r="B258" s="98"/>
      <c r="C258" s="3" t="str">
        <f ca="1">IF(B256="","",CONCATENATE("Zástupce","
",OFFSET(List1!K$11,tisk!A255,0)))</f>
        <v xml:space="preserve">Zástupce
</v>
      </c>
      <c r="D258" s="5" t="str">
        <f ca="1">IF(B256="","",CONCATENATE("Dotace bude použita na:",OFFSET(List1!N$11,tisk!A255,0)))</f>
        <v>Dotace bude použita na:Nájem za tělocvičnu, sokolovnu během zimní přípravy
Nákup sportovního vybavení - míče, dresy, rozlišovací dresy, kužely, spreje, tréninkové vybavení, tréninkové minibranky
Dopravné k mistrovským zápasům</v>
      </c>
      <c r="E258" s="99"/>
      <c r="F258" s="55" t="str">
        <f ca="1">IF(B256="","",OFFSET(List1!Q$11,tisk!A255,0))</f>
        <v>12/2022</v>
      </c>
      <c r="G258" s="97"/>
      <c r="H258" s="100"/>
      <c r="I258" s="98"/>
      <c r="J258" s="98"/>
      <c r="K258" s="98"/>
      <c r="L258" s="98"/>
      <c r="M258" s="97"/>
    </row>
    <row r="259" spans="1:13" s="2" customFormat="1" ht="75" customHeight="1" x14ac:dyDescent="0.35">
      <c r="A259" s="58"/>
      <c r="B259" s="98" t="str">
        <f ca="1">IF(OFFSET(List1!B$11,tisk!A258,0)&gt;0,OFFSET(List1!B$11,tisk!A258,0),"")</f>
        <v>87</v>
      </c>
      <c r="C259" s="3" t="str">
        <f ca="1">IF(B259="","",CONCATENATE(OFFSET(List1!C$11,tisk!A258,0),"
",OFFSET(List1!D$11,tisk!A258,0),"
",OFFSET(List1!E$11,tisk!A258,0),"
",OFFSET(List1!F$11,tisk!A258,0)))</f>
        <v>Sportovní klub Lipová, z. s.
Lipová 58
Lipová
79845</v>
      </c>
      <c r="D259" s="85" t="str">
        <f ca="1">IF(B259="","",OFFSET(List1!L$11,tisk!A258,0))</f>
        <v>Celoroční sportovní činnost Sportovního klubu Lipová, z.s.</v>
      </c>
      <c r="E259" s="99">
        <f ca="1">IF(B259="","",OFFSET(List1!O$11,tisk!A258,0))</f>
        <v>380000</v>
      </c>
      <c r="F259" s="55" t="str">
        <f ca="1">IF(B259="","",OFFSET(List1!P$11,tisk!A258,0))</f>
        <v>1/2022</v>
      </c>
      <c r="G259" s="97">
        <f ca="1">IF(B259="","",OFFSET(List1!R$11,tisk!A258,0))</f>
        <v>50000</v>
      </c>
      <c r="H259" s="100">
        <f ca="1">IF(B259="","",OFFSET(List1!S$11,tisk!A258,0))</f>
        <v>0</v>
      </c>
      <c r="I259" s="98">
        <f ca="1">IF(B259="","",OFFSET(List1!T$11,tisk!A258,0))</f>
        <v>0</v>
      </c>
      <c r="J259" s="98">
        <f ca="1">IF(B259="","",OFFSET(List1!U$11,tisk!A258,0))</f>
        <v>0</v>
      </c>
      <c r="K259" s="98">
        <f ca="1">IF(B259="","",OFFSET(List1!V$11,tisk!A258,0))</f>
        <v>0</v>
      </c>
      <c r="L259" s="98">
        <f ca="1">IF(B259="","",OFFSET(List1!W$11,tisk!A258,0))</f>
        <v>0</v>
      </c>
      <c r="M259" s="97">
        <f ca="1">IF(B259="","",OFFSET(List1!X$11,tisk!A258,0))</f>
        <v>0</v>
      </c>
    </row>
    <row r="260" spans="1:13" s="2" customFormat="1" ht="75" customHeight="1" x14ac:dyDescent="0.35">
      <c r="A260" s="58"/>
      <c r="B260" s="98"/>
      <c r="C260" s="3" t="str">
        <f ca="1">IF(B259="","",CONCATENATE("Okres ",OFFSET(List1!G$11,tisk!A258,0),"
","Právní forma","
",OFFSET(List1!H$11,tisk!A258,0),"
","IČO ",OFFSET(List1!I$11,tisk!A258,0),"
 ","B.Ú. ",OFFSET(List1!J$11,tisk!A258,0)))</f>
        <v>Okres Prostějov
Právní forma
Spolek
IČO 47918616
 B.Ú. 2401423302/2010</v>
      </c>
      <c r="D260" s="5" t="str">
        <f ca="1">IF(B259="","",OFFSET(List1!M$11,tisk!A258,0))</f>
        <v>Podpora celoroční sportovní činnosti fotbalových mužstev a střeleckého oddílu Sportovního klubu Lipová, z.s.</v>
      </c>
      <c r="E260" s="99"/>
      <c r="F260" s="54"/>
      <c r="G260" s="97"/>
      <c r="H260" s="100"/>
      <c r="I260" s="98"/>
      <c r="J260" s="98"/>
      <c r="K260" s="98"/>
      <c r="L260" s="98"/>
      <c r="M260" s="97"/>
    </row>
    <row r="261" spans="1:13" s="2" customFormat="1" ht="30" customHeight="1" x14ac:dyDescent="0.35">
      <c r="A261" s="58">
        <f>ROW()/3-1</f>
        <v>86</v>
      </c>
      <c r="B261" s="98"/>
      <c r="C261" s="3" t="str">
        <f ca="1">IF(B259="","",CONCATENATE("Zástupce","
",OFFSET(List1!K$11,tisk!A258,0)))</f>
        <v xml:space="preserve">Zástupce
</v>
      </c>
      <c r="D261" s="5" t="str">
        <f ca="1">IF(B259="","",CONCATENATE("Dotace bude použita na:",OFFSET(List1!N$11,tisk!A258,0)))</f>
        <v>Dotace bude použita na:Zabezpečení účasti členů klubu na sportovních akcích, údržba a provoz sportovního materiálu, nákup sportovního materiálu.</v>
      </c>
      <c r="E261" s="99"/>
      <c r="F261" s="55" t="str">
        <f ca="1">IF(B259="","",OFFSET(List1!Q$11,tisk!A258,0))</f>
        <v>12/2022</v>
      </c>
      <c r="G261" s="97"/>
      <c r="H261" s="100"/>
      <c r="I261" s="98"/>
      <c r="J261" s="98"/>
      <c r="K261" s="98"/>
      <c r="L261" s="98"/>
      <c r="M261" s="97"/>
    </row>
    <row r="262" spans="1:13" s="2" customFormat="1" ht="75" customHeight="1" x14ac:dyDescent="0.35">
      <c r="A262" s="58"/>
      <c r="B262" s="98" t="str">
        <f ca="1">IF(OFFSET(List1!B$11,tisk!A261,0)&gt;0,OFFSET(List1!B$11,tisk!A261,0),"")</f>
        <v>88</v>
      </c>
      <c r="C262" s="3" t="str">
        <f ca="1">IF(B262="","",CONCATENATE(OFFSET(List1!C$11,tisk!A261,0),"
",OFFSET(List1!D$11,tisk!A261,0),"
",OFFSET(List1!E$11,tisk!A261,0),"
",OFFSET(List1!F$11,tisk!A261,0)))</f>
        <v>SKI Řetězárna, pobočný spolek
Na Stráni 253/2
Jeseník
79001</v>
      </c>
      <c r="D262" s="85" t="str">
        <f ca="1">IF(B262="","",OFFSET(List1!L$11,tisk!A261,0))</f>
        <v>Závodní a sportovní příprava dětí a mládeže SKI Řetězárna pobočný spolek</v>
      </c>
      <c r="E262" s="99">
        <f ca="1">IF(B262="","",OFFSET(List1!O$11,tisk!A261,0))</f>
        <v>140000</v>
      </c>
      <c r="F262" s="55" t="str">
        <f ca="1">IF(B262="","",OFFSET(List1!P$11,tisk!A261,0))</f>
        <v>1/2022</v>
      </c>
      <c r="G262" s="97">
        <f ca="1">IF(B262="","",OFFSET(List1!R$11,tisk!A261,0))</f>
        <v>30000</v>
      </c>
      <c r="H262" s="100">
        <f ca="1">IF(B262="","",OFFSET(List1!S$11,tisk!A261,0))</f>
        <v>0</v>
      </c>
      <c r="I262" s="98">
        <f ca="1">IF(B262="","",OFFSET(List1!T$11,tisk!A261,0))</f>
        <v>0</v>
      </c>
      <c r="J262" s="98">
        <f ca="1">IF(B262="","",OFFSET(List1!U$11,tisk!A261,0))</f>
        <v>0</v>
      </c>
      <c r="K262" s="98">
        <f ca="1">IF(B262="","",OFFSET(List1!V$11,tisk!A261,0))</f>
        <v>0</v>
      </c>
      <c r="L262" s="98">
        <f ca="1">IF(B262="","",OFFSET(List1!W$11,tisk!A261,0))</f>
        <v>0</v>
      </c>
      <c r="M262" s="97">
        <f ca="1">IF(B262="","",OFFSET(List1!X$11,tisk!A261,0))</f>
        <v>0</v>
      </c>
    </row>
    <row r="263" spans="1:13" s="2" customFormat="1" ht="75" customHeight="1" x14ac:dyDescent="0.35">
      <c r="A263" s="58"/>
      <c r="B263" s="98"/>
      <c r="C263" s="3" t="str">
        <f ca="1">IF(B262="","",CONCATENATE("Okres ",OFFSET(List1!G$11,tisk!A261,0),"
","Právní forma","
",OFFSET(List1!H$11,tisk!A261,0),"
","IČO ",OFFSET(List1!I$11,tisk!A261,0),"
 ","B.Ú. ",OFFSET(List1!J$11,tisk!A261,0)))</f>
        <v>Okres Jeseník
Právní forma
Pobočný spolek
IČO 72073187
 B.Ú. 238797670/0300</v>
      </c>
      <c r="D263" s="5" t="str">
        <f ca="1">IF(B262="","",OFFSET(List1!M$11,tisk!A261,0))</f>
        <v>SKI Řetězárna se věnuje sportov. přípravě dětí a mládeže se zaměřením na alpské disciplíny. Dotace bude použita na zajištění účasti na regionálních a republikových závodech a na zajištění údržby a provozu lyž. areálu, na úhradu skipasů při tréninku.</v>
      </c>
      <c r="E263" s="99"/>
      <c r="F263" s="54"/>
      <c r="G263" s="97"/>
      <c r="H263" s="100"/>
      <c r="I263" s="98"/>
      <c r="J263" s="98"/>
      <c r="K263" s="98"/>
      <c r="L263" s="98"/>
      <c r="M263" s="97"/>
    </row>
    <row r="264" spans="1:13" s="2" customFormat="1" ht="30" customHeight="1" x14ac:dyDescent="0.35">
      <c r="A264" s="58">
        <f>ROW()/3-1</f>
        <v>87</v>
      </c>
      <c r="B264" s="98"/>
      <c r="C264" s="3" t="str">
        <f ca="1">IF(B262="","",CONCATENATE("Zástupce","
",OFFSET(List1!K$11,tisk!A261,0)))</f>
        <v xml:space="preserve">Zástupce
</v>
      </c>
      <c r="D264" s="5" t="str">
        <f ca="1">IF(B262="","",CONCATENATE("Dotace bude použita na:",OFFSET(List1!N$11,tisk!A261,0)))</f>
        <v>Dotace bude použita na:Úhradu startovného a skipasů při závodech dětí a mládeže, na úhradu skipasů a noclehů při tréninku. Na úhradu energií v areálu SKI Řetězárna v Ostružné a nájmu sjezdovky a úpravu sjezdovky rolbou.</v>
      </c>
      <c r="E264" s="99"/>
      <c r="F264" s="55" t="str">
        <f ca="1">IF(B262="","",OFFSET(List1!Q$11,tisk!A261,0))</f>
        <v>12/2022</v>
      </c>
      <c r="G264" s="97"/>
      <c r="H264" s="100"/>
      <c r="I264" s="98"/>
      <c r="J264" s="98"/>
      <c r="K264" s="98"/>
      <c r="L264" s="98"/>
      <c r="M264" s="97"/>
    </row>
    <row r="265" spans="1:13" s="2" customFormat="1" ht="75" customHeight="1" x14ac:dyDescent="0.35">
      <c r="A265" s="58"/>
      <c r="B265" s="98" t="str">
        <f ca="1">IF(OFFSET(List1!B$11,tisk!A264,0)&gt;0,OFFSET(List1!B$11,tisk!A264,0),"")</f>
        <v>89</v>
      </c>
      <c r="C265" s="3" t="str">
        <f ca="1">IF(B265="","",CONCATENATE(OFFSET(List1!C$11,tisk!A264,0),"
",OFFSET(List1!D$11,tisk!A264,0),"
",OFFSET(List1!E$11,tisk!A264,0),"
",OFFSET(List1!F$11,tisk!A264,0)))</f>
        <v>SK Radslavice, z.s.
Na Návsi 187
Radslavice
75111</v>
      </c>
      <c r="D265" s="85" t="str">
        <f ca="1">IF(B265="","",OFFSET(List1!L$11,tisk!A264,0))</f>
        <v>Podpora celoroční sportovní činnosti (fotbal) členů spolku S. K. Radslavice, z. s. v roce 2022</v>
      </c>
      <c r="E265" s="99">
        <f ca="1">IF(B265="","",OFFSET(List1!O$11,tisk!A264,0))</f>
        <v>30000</v>
      </c>
      <c r="F265" s="55" t="str">
        <f ca="1">IF(B265="","",OFFSET(List1!P$11,tisk!A264,0))</f>
        <v>1/2022</v>
      </c>
      <c r="G265" s="97">
        <f ca="1">IF(B265="","",OFFSET(List1!R$11,tisk!A264,0))</f>
        <v>30000</v>
      </c>
      <c r="H265" s="100">
        <f ca="1">IF(B265="","",OFFSET(List1!S$11,tisk!A264,0))</f>
        <v>0</v>
      </c>
      <c r="I265" s="98">
        <f ca="1">IF(B265="","",OFFSET(List1!T$11,tisk!A264,0))</f>
        <v>0</v>
      </c>
      <c r="J265" s="98">
        <f ca="1">IF(B265="","",OFFSET(List1!U$11,tisk!A264,0))</f>
        <v>0</v>
      </c>
      <c r="K265" s="98">
        <f ca="1">IF(B265="","",OFFSET(List1!V$11,tisk!A264,0))</f>
        <v>0</v>
      </c>
      <c r="L265" s="98">
        <f ca="1">IF(B265="","",OFFSET(List1!W$11,tisk!A264,0))</f>
        <v>0</v>
      </c>
      <c r="M265" s="97">
        <f ca="1">IF(B265="","",OFFSET(List1!X$11,tisk!A264,0))</f>
        <v>0</v>
      </c>
    </row>
    <row r="266" spans="1:13" s="2" customFormat="1" ht="75" customHeight="1" x14ac:dyDescent="0.35">
      <c r="A266" s="58"/>
      <c r="B266" s="98"/>
      <c r="C266" s="3" t="str">
        <f ca="1">IF(B265="","",CONCATENATE("Okres ",OFFSET(List1!G$11,tisk!A264,0),"
","Právní forma","
",OFFSET(List1!H$11,tisk!A264,0),"
","IČO ",OFFSET(List1!I$11,tisk!A264,0),"
 ","B.Ú. ",OFFSET(List1!J$11,tisk!A264,0)))</f>
        <v>Okres Přerov
Právní forma
Spolek
IČO 44940572
 B.Ú. 213649487/0300</v>
      </c>
      <c r="D266" s="5" t="str">
        <f ca="1">IF(B265="","",OFFSET(List1!M$11,tisk!A264,0))</f>
        <v>Podpora celoroční sportovní činnosti SK Radslavice v roce 2022, která zahrnuje zejména zabezpečení účasti členů SK Radslavice ve sportovních mistrovských utkáních, dále oprava a provozní údržba areálu SK Radslavice, jehož je spolek vlastníkem.</v>
      </c>
      <c r="E266" s="99"/>
      <c r="F266" s="54"/>
      <c r="G266" s="97"/>
      <c r="H266" s="100"/>
      <c r="I266" s="98"/>
      <c r="J266" s="98"/>
      <c r="K266" s="98"/>
      <c r="L266" s="98"/>
      <c r="M266" s="97"/>
    </row>
    <row r="267" spans="1:13" s="2" customFormat="1" ht="30" customHeight="1" x14ac:dyDescent="0.35">
      <c r="A267" s="58">
        <f>ROW()/3-1</f>
        <v>88</v>
      </c>
      <c r="B267" s="98"/>
      <c r="C267" s="3" t="str">
        <f ca="1">IF(B265="","",CONCATENATE("Zástupce","
",OFFSET(List1!K$11,tisk!A264,0)))</f>
        <v xml:space="preserve">Zástupce
</v>
      </c>
      <c r="D267" s="5" t="str">
        <f ca="1">IF(B265="","",CONCATENATE("Dotace bude použita na:",OFFSET(List1!N$11,tisk!A264,0)))</f>
        <v>Dotace bude použita na:20.000,- Kč neinvestiční opravy a údržba sportovního areálu
7.000,- Kč spotřeba materiálu
3.000,- Kč startovné na turnajích</v>
      </c>
      <c r="E267" s="99"/>
      <c r="F267" s="55" t="str">
        <f ca="1">IF(B265="","",OFFSET(List1!Q$11,tisk!A264,0))</f>
        <v>12/2022</v>
      </c>
      <c r="G267" s="97"/>
      <c r="H267" s="100"/>
      <c r="I267" s="98"/>
      <c r="J267" s="98"/>
      <c r="K267" s="98"/>
      <c r="L267" s="98"/>
      <c r="M267" s="97"/>
    </row>
    <row r="268" spans="1:13" s="2" customFormat="1" ht="75" customHeight="1" x14ac:dyDescent="0.35">
      <c r="A268" s="58"/>
      <c r="B268" s="98" t="str">
        <f ca="1">IF(OFFSET(List1!B$11,tisk!A267,0)&gt;0,OFFSET(List1!B$11,tisk!A267,0),"")</f>
        <v>90</v>
      </c>
      <c r="C268" s="3" t="str">
        <f ca="1">IF(B268="","",CONCATENATE(OFFSET(List1!C$11,tisk!A267,0),"
",OFFSET(List1!D$11,tisk!A267,0),"
",OFFSET(List1!E$11,tisk!A267,0),"
",OFFSET(List1!F$11,tisk!A267,0)))</f>
        <v>TJ Sokol Horní Moštěnice, z.s.
Revoluční 42/21
Horní Moštěnice
75117</v>
      </c>
      <c r="D268" s="85" t="str">
        <f ca="1">IF(B268="","",OFFSET(List1!L$11,tisk!A267,0))</f>
        <v>Podpora celoroční sportovní činnosti oddílu TJ Sokol Horní Moštěnice</v>
      </c>
      <c r="E268" s="99">
        <f ca="1">IF(B268="","",OFFSET(List1!O$11,tisk!A267,0))</f>
        <v>545000</v>
      </c>
      <c r="F268" s="55" t="str">
        <f ca="1">IF(B268="","",OFFSET(List1!P$11,tisk!A267,0))</f>
        <v>1/2022</v>
      </c>
      <c r="G268" s="97">
        <f ca="1">IF(B268="","",OFFSET(List1!R$11,tisk!A267,0))</f>
        <v>95000</v>
      </c>
      <c r="H268" s="100">
        <f ca="1">IF(B268="","",OFFSET(List1!S$11,tisk!A267,0))</f>
        <v>0</v>
      </c>
      <c r="I268" s="98">
        <f ca="1">IF(B268="","",OFFSET(List1!T$11,tisk!A267,0))</f>
        <v>0</v>
      </c>
      <c r="J268" s="98">
        <f ca="1">IF(B268="","",OFFSET(List1!U$11,tisk!A267,0))</f>
        <v>0</v>
      </c>
      <c r="K268" s="98">
        <f ca="1">IF(B268="","",OFFSET(List1!V$11,tisk!A267,0))</f>
        <v>0</v>
      </c>
      <c r="L268" s="98">
        <f ca="1">IF(B268="","",OFFSET(List1!W$11,tisk!A267,0))</f>
        <v>0</v>
      </c>
      <c r="M268" s="97">
        <f ca="1">IF(B268="","",OFFSET(List1!X$11,tisk!A267,0))</f>
        <v>0</v>
      </c>
    </row>
    <row r="269" spans="1:13" s="2" customFormat="1" ht="75" customHeight="1" x14ac:dyDescent="0.35">
      <c r="A269" s="58"/>
      <c r="B269" s="98"/>
      <c r="C269" s="3" t="str">
        <f ca="1">IF(B268="","",CONCATENATE("Okres ",OFFSET(List1!G$11,tisk!A267,0),"
","Právní forma","
",OFFSET(List1!H$11,tisk!A267,0),"
","IČO ",OFFSET(List1!I$11,tisk!A267,0),"
 ","B.Ú. ",OFFSET(List1!J$11,tisk!A267,0)))</f>
        <v>Okres Přerov
Právní forma
Spolek
IČO 49559125
 B.Ú. 43-4946880297/0100</v>
      </c>
      <c r="D269" s="5" t="str">
        <f ca="1">IF(B268="","",OFFSET(List1!M$11,tisk!A267,0))</f>
        <v>Účelem TJ Sokol H. Moštěnice je organizovat sport. činnost. Jedná se především o fotbal, který má přibližně 100 členů, hrající krajské a okresní soutěže. Oddíl má 3 mládežnická družstva. Mládežníci se během roku účastní i mnoha zajímavých turnajů.</v>
      </c>
      <c r="E269" s="99"/>
      <c r="F269" s="54"/>
      <c r="G269" s="97"/>
      <c r="H269" s="100"/>
      <c r="I269" s="98"/>
      <c r="J269" s="98"/>
      <c r="K269" s="98"/>
      <c r="L269" s="98"/>
      <c r="M269" s="97"/>
    </row>
    <row r="270" spans="1:13" s="2" customFormat="1" ht="30" customHeight="1" x14ac:dyDescent="0.35">
      <c r="A270" s="58">
        <f>ROW()/3-1</f>
        <v>89</v>
      </c>
      <c r="B270" s="98"/>
      <c r="C270" s="3" t="str">
        <f ca="1">IF(B268="","",CONCATENATE("Zástupce","
",OFFSET(List1!K$11,tisk!A267,0)))</f>
        <v xml:space="preserve">Zástupce
</v>
      </c>
      <c r="D270" s="5" t="str">
        <f ca="1">IF(B268="","",CONCATENATE("Dotace bude použita na:",OFFSET(List1!N$11,tisk!A267,0)))</f>
        <v>Dotace bude použita na:Z dotace budou uhrazeny náklady na materiální vybavení (dresy, míče), rozhodčí, poháry a medaile,
odměny trenérů, ubytování a stravování na turnajích a soustředění a cestovné.</v>
      </c>
      <c r="E270" s="99"/>
      <c r="F270" s="55" t="str">
        <f ca="1">IF(B268="","",OFFSET(List1!Q$11,tisk!A267,0))</f>
        <v>12/2022</v>
      </c>
      <c r="G270" s="97"/>
      <c r="H270" s="100"/>
      <c r="I270" s="98"/>
      <c r="J270" s="98"/>
      <c r="K270" s="98"/>
      <c r="L270" s="98"/>
      <c r="M270" s="97"/>
    </row>
    <row r="271" spans="1:13" s="2" customFormat="1" ht="75" customHeight="1" x14ac:dyDescent="0.35">
      <c r="A271" s="58"/>
      <c r="B271" s="98" t="str">
        <f ca="1">IF(OFFSET(List1!B$11,tisk!A270,0)&gt;0,OFFSET(List1!B$11,tisk!A270,0),"")</f>
        <v>91</v>
      </c>
      <c r="C271" s="3" t="str">
        <f ca="1">IF(B271="","",CONCATENATE(OFFSET(List1!C$11,tisk!A270,0),"
",OFFSET(List1!D$11,tisk!A270,0),"
",OFFSET(List1!E$11,tisk!A270,0),"
",OFFSET(List1!F$11,tisk!A270,0)))</f>
        <v>Karate Club MABU-DO Olomouc, z.s.
V hlinkách 806/19
Olomouc
77900</v>
      </c>
      <c r="D271" s="85" t="str">
        <f ca="1">IF(B271="","",OFFSET(List1!L$11,tisk!A270,0))</f>
        <v>Reprezentujeme Olomoucký kraj</v>
      </c>
      <c r="E271" s="99">
        <f ca="1">IF(B271="","",OFFSET(List1!O$11,tisk!A270,0))</f>
        <v>120000</v>
      </c>
      <c r="F271" s="55" t="str">
        <f ca="1">IF(B271="","",OFFSET(List1!P$11,tisk!A270,0))</f>
        <v>1/2022</v>
      </c>
      <c r="G271" s="97">
        <f ca="1">IF(B271="","",OFFSET(List1!R$11,tisk!A270,0))</f>
        <v>50000</v>
      </c>
      <c r="H271" s="100">
        <f ca="1">IF(B271="","",OFFSET(List1!S$11,tisk!A270,0))</f>
        <v>0</v>
      </c>
      <c r="I271" s="98">
        <f ca="1">IF(B271="","",OFFSET(List1!T$11,tisk!A270,0))</f>
        <v>0</v>
      </c>
      <c r="J271" s="98">
        <f ca="1">IF(B271="","",OFFSET(List1!U$11,tisk!A270,0))</f>
        <v>0</v>
      </c>
      <c r="K271" s="98">
        <f ca="1">IF(B271="","",OFFSET(List1!V$11,tisk!A270,0))</f>
        <v>0</v>
      </c>
      <c r="L271" s="98">
        <f ca="1">IF(B271="","",OFFSET(List1!W$11,tisk!A270,0))</f>
        <v>0</v>
      </c>
      <c r="M271" s="97">
        <f ca="1">IF(B271="","",OFFSET(List1!X$11,tisk!A270,0))</f>
        <v>0</v>
      </c>
    </row>
    <row r="272" spans="1:13" s="2" customFormat="1" ht="75" customHeight="1" x14ac:dyDescent="0.35">
      <c r="A272" s="58"/>
      <c r="B272" s="98"/>
      <c r="C272" s="3" t="str">
        <f ca="1">IF(B271="","",CONCATENATE("Okres ",OFFSET(List1!G$11,tisk!A270,0),"
","Právní forma","
",OFFSET(List1!H$11,tisk!A270,0),"
","IČO ",OFFSET(List1!I$11,tisk!A270,0),"
 ","B.Ú. ",OFFSET(List1!J$11,tisk!A270,0)))</f>
        <v>Okres 
Právní forma
Spolek
IČO 49588362
 B.Ú. 189213439/0300</v>
      </c>
      <c r="D272" s="5" t="str">
        <f ca="1">IF(B271="","",OFFSET(List1!M$11,tisk!A270,0))</f>
        <v>Klub ve své činnosti se plně věnuje výchově a výuce karate všech členů s hlavním zaměřením na žákovské kategorie. Dále se aktivně zapojuje do sport.soutěží a vycvik.akcí pořádaných JKA karate ČR. Vyspělí členové klubu se zúčastňují akcí v zahraničí.</v>
      </c>
      <c r="E272" s="99"/>
      <c r="F272" s="54"/>
      <c r="G272" s="97"/>
      <c r="H272" s="100"/>
      <c r="I272" s="98"/>
      <c r="J272" s="98"/>
      <c r="K272" s="98"/>
      <c r="L272" s="98"/>
      <c r="M272" s="97"/>
    </row>
    <row r="273" spans="1:13" s="2" customFormat="1" ht="30" customHeight="1" x14ac:dyDescent="0.35">
      <c r="A273" s="58">
        <f>ROW()/3-1</f>
        <v>90</v>
      </c>
      <c r="B273" s="98"/>
      <c r="C273" s="3" t="str">
        <f ca="1">IF(B271="","",CONCATENATE("Zástupce","
",OFFSET(List1!K$11,tisk!A270,0)))</f>
        <v xml:space="preserve">Zástupce
</v>
      </c>
      <c r="D273" s="5" t="str">
        <f ca="1">IF(B271="","",CONCATENATE("Dotace bude použita na:",OFFSET(List1!N$11,tisk!A270,0)))</f>
        <v>Dotace bude použita na:Dotace se použije k zabezpečení účasti členů karate klubu při seminářích, soustředěních a soutěžích JKA v roce 2022 v těchto nákladech: doprava, ubytování, stravné, nákup sportovního materiálu, úhrada pronájmu tělocvičných prostor.</v>
      </c>
      <c r="E273" s="99"/>
      <c r="F273" s="55" t="str">
        <f ca="1">IF(B271="","",OFFSET(List1!Q$11,tisk!A270,0))</f>
        <v>12/2022</v>
      </c>
      <c r="G273" s="97"/>
      <c r="H273" s="100"/>
      <c r="I273" s="98"/>
      <c r="J273" s="98"/>
      <c r="K273" s="98"/>
      <c r="L273" s="98"/>
      <c r="M273" s="97"/>
    </row>
    <row r="274" spans="1:13" s="2" customFormat="1" ht="75" customHeight="1" x14ac:dyDescent="0.35">
      <c r="A274" s="58"/>
      <c r="B274" s="98" t="str">
        <f ca="1">IF(OFFSET(List1!B$11,tisk!A273,0)&gt;0,OFFSET(List1!B$11,tisk!A273,0),"")</f>
        <v>92</v>
      </c>
      <c r="C274" s="3" t="str">
        <f ca="1">IF(B274="","",CONCATENATE(OFFSET(List1!C$11,tisk!A273,0),"
",OFFSET(List1!D$11,tisk!A273,0),"
",OFFSET(List1!E$11,tisk!A273,0),"
",OFFSET(List1!F$11,tisk!A273,0)))</f>
        <v>TJ Sokol Nový Malín, z.s.
Nový Malín 157
Nový Malín
78803</v>
      </c>
      <c r="D274" s="85" t="str">
        <f ca="1">IF(B274="","",OFFSET(List1!L$11,tisk!A273,0))</f>
        <v>Sportovní činnost TJ Sokol Nový Malín 2022</v>
      </c>
      <c r="E274" s="99">
        <f ca="1">IF(B274="","",OFFSET(List1!O$11,tisk!A273,0))</f>
        <v>530000</v>
      </c>
      <c r="F274" s="55" t="str">
        <f ca="1">IF(B274="","",OFFSET(List1!P$11,tisk!A273,0))</f>
        <v>1/2022</v>
      </c>
      <c r="G274" s="97">
        <f ca="1">IF(B274="","",OFFSET(List1!R$11,tisk!A273,0))</f>
        <v>80000</v>
      </c>
      <c r="H274" s="100">
        <f ca="1">IF(B274="","",OFFSET(List1!S$11,tisk!A273,0))</f>
        <v>0</v>
      </c>
      <c r="I274" s="98">
        <f ca="1">IF(B274="","",OFFSET(List1!T$11,tisk!A273,0))</f>
        <v>0</v>
      </c>
      <c r="J274" s="98">
        <f ca="1">IF(B274="","",OFFSET(List1!U$11,tisk!A273,0))</f>
        <v>0</v>
      </c>
      <c r="K274" s="98">
        <f ca="1">IF(B274="","",OFFSET(List1!V$11,tisk!A273,0))</f>
        <v>0</v>
      </c>
      <c r="L274" s="98">
        <f ca="1">IF(B274="","",OFFSET(List1!W$11,tisk!A273,0))</f>
        <v>0</v>
      </c>
      <c r="M274" s="97">
        <f ca="1">IF(B274="","",OFFSET(List1!X$11,tisk!A273,0))</f>
        <v>0</v>
      </c>
    </row>
    <row r="275" spans="1:13" s="2" customFormat="1" ht="75" customHeight="1" x14ac:dyDescent="0.35">
      <c r="A275" s="58"/>
      <c r="B275" s="98"/>
      <c r="C275" s="3" t="str">
        <f ca="1">IF(B274="","",CONCATENATE("Okres ",OFFSET(List1!G$11,tisk!A273,0),"
","Právní forma","
",OFFSET(List1!H$11,tisk!A273,0),"
","IČO ",OFFSET(List1!I$11,tisk!A273,0),"
 ","B.Ú. ",OFFSET(List1!J$11,tisk!A273,0)))</f>
        <v>Okres Šumperk
Právní forma
Spolek
IČO 44940009
 B.Ú. 1900444349/0800</v>
      </c>
      <c r="D275" s="5" t="str">
        <f ca="1">IF(B274="","",OFFSET(List1!M$11,tisk!A273,0))</f>
        <v>1) Provoz a údržba sportovního areálu v obci Nový Malín.
2) Pořádání sportovních, fotbalových a stolního tenisu tréninků pro děti a dospělé.
3) Účast v soutěžních utkání pořádaných orgány FAČR a regionálním sdružením stolního tenisu</v>
      </c>
      <c r="E275" s="99"/>
      <c r="F275" s="54"/>
      <c r="G275" s="97"/>
      <c r="H275" s="100"/>
      <c r="I275" s="98"/>
      <c r="J275" s="98"/>
      <c r="K275" s="98"/>
      <c r="L275" s="98"/>
      <c r="M275" s="97"/>
    </row>
    <row r="276" spans="1:13" s="2" customFormat="1" ht="30" customHeight="1" x14ac:dyDescent="0.35">
      <c r="A276" s="58">
        <f>ROW()/3-1</f>
        <v>91</v>
      </c>
      <c r="B276" s="98"/>
      <c r="C276" s="3" t="str">
        <f ca="1">IF(B274="","",CONCATENATE("Zástupce","
",OFFSET(List1!K$11,tisk!A273,0)))</f>
        <v xml:space="preserve">Zástupce
</v>
      </c>
      <c r="D276" s="5" t="str">
        <f ca="1">IF(B274="","",CONCATENATE("Dotace bude použita na:",OFFSET(List1!N$11,tisk!A273,0)))</f>
        <v>Dotace bude použita na:1) Údržba hřiště 
2) Spotřeba energie 
3) Nákup sportovního vybavení ( dresy, míče) 
4) Startovné na turnajích 
5) Služby - pronájem umělky, tělocvičny 
6) Cestovné, doprava, odměny správce areálu</v>
      </c>
      <c r="E276" s="99"/>
      <c r="F276" s="55" t="str">
        <f ca="1">IF(B274="","",OFFSET(List1!Q$11,tisk!A273,0))</f>
        <v>12/2022</v>
      </c>
      <c r="G276" s="97"/>
      <c r="H276" s="100"/>
      <c r="I276" s="98"/>
      <c r="J276" s="98"/>
      <c r="K276" s="98"/>
      <c r="L276" s="98"/>
      <c r="M276" s="97"/>
    </row>
    <row r="277" spans="1:13" s="2" customFormat="1" ht="75" customHeight="1" x14ac:dyDescent="0.35">
      <c r="A277" s="58"/>
      <c r="B277" s="98" t="str">
        <f ca="1">IF(OFFSET(List1!B$11,tisk!A276,0)&gt;0,OFFSET(List1!B$11,tisk!A276,0),"")</f>
        <v>93</v>
      </c>
      <c r="C277" s="3" t="str">
        <f ca="1">IF(B277="","",CONCATENATE(OFFSET(List1!C$11,tisk!A276,0),"
",OFFSET(List1!D$11,tisk!A276,0),"
",OFFSET(List1!E$11,tisk!A276,0),"
",OFFSET(List1!F$11,tisk!A276,0)))</f>
        <v>FC ROVENSKO z.s.
Rovensko 266
Rovensko
78901</v>
      </c>
      <c r="D277" s="85" t="str">
        <f ca="1">IF(B277="","",OFFSET(List1!L$11,tisk!A276,0))</f>
        <v>Činnost fotbalového klubu FC Rovensko</v>
      </c>
      <c r="E277" s="99">
        <f ca="1">IF(B277="","",OFFSET(List1!O$11,tisk!A276,0))</f>
        <v>322000</v>
      </c>
      <c r="F277" s="55" t="str">
        <f ca="1">IF(B277="","",OFFSET(List1!P$11,tisk!A276,0))</f>
        <v>1/2022</v>
      </c>
      <c r="G277" s="97">
        <f ca="1">IF(B277="","",OFFSET(List1!R$11,tisk!A276,0))</f>
        <v>45000</v>
      </c>
      <c r="H277" s="100">
        <f ca="1">IF(B277="","",OFFSET(List1!S$11,tisk!A276,0))</f>
        <v>0</v>
      </c>
      <c r="I277" s="98">
        <f ca="1">IF(B277="","",OFFSET(List1!T$11,tisk!A276,0))</f>
        <v>0</v>
      </c>
      <c r="J277" s="98">
        <f ca="1">IF(B277="","",OFFSET(List1!U$11,tisk!A276,0))</f>
        <v>0</v>
      </c>
      <c r="K277" s="98">
        <f ca="1">IF(B277="","",OFFSET(List1!V$11,tisk!A276,0))</f>
        <v>0</v>
      </c>
      <c r="L277" s="98">
        <f ca="1">IF(B277="","",OFFSET(List1!W$11,tisk!A276,0))</f>
        <v>0</v>
      </c>
      <c r="M277" s="97">
        <f ca="1">IF(B277="","",OFFSET(List1!X$11,tisk!A276,0))</f>
        <v>0</v>
      </c>
    </row>
    <row r="278" spans="1:13" s="2" customFormat="1" ht="75" customHeight="1" x14ac:dyDescent="0.35">
      <c r="A278" s="58"/>
      <c r="B278" s="98"/>
      <c r="C278" s="3" t="str">
        <f ca="1">IF(B277="","",CONCATENATE("Okres ",OFFSET(List1!G$11,tisk!A276,0),"
","Právní forma","
",OFFSET(List1!H$11,tisk!A276,0),"
","IČO ",OFFSET(List1!I$11,tisk!A276,0),"
 ","B.Ú. ",OFFSET(List1!J$11,tisk!A276,0)))</f>
        <v>Okres Šumperk
Právní forma
Spolek
IČO 47999403
 B.Ú. 184157781/0300</v>
      </c>
      <c r="D278" s="5" t="str">
        <f ca="1">IF(B277="","",OFFSET(List1!M$11,tisk!A276,0))</f>
        <v>Hlavní činností klubu jsou sportovní fotbalové aktivity a soutěže dětí i dospělých organizované OFS Šumperk
Další činností klubu je pořádání sportovních a kulturních akcí pro širokou veřejnost.
Provoz a údržba sportovního areálu v obci Rovensko</v>
      </c>
      <c r="E278" s="99"/>
      <c r="F278" s="54"/>
      <c r="G278" s="97"/>
      <c r="H278" s="100"/>
      <c r="I278" s="98"/>
      <c r="J278" s="98"/>
      <c r="K278" s="98"/>
      <c r="L278" s="98"/>
      <c r="M278" s="97"/>
    </row>
    <row r="279" spans="1:13" s="2" customFormat="1" ht="30" customHeight="1" x14ac:dyDescent="0.35">
      <c r="A279" s="58">
        <f>ROW()/3-1</f>
        <v>92</v>
      </c>
      <c r="B279" s="98"/>
      <c r="C279" s="3" t="str">
        <f ca="1">IF(B277="","",CONCATENATE("Zástupce","
",OFFSET(List1!K$11,tisk!A276,0)))</f>
        <v xml:space="preserve">Zástupce
</v>
      </c>
      <c r="D279" s="5" t="str">
        <f ca="1">IF(B277="","",CONCATENATE("Dotace bude použita na:",OFFSET(List1!N$11,tisk!A276,0)))</f>
        <v>Dotace bude použita na:1. Údržba hřiště
2. Spotřeba energie
3.Nákup sportovního vybavení ( tréninkové pomůcky, míče )
4. Služby - pronájem umělé trávy, tělocvičny
5. Startovné na turnajích</v>
      </c>
      <c r="E279" s="99"/>
      <c r="F279" s="55" t="str">
        <f ca="1">IF(B277="","",OFFSET(List1!Q$11,tisk!A276,0))</f>
        <v>12/2022</v>
      </c>
      <c r="G279" s="97"/>
      <c r="H279" s="100"/>
      <c r="I279" s="98"/>
      <c r="J279" s="98"/>
      <c r="K279" s="98"/>
      <c r="L279" s="98"/>
      <c r="M279" s="97"/>
    </row>
    <row r="280" spans="1:13" s="2" customFormat="1" ht="75" customHeight="1" x14ac:dyDescent="0.35">
      <c r="A280" s="58"/>
      <c r="B280" s="98" t="str">
        <f ca="1">IF(OFFSET(List1!B$11,tisk!A279,0)&gt;0,OFFSET(List1!B$11,tisk!A279,0),"")</f>
        <v>94</v>
      </c>
      <c r="C280" s="3" t="str">
        <f ca="1">IF(B280="","",CONCATENATE(OFFSET(List1!C$11,tisk!A279,0),"
",OFFSET(List1!D$11,tisk!A279,0),"
",OFFSET(List1!E$11,tisk!A279,0),"
",OFFSET(List1!F$11,tisk!A279,0)))</f>
        <v>HC Univerzita Palackého v Olomouci, z.s.
Šlechtitelů 813/21
Olomouc
77900</v>
      </c>
      <c r="D280" s="85" t="str">
        <f ca="1">IF(B280="","",OFFSET(List1!L$11,tisk!A279,0))</f>
        <v>HC Univerzita Palackého v Univerzitní lize ledního hokeje</v>
      </c>
      <c r="E280" s="99">
        <f ca="1">IF(B280="","",OFFSET(List1!O$11,tisk!A279,0))</f>
        <v>1675000</v>
      </c>
      <c r="F280" s="55" t="str">
        <f ca="1">IF(B280="","",OFFSET(List1!P$11,tisk!A279,0))</f>
        <v>1/2022</v>
      </c>
      <c r="G280" s="97">
        <f ca="1">IF(B280="","",OFFSET(List1!R$11,tisk!A279,0))</f>
        <v>300000</v>
      </c>
      <c r="H280" s="100">
        <f ca="1">IF(B280="","",OFFSET(List1!S$11,tisk!A279,0))</f>
        <v>0</v>
      </c>
      <c r="I280" s="98">
        <f ca="1">IF(B280="","",OFFSET(List1!T$11,tisk!A279,0))</f>
        <v>0</v>
      </c>
      <c r="J280" s="98">
        <f ca="1">IF(B280="","",OFFSET(List1!U$11,tisk!A279,0))</f>
        <v>0</v>
      </c>
      <c r="K280" s="98">
        <f ca="1">IF(B280="","",OFFSET(List1!V$11,tisk!A279,0))</f>
        <v>0</v>
      </c>
      <c r="L280" s="98">
        <f ca="1">IF(B280="","",OFFSET(List1!W$11,tisk!A279,0))</f>
        <v>0</v>
      </c>
      <c r="M280" s="97">
        <f ca="1">IF(B280="","",OFFSET(List1!X$11,tisk!A279,0))</f>
        <v>0</v>
      </c>
    </row>
    <row r="281" spans="1:13" s="2" customFormat="1" ht="75" customHeight="1" x14ac:dyDescent="0.35">
      <c r="A281" s="58"/>
      <c r="B281" s="98"/>
      <c r="C281" s="3" t="str">
        <f ca="1">IF(B280="","",CONCATENATE("Okres ",OFFSET(List1!G$11,tisk!A279,0),"
","Právní forma","
",OFFSET(List1!H$11,tisk!A279,0),"
","IČO ",OFFSET(List1!I$11,tisk!A279,0),"
 ","B.Ú. ",OFFSET(List1!J$11,tisk!A279,0)))</f>
        <v>Okres 
Právní forma
Spolek
IČO 01857738
 B.Ú. 4467423339/0800</v>
      </c>
      <c r="D281" s="5" t="str">
        <f ca="1">IF(B280="","",OFFSET(List1!M$11,tisk!A279,0))</f>
        <v>Hokejový klub Univerzity Palackého reprezentující Olomoucký kraj v Tipsport Univerzitní lize ledního hokeje. Liga vznikla ve spolupráci s Českým svazem ledního hokeje za účelem kvalitativního rozvoje duální kariéry.</v>
      </c>
      <c r="E281" s="99"/>
      <c r="F281" s="54"/>
      <c r="G281" s="97"/>
      <c r="H281" s="100"/>
      <c r="I281" s="98"/>
      <c r="J281" s="98"/>
      <c r="K281" s="98"/>
      <c r="L281" s="98"/>
      <c r="M281" s="97"/>
    </row>
    <row r="282" spans="1:13" s="2" customFormat="1" ht="30" customHeight="1" x14ac:dyDescent="0.35">
      <c r="A282" s="58">
        <f>ROW()/3-1</f>
        <v>93</v>
      </c>
      <c r="B282" s="98"/>
      <c r="C282" s="3" t="str">
        <f ca="1">IF(B280="","",CONCATENATE("Zástupce","
",OFFSET(List1!K$11,tisk!A279,0)))</f>
        <v xml:space="preserve">Zástupce
</v>
      </c>
      <c r="D282" s="5" t="str">
        <f ca="1">IF(B280="","",CONCATENATE("Dotace bude použita na:",OFFSET(List1!N$11,tisk!A279,0)))</f>
        <v>Dotace bude použita na:Doprava, pronájem sportovišť, nákup sportovního a technického materiálu, odměny rozhodčím, trenérům, zdravotnické službě, PR a další náklady se zajištěním organizace utkání jako audiovizuální služby (streamy) a jiné související činnosti.</v>
      </c>
      <c r="E282" s="99"/>
      <c r="F282" s="55" t="str">
        <f ca="1">IF(B280="","",OFFSET(List1!Q$11,tisk!A279,0))</f>
        <v>12/2022</v>
      </c>
      <c r="G282" s="97"/>
      <c r="H282" s="100"/>
      <c r="I282" s="98"/>
      <c r="J282" s="98"/>
      <c r="K282" s="98"/>
      <c r="L282" s="98"/>
      <c r="M282" s="97"/>
    </row>
    <row r="283" spans="1:13" s="2" customFormat="1" ht="75" customHeight="1" x14ac:dyDescent="0.35">
      <c r="A283" s="58"/>
      <c r="B283" s="98" t="str">
        <f ca="1">IF(OFFSET(List1!B$11,tisk!A282,0)&gt;0,OFFSET(List1!B$11,tisk!A282,0),"")</f>
        <v>95</v>
      </c>
      <c r="C283" s="3" t="str">
        <f ca="1">IF(B283="","",CONCATENATE(OFFSET(List1!C$11,tisk!A282,0),"
",OFFSET(List1!D$11,tisk!A282,0),"
",OFFSET(List1!E$11,tisk!A282,0),"
",OFFSET(List1!F$11,tisk!A282,0)))</f>
        <v>Tělovýchovná jednota Sokol Tovačov, z.s.
Nádražní 658
Tovačov
75101</v>
      </c>
      <c r="D283" s="85" t="str">
        <f ca="1">IF(B283="","",OFFSET(List1!L$11,tisk!A282,0))</f>
        <v>Zajištění celoroční sportovní činnosti TJ Sokol Tovačov 2022</v>
      </c>
      <c r="E283" s="99">
        <f ca="1">IF(B283="","",OFFSET(List1!O$11,tisk!A282,0))</f>
        <v>520000</v>
      </c>
      <c r="F283" s="55" t="str">
        <f ca="1">IF(B283="","",OFFSET(List1!P$11,tisk!A282,0))</f>
        <v>1/2022</v>
      </c>
      <c r="G283" s="97">
        <f ca="1">IF(B283="","",OFFSET(List1!R$11,tisk!A282,0))</f>
        <v>200000</v>
      </c>
      <c r="H283" s="100">
        <f ca="1">IF(B283="","",OFFSET(List1!S$11,tisk!A282,0))</f>
        <v>0</v>
      </c>
      <c r="I283" s="98">
        <f ca="1">IF(B283="","",OFFSET(List1!T$11,tisk!A282,0))</f>
        <v>0</v>
      </c>
      <c r="J283" s="98">
        <f ca="1">IF(B283="","",OFFSET(List1!U$11,tisk!A282,0))</f>
        <v>0</v>
      </c>
      <c r="K283" s="98">
        <f ca="1">IF(B283="","",OFFSET(List1!V$11,tisk!A282,0))</f>
        <v>0</v>
      </c>
      <c r="L283" s="98">
        <f ca="1">IF(B283="","",OFFSET(List1!W$11,tisk!A282,0))</f>
        <v>0</v>
      </c>
      <c r="M283" s="97">
        <f ca="1">IF(B283="","",OFFSET(List1!X$11,tisk!A282,0))</f>
        <v>0</v>
      </c>
    </row>
    <row r="284" spans="1:13" s="2" customFormat="1" ht="75" customHeight="1" x14ac:dyDescent="0.35">
      <c r="A284" s="58"/>
      <c r="B284" s="98"/>
      <c r="C284" s="3" t="str">
        <f ca="1">IF(B283="","",CONCATENATE("Okres ",OFFSET(List1!G$11,tisk!A282,0),"
","Právní forma","
",OFFSET(List1!H$11,tisk!A282,0),"
","IČO ",OFFSET(List1!I$11,tisk!A282,0),"
 ","B.Ú. ",OFFSET(List1!J$11,tisk!A282,0)))</f>
        <v>Okres Přerov
Právní forma
Spolek
IČO 43541356
 B.Ú. 264293126/0300</v>
      </c>
      <c r="D284" s="5" t="str">
        <f ca="1">IF(B283="","",OFFSET(List1!M$11,tisk!A282,0))</f>
        <v>Zajištění podmínek pro sportovní činnost členů TJ Sokol Tovačov, pro které využívá hřiště kopané, loděnici a sokolskou zahradu.
V pronájmu má sportovní halu. Činností oddílů je účast v soutěžích organizovaných sportovními svazy a rekreační sport.</v>
      </c>
      <c r="E284" s="99"/>
      <c r="F284" s="54"/>
      <c r="G284" s="97"/>
      <c r="H284" s="100"/>
      <c r="I284" s="98"/>
      <c r="J284" s="98"/>
      <c r="K284" s="98"/>
      <c r="L284" s="98"/>
      <c r="M284" s="97"/>
    </row>
    <row r="285" spans="1:13" s="2" customFormat="1" ht="30" customHeight="1" x14ac:dyDescent="0.35">
      <c r="A285" s="58">
        <f>ROW()/3-1</f>
        <v>94</v>
      </c>
      <c r="B285" s="98"/>
      <c r="C285" s="3" t="str">
        <f ca="1">IF(B283="","",CONCATENATE("Zástupce","
",OFFSET(List1!K$11,tisk!A282,0)))</f>
        <v xml:space="preserve">Zástupce
</v>
      </c>
      <c r="D285" s="5" t="str">
        <f ca="1">IF(B283="","",CONCATENATE("Dotace bude použita na:",OFFSET(List1!N$11,tisk!A282,0)))</f>
        <v>Dotace bude použita na:krytí nákladú na: energie, údržbu sportovních zařízení, organizování sportovních soutěží a rekreačního sportu, dopravu k soutěžím, sportovní vybavení</v>
      </c>
      <c r="E285" s="99"/>
      <c r="F285" s="55" t="str">
        <f ca="1">IF(B283="","",OFFSET(List1!Q$11,tisk!A282,0))</f>
        <v>12/2022</v>
      </c>
      <c r="G285" s="97"/>
      <c r="H285" s="100"/>
      <c r="I285" s="98"/>
      <c r="J285" s="98"/>
      <c r="K285" s="98"/>
      <c r="L285" s="98"/>
      <c r="M285" s="97"/>
    </row>
    <row r="286" spans="1:13" s="2" customFormat="1" ht="75" customHeight="1" x14ac:dyDescent="0.35">
      <c r="A286" s="58"/>
      <c r="B286" s="98" t="str">
        <f ca="1">IF(OFFSET(List1!B$11,tisk!A285,0)&gt;0,OFFSET(List1!B$11,tisk!A285,0),"")</f>
        <v>96</v>
      </c>
      <c r="C286" s="3" t="str">
        <f ca="1">IF(B286="","",CONCATENATE(OFFSET(List1!C$11,tisk!A285,0),"
",OFFSET(List1!D$11,tisk!A285,0),"
",OFFSET(List1!E$11,tisk!A285,0),"
",OFFSET(List1!F$11,tisk!A285,0)))</f>
        <v>Karate Přerov, z.s.
Neumannova 2620/5
Přerov
75002</v>
      </c>
      <c r="D286" s="85" t="str">
        <f ca="1">IF(B286="","",OFFSET(List1!L$11,tisk!A285,0))</f>
        <v>Podpora sportovní činnosti pro klub Karate Přerov</v>
      </c>
      <c r="E286" s="99">
        <f ca="1">IF(B286="","",OFFSET(List1!O$11,tisk!A285,0))</f>
        <v>280000</v>
      </c>
      <c r="F286" s="55" t="str">
        <f ca="1">IF(B286="","",OFFSET(List1!P$11,tisk!A285,0))</f>
        <v>1/2022</v>
      </c>
      <c r="G286" s="97">
        <f ca="1">IF(B286="","",OFFSET(List1!R$11,tisk!A285,0))</f>
        <v>90000</v>
      </c>
      <c r="H286" s="100">
        <f ca="1">IF(B286="","",OFFSET(List1!S$11,tisk!A285,0))</f>
        <v>0</v>
      </c>
      <c r="I286" s="98">
        <f ca="1">IF(B286="","",OFFSET(List1!T$11,tisk!A285,0))</f>
        <v>0</v>
      </c>
      <c r="J286" s="98">
        <f ca="1">IF(B286="","",OFFSET(List1!U$11,tisk!A285,0))</f>
        <v>0</v>
      </c>
      <c r="K286" s="98">
        <f ca="1">IF(B286="","",OFFSET(List1!V$11,tisk!A285,0))</f>
        <v>0</v>
      </c>
      <c r="L286" s="98">
        <f ca="1">IF(B286="","",OFFSET(List1!W$11,tisk!A285,0))</f>
        <v>0</v>
      </c>
      <c r="M286" s="97">
        <f ca="1">IF(B286="","",OFFSET(List1!X$11,tisk!A285,0))</f>
        <v>0</v>
      </c>
    </row>
    <row r="287" spans="1:13" s="2" customFormat="1" ht="75" customHeight="1" x14ac:dyDescent="0.35">
      <c r="A287" s="58"/>
      <c r="B287" s="98"/>
      <c r="C287" s="3" t="str">
        <f ca="1">IF(B286="","",CONCATENATE("Okres ",OFFSET(List1!G$11,tisk!A285,0),"
","Právní forma","
",OFFSET(List1!H$11,tisk!A285,0),"
","IČO ",OFFSET(List1!I$11,tisk!A285,0),"
 ","B.Ú. ",OFFSET(List1!J$11,tisk!A285,0)))</f>
        <v>Okres 
Právní forma
Spolek
IČO 64989089
 B.Ú. 220663308/0300</v>
      </c>
      <c r="D287" s="5" t="str">
        <f ca="1">IF(B286="","",OFFSET(List1!M$11,tisk!A285,0))</f>
        <v>V souladu s našimi stanovami se výhradně zabýváme organizováním sportovní činnosti. Pro své členy uspořádáváme soutěže, semináře a soustředění a každoročně nábor.Učastníme se i mezinárodních akcí a Mistrovství světa.</v>
      </c>
      <c r="E287" s="99"/>
      <c r="F287" s="54"/>
      <c r="G287" s="97"/>
      <c r="H287" s="100"/>
      <c r="I287" s="98"/>
      <c r="J287" s="98"/>
      <c r="K287" s="98"/>
      <c r="L287" s="98"/>
      <c r="M287" s="97"/>
    </row>
    <row r="288" spans="1:13" s="2" customFormat="1" ht="30" customHeight="1" x14ac:dyDescent="0.35">
      <c r="A288" s="58">
        <f>ROW()/3-1</f>
        <v>95</v>
      </c>
      <c r="B288" s="98"/>
      <c r="C288" s="3" t="str">
        <f ca="1">IF(B286="","",CONCATENATE("Zástupce","
",OFFSET(List1!K$11,tisk!A285,0)))</f>
        <v xml:space="preserve">Zástupce
</v>
      </c>
      <c r="D288" s="5" t="str">
        <f ca="1">IF(B286="","",CONCATENATE("Dotace bude použita na:",OFFSET(List1!N$11,tisk!A285,0)))</f>
        <v>Dotace bude použita na:Použití dotace:
-platby za nájmy prostor ke sportovní činnosti
-platby za dopravu na soutěže a semináře
-platby za vybavení a náčiní
-platby za ubytování</v>
      </c>
      <c r="E288" s="99"/>
      <c r="F288" s="55" t="str">
        <f ca="1">IF(B286="","",OFFSET(List1!Q$11,tisk!A285,0))</f>
        <v>12/2022</v>
      </c>
      <c r="G288" s="97"/>
      <c r="H288" s="100"/>
      <c r="I288" s="98"/>
      <c r="J288" s="98"/>
      <c r="K288" s="98"/>
      <c r="L288" s="98"/>
      <c r="M288" s="97"/>
    </row>
    <row r="289" spans="1:13" s="2" customFormat="1" ht="75" customHeight="1" x14ac:dyDescent="0.35">
      <c r="A289" s="58"/>
      <c r="B289" s="98" t="str">
        <f ca="1">IF(OFFSET(List1!B$11,tisk!A288,0)&gt;0,OFFSET(List1!B$11,tisk!A288,0),"")</f>
        <v>97</v>
      </c>
      <c r="C289" s="3" t="str">
        <f ca="1">IF(B289="","",CONCATENATE(OFFSET(List1!C$11,tisk!A288,0),"
",OFFSET(List1!D$11,tisk!A288,0),"
",OFFSET(List1!E$11,tisk!A288,0),"
",OFFSET(List1!F$11,tisk!A288,0)))</f>
        <v>TJ TATRAN LITOVEL, z.s.
Nám. Př. Otakara 770/4
Litovel
78401</v>
      </c>
      <c r="D289" s="85" t="str">
        <f ca="1">IF(B289="","",OFFSET(List1!L$11,tisk!A288,0))</f>
        <v>Podpora celoroční sportovní činnosti v roce 2022</v>
      </c>
      <c r="E289" s="99">
        <f ca="1">IF(B289="","",OFFSET(List1!O$11,tisk!A288,0))</f>
        <v>6600000</v>
      </c>
      <c r="F289" s="55" t="str">
        <f ca="1">IF(B289="","",OFFSET(List1!P$11,tisk!A288,0))</f>
        <v>1/2022</v>
      </c>
      <c r="G289" s="97">
        <f ca="1">IF(B289="","",OFFSET(List1!R$11,tisk!A288,0))</f>
        <v>1400000</v>
      </c>
      <c r="H289" s="100">
        <f ca="1">IF(B289="","",OFFSET(List1!S$11,tisk!A288,0))</f>
        <v>0</v>
      </c>
      <c r="I289" s="98">
        <f ca="1">IF(B289="","",OFFSET(List1!T$11,tisk!A288,0))</f>
        <v>0</v>
      </c>
      <c r="J289" s="98">
        <f ca="1">IF(B289="","",OFFSET(List1!U$11,tisk!A288,0))</f>
        <v>0</v>
      </c>
      <c r="K289" s="98">
        <f ca="1">IF(B289="","",OFFSET(List1!V$11,tisk!A288,0))</f>
        <v>0</v>
      </c>
      <c r="L289" s="98">
        <f ca="1">IF(B289="","",OFFSET(List1!W$11,tisk!A288,0))</f>
        <v>0</v>
      </c>
      <c r="M289" s="97">
        <f ca="1">IF(B289="","",OFFSET(List1!X$11,tisk!A288,0))</f>
        <v>0</v>
      </c>
    </row>
    <row r="290" spans="1:13" s="2" customFormat="1" ht="75" customHeight="1" x14ac:dyDescent="0.35">
      <c r="A290" s="58"/>
      <c r="B290" s="98"/>
      <c r="C290" s="3" t="str">
        <f ca="1">IF(B289="","",CONCATENATE("Okres ",OFFSET(List1!G$11,tisk!A288,0),"
","Právní forma","
",OFFSET(List1!H$11,tisk!A288,0),"
","IČO ",OFFSET(List1!I$11,tisk!A288,0),"
 ","B.Ú. ",OFFSET(List1!J$11,tisk!A288,0)))</f>
        <v>Okres 
Právní forma
Spolek
IČO 14615371
 B.Ú. 246225779/0300</v>
      </c>
      <c r="D290" s="5" t="str">
        <f ca="1">IF(B289="","",OFFSET(List1!M$11,tisk!A288,0))</f>
        <v>TJ TATRAN LITOVEL, z.s. se systematicky a dlouhodobě věnuje sportovní výchově mládeže a sportovní činnosti dospělých ve městě Litovli a nejbližším okolí. TJ TATRAN LITOVEL, z.s. sdružuje celkem 12 sportovních oddílů.</v>
      </c>
      <c r="E290" s="99"/>
      <c r="F290" s="54"/>
      <c r="G290" s="97"/>
      <c r="H290" s="100"/>
      <c r="I290" s="98"/>
      <c r="J290" s="98"/>
      <c r="K290" s="98"/>
      <c r="L290" s="98"/>
      <c r="M290" s="97"/>
    </row>
    <row r="291" spans="1:13" s="2" customFormat="1" ht="30" customHeight="1" x14ac:dyDescent="0.35">
      <c r="A291" s="58">
        <f>ROW()/3-1</f>
        <v>96</v>
      </c>
      <c r="B291" s="98"/>
      <c r="C291" s="3" t="str">
        <f ca="1">IF(B289="","",CONCATENATE("Zástupce","
",OFFSET(List1!K$11,tisk!A288,0)))</f>
        <v xml:space="preserve">Zástupce
</v>
      </c>
      <c r="D291" s="5" t="str">
        <f ca="1">IF(B289="","",CONCATENATE("Dotace bude použita na:",OFFSET(List1!N$11,tisk!A288,0)))</f>
        <v>Dotace bude použita na:Z dotace budou hrazeny výdaje na nájemné, dopravné a cestovné, soustředění, přípravné turnaje a zápasy, tréninkové pomůcky, odměny hráčů a pod..
1.1.liga (Extraliga) házené mužů  - 1.200.000,-Kč
2.Ostatní oddíly - 200.000,-Kč</v>
      </c>
      <c r="E291" s="99"/>
      <c r="F291" s="55" t="str">
        <f ca="1">IF(B289="","",OFFSET(List1!Q$11,tisk!A288,0))</f>
        <v>12/2022</v>
      </c>
      <c r="G291" s="97"/>
      <c r="H291" s="100"/>
      <c r="I291" s="98"/>
      <c r="J291" s="98"/>
      <c r="K291" s="98"/>
      <c r="L291" s="98"/>
      <c r="M291" s="97"/>
    </row>
    <row r="292" spans="1:13" s="2" customFormat="1" ht="75" customHeight="1" x14ac:dyDescent="0.35">
      <c r="A292" s="58"/>
      <c r="B292" s="98" t="str">
        <f ca="1">IF(OFFSET(List1!B$11,tisk!A291,0)&gt;0,OFFSET(List1!B$11,tisk!A291,0),"")</f>
        <v>98</v>
      </c>
      <c r="C292" s="3" t="str">
        <f ca="1">IF(B292="","",CONCATENATE(OFFSET(List1!C$11,tisk!A291,0),"
",OFFSET(List1!D$11,tisk!A291,0),"
",OFFSET(List1!E$11,tisk!A291,0),"
",OFFSET(List1!F$11,tisk!A291,0)))</f>
        <v>JUDO WARRIORS Olomouc, z.s.
Foerstrova 1134/61
Olomouc
77900</v>
      </c>
      <c r="D292" s="85" t="str">
        <f ca="1">IF(B292="","",OFFSET(List1!L$11,tisk!A291,0))</f>
        <v>Celoroční činnost klub Judo Warriors Olomouc z.s.</v>
      </c>
      <c r="E292" s="99">
        <f ca="1">IF(B292="","",OFFSET(List1!O$11,tisk!A291,0))</f>
        <v>2020000</v>
      </c>
      <c r="F292" s="55" t="str">
        <f ca="1">IF(B292="","",OFFSET(List1!P$11,tisk!A291,0))</f>
        <v>1/2022</v>
      </c>
      <c r="G292" s="97">
        <f ca="1">IF(B292="","",OFFSET(List1!R$11,tisk!A291,0))</f>
        <v>120000</v>
      </c>
      <c r="H292" s="100">
        <f ca="1">IF(B292="","",OFFSET(List1!S$11,tisk!A291,0))</f>
        <v>0</v>
      </c>
      <c r="I292" s="98">
        <f ca="1">IF(B292="","",OFFSET(List1!T$11,tisk!A291,0))</f>
        <v>0</v>
      </c>
      <c r="J292" s="98">
        <f ca="1">IF(B292="","",OFFSET(List1!U$11,tisk!A291,0))</f>
        <v>0</v>
      </c>
      <c r="K292" s="98">
        <f ca="1">IF(B292="","",OFFSET(List1!V$11,tisk!A291,0))</f>
        <v>0</v>
      </c>
      <c r="L292" s="98">
        <f ca="1">IF(B292="","",OFFSET(List1!W$11,tisk!A291,0))</f>
        <v>0</v>
      </c>
      <c r="M292" s="97">
        <f ca="1">IF(B292="","",OFFSET(List1!X$11,tisk!A291,0))</f>
        <v>0</v>
      </c>
    </row>
    <row r="293" spans="1:13" s="2" customFormat="1" ht="75" customHeight="1" x14ac:dyDescent="0.35">
      <c r="A293" s="58"/>
      <c r="B293" s="98"/>
      <c r="C293" s="3" t="str">
        <f ca="1">IF(B292="","",CONCATENATE("Okres ",OFFSET(List1!G$11,tisk!A291,0),"
","Právní forma","
",OFFSET(List1!H$11,tisk!A291,0),"
","IČO ",OFFSET(List1!I$11,tisk!A291,0),"
 ","B.Ú. ",OFFSET(List1!J$11,tisk!A291,0)))</f>
        <v>Okres Olomouc
Právní forma
Spolek
IČO 06245081
 B.Ú. 223531968/0600</v>
      </c>
      <c r="D293" s="5" t="str">
        <f ca="1">IF(B292="","",OFFSET(List1!M$11,tisk!A291,0))</f>
        <v>Jsme sportovní klub, který se stará o rozvoj mladých judistů již od 3 let. Organizuje pravidelnou pohybovou aktivitu v Olomouci a blízkém okolí a naše členská základna sčítá okolo 600 aktivních členů, kde děti vedeme k prvním závodním krůčkům.</v>
      </c>
      <c r="E293" s="99"/>
      <c r="F293" s="54"/>
      <c r="G293" s="97"/>
      <c r="H293" s="100"/>
      <c r="I293" s="98"/>
      <c r="J293" s="98"/>
      <c r="K293" s="98"/>
      <c r="L293" s="98"/>
      <c r="M293" s="97"/>
    </row>
    <row r="294" spans="1:13" s="2" customFormat="1" ht="30" customHeight="1" x14ac:dyDescent="0.35">
      <c r="A294" s="58">
        <f>ROW()/3-1</f>
        <v>97</v>
      </c>
      <c r="B294" s="98"/>
      <c r="C294" s="3" t="str">
        <f ca="1">IF(B292="","",CONCATENATE("Zástupce","
",OFFSET(List1!K$11,tisk!A291,0)))</f>
        <v xml:space="preserve">Zástupce
</v>
      </c>
      <c r="D294" s="5" t="str">
        <f ca="1">IF(B292="","",CONCATENATE("Dotace bude použita na:",OFFSET(List1!N$11,tisk!A291,0)))</f>
        <v>Dotace bude použita na:Dotace by byla použita na pronájem sportovišť a tělocvičen.</v>
      </c>
      <c r="E294" s="99"/>
      <c r="F294" s="55" t="str">
        <f ca="1">IF(B292="","",OFFSET(List1!Q$11,tisk!A291,0))</f>
        <v>12/2022</v>
      </c>
      <c r="G294" s="97"/>
      <c r="H294" s="100"/>
      <c r="I294" s="98"/>
      <c r="J294" s="98"/>
      <c r="K294" s="98"/>
      <c r="L294" s="98"/>
      <c r="M294" s="97"/>
    </row>
    <row r="295" spans="1:13" s="2" customFormat="1" ht="75" customHeight="1" x14ac:dyDescent="0.35">
      <c r="A295" s="58"/>
      <c r="B295" s="98" t="str">
        <f ca="1">IF(OFFSET(List1!B$11,tisk!A294,0)&gt;0,OFFSET(List1!B$11,tisk!A294,0),"")</f>
        <v>99</v>
      </c>
      <c r="C295" s="3" t="str">
        <f ca="1">IF(B295="","",CONCATENATE(OFFSET(List1!C$11,tisk!A294,0),"
",OFFSET(List1!D$11,tisk!A294,0),"
",OFFSET(List1!E$11,tisk!A294,0),"
",OFFSET(List1!F$11,tisk!A294,0)))</f>
        <v>Volejbalová akademie mládeže Olomouc, z.s.
Jungmannova 1036/18
Olomouc
77900</v>
      </c>
      <c r="D295" s="85" t="str">
        <f ca="1">IF(B295="","",OFFSET(List1!L$11,tisk!A294,0))</f>
        <v>Organizace sportu ve Volejbalové akademii mládeže Olomouc, z.s.</v>
      </c>
      <c r="E295" s="99">
        <f ca="1">IF(B295="","",OFFSET(List1!O$11,tisk!A294,0))</f>
        <v>1580000</v>
      </c>
      <c r="F295" s="55" t="str">
        <f ca="1">IF(B295="","",OFFSET(List1!P$11,tisk!A294,0))</f>
        <v>1/2022</v>
      </c>
      <c r="G295" s="97">
        <f ca="1">IF(B295="","",OFFSET(List1!R$11,tisk!A294,0))</f>
        <v>350000</v>
      </c>
      <c r="H295" s="100">
        <f ca="1">IF(B295="","",OFFSET(List1!S$11,tisk!A294,0))</f>
        <v>0</v>
      </c>
      <c r="I295" s="98">
        <f ca="1">IF(B295="","",OFFSET(List1!T$11,tisk!A294,0))</f>
        <v>0</v>
      </c>
      <c r="J295" s="98">
        <f ca="1">IF(B295="","",OFFSET(List1!U$11,tisk!A294,0))</f>
        <v>0</v>
      </c>
      <c r="K295" s="98">
        <f ca="1">IF(B295="","",OFFSET(List1!V$11,tisk!A294,0))</f>
        <v>0</v>
      </c>
      <c r="L295" s="98">
        <f ca="1">IF(B295="","",OFFSET(List1!W$11,tisk!A294,0))</f>
        <v>0</v>
      </c>
      <c r="M295" s="97">
        <f ca="1">IF(B295="","",OFFSET(List1!X$11,tisk!A294,0))</f>
        <v>0</v>
      </c>
    </row>
    <row r="296" spans="1:13" s="2" customFormat="1" ht="75" customHeight="1" x14ac:dyDescent="0.35">
      <c r="A296" s="58"/>
      <c r="B296" s="98"/>
      <c r="C296" s="3" t="str">
        <f ca="1">IF(B295="","",CONCATENATE("Okres ",OFFSET(List1!G$11,tisk!A294,0),"
","Právní forma","
",OFFSET(List1!H$11,tisk!A294,0),"
","IČO ",OFFSET(List1!I$11,tisk!A294,0),"
 ","B.Ú. ",OFFSET(List1!J$11,tisk!A294,0)))</f>
        <v>Okres 
Právní forma
Spolek
IČO 01781952
 B.Ú. 260142865/0300</v>
      </c>
      <c r="D296" s="5" t="str">
        <f ca="1">IF(B295="","",OFFSET(List1!M$11,tisk!A294,0))</f>
        <v>Od roku 2015 se soustavně věnujeme práci s mládeží zaměřenou na chlapecký volejbal. Impulsem k zahájení naší práce byl absolutní nedostatek nabídek pro chlapecký volejbal na území města Olomouce. Od roku 2017 se zaměřujeme i na dívčí volejbal.</v>
      </c>
      <c r="E296" s="99"/>
      <c r="F296" s="54"/>
      <c r="G296" s="97"/>
      <c r="H296" s="100"/>
      <c r="I296" s="98"/>
      <c r="J296" s="98"/>
      <c r="K296" s="98"/>
      <c r="L296" s="98"/>
      <c r="M296" s="97"/>
    </row>
    <row r="297" spans="1:13" s="2" customFormat="1" ht="30" customHeight="1" x14ac:dyDescent="0.35">
      <c r="A297" s="58">
        <f>ROW()/3-1</f>
        <v>98</v>
      </c>
      <c r="B297" s="98"/>
      <c r="C297" s="3" t="str">
        <f ca="1">IF(B295="","",CONCATENATE("Zástupce","
",OFFSET(List1!K$11,tisk!A294,0)))</f>
        <v xml:space="preserve">Zástupce
</v>
      </c>
      <c r="D297" s="5" t="str">
        <f ca="1">IF(B295="","",CONCATENATE("Dotace bude použita na:",OFFSET(List1!N$11,tisk!A294,0)))</f>
        <v>Dotace bude použita na:Prostředky z dotace využije na finanční ohodnocení trenérů, cestovné, startovné na utkání a na pronájem tělocvičen.</v>
      </c>
      <c r="E297" s="99"/>
      <c r="F297" s="55" t="str">
        <f ca="1">IF(B295="","",OFFSET(List1!Q$11,tisk!A294,0))</f>
        <v>12/2022</v>
      </c>
      <c r="G297" s="97"/>
      <c r="H297" s="100"/>
      <c r="I297" s="98"/>
      <c r="J297" s="98"/>
      <c r="K297" s="98"/>
      <c r="L297" s="98"/>
      <c r="M297" s="97"/>
    </row>
    <row r="298" spans="1:13" s="2" customFormat="1" ht="75" customHeight="1" x14ac:dyDescent="0.35">
      <c r="A298" s="58"/>
      <c r="B298" s="98" t="str">
        <f ca="1">IF(OFFSET(List1!B$11,tisk!A297,0)&gt;0,OFFSET(List1!B$11,tisk!A297,0),"")</f>
        <v>100</v>
      </c>
      <c r="C298" s="3" t="str">
        <f ca="1">IF(B298="","",CONCATENATE(OFFSET(List1!C$11,tisk!A297,0),"
",OFFSET(List1!D$11,tisk!A297,0),"
",OFFSET(List1!E$11,tisk!A297,0),"
",OFFSET(List1!F$11,tisk!A297,0)))</f>
        <v>KLUB KOLOBĚHU LIPNÍK NAD BEČVOU lipenští dráčci a draci 2010, z.s.
B. Němcové 1048/21
Lipník nad Bečvou
75131</v>
      </c>
      <c r="D298" s="85" t="str">
        <f ca="1">IF(B298="","",OFFSET(List1!L$11,tisk!A297,0))</f>
        <v>Sportovní koloběh 2022 - Mistrovství světa + Evropský pohár IKSA 2020 + Rollo liga ČSK</v>
      </c>
      <c r="E298" s="99">
        <f ca="1">IF(B298="","",OFFSET(List1!O$11,tisk!A297,0))</f>
        <v>240000</v>
      </c>
      <c r="F298" s="55" t="str">
        <f ca="1">IF(B298="","",OFFSET(List1!P$11,tisk!A297,0))</f>
        <v>1/2022</v>
      </c>
      <c r="G298" s="97">
        <f ca="1">IF(B298="","",OFFSET(List1!R$11,tisk!A297,0))</f>
        <v>40000</v>
      </c>
      <c r="H298" s="100">
        <f ca="1">IF(B298="","",OFFSET(List1!S$11,tisk!A297,0))</f>
        <v>0</v>
      </c>
      <c r="I298" s="98">
        <f ca="1">IF(B298="","",OFFSET(List1!T$11,tisk!A297,0))</f>
        <v>0</v>
      </c>
      <c r="J298" s="98">
        <f ca="1">IF(B298="","",OFFSET(List1!U$11,tisk!A297,0))</f>
        <v>0</v>
      </c>
      <c r="K298" s="98">
        <f ca="1">IF(B298="","",OFFSET(List1!V$11,tisk!A297,0))</f>
        <v>0</v>
      </c>
      <c r="L298" s="98">
        <f ca="1">IF(B298="","",OFFSET(List1!W$11,tisk!A297,0))</f>
        <v>0</v>
      </c>
      <c r="M298" s="97">
        <f ca="1">IF(B298="","",OFFSET(List1!X$11,tisk!A297,0))</f>
        <v>0</v>
      </c>
    </row>
    <row r="299" spans="1:13" s="2" customFormat="1" ht="75" customHeight="1" x14ac:dyDescent="0.35">
      <c r="A299" s="58"/>
      <c r="B299" s="98"/>
      <c r="C299" s="3" t="str">
        <f ca="1">IF(B298="","",CONCATENATE("Okres ",OFFSET(List1!G$11,tisk!A297,0),"
","Právní forma","
",OFFSET(List1!H$11,tisk!A297,0),"
","IČO ",OFFSET(List1!I$11,tisk!A297,0),"
 ","B.Ú. ",OFFSET(List1!J$11,tisk!A297,0)))</f>
        <v>Okres 
Právní forma
Spolek
IČO 22873724
 B.Ú. 2639388359/0800</v>
      </c>
      <c r="D299" s="5" t="str">
        <f ca="1">IF(B298="","",OFFSET(List1!M$11,tisk!A297,0))</f>
        <v>Klub koloběhu Lipník n.B. = celoroční sportovní příprava mládeže, účast na soutěžích Českého svazu koloběhu - Rollo liga + účast na mezinárodních soutěžích IKSA, klub patří mezi velmi úspěšné mládežnické družstvo v ĆR  (2.místo Mládežnický pohár).</v>
      </c>
      <c r="E299" s="99"/>
      <c r="F299" s="54"/>
      <c r="G299" s="97"/>
      <c r="H299" s="100"/>
      <c r="I299" s="98"/>
      <c r="J299" s="98"/>
      <c r="K299" s="98"/>
      <c r="L299" s="98"/>
      <c r="M299" s="97"/>
    </row>
    <row r="300" spans="1:13" s="2" customFormat="1" ht="30" customHeight="1" x14ac:dyDescent="0.35">
      <c r="A300" s="58">
        <f>ROW()/3-1</f>
        <v>99</v>
      </c>
      <c r="B300" s="98"/>
      <c r="C300" s="3" t="str">
        <f ca="1">IF(B298="","",CONCATENATE("Zástupce","
",OFFSET(List1!K$11,tisk!A297,0)))</f>
        <v xml:space="preserve">Zástupce
</v>
      </c>
      <c r="D300" s="5" t="str">
        <f ca="1">IF(B298="","",CONCATENATE("Dotace bude použita na:",OFFSET(List1!N$11,tisk!A297,0)))</f>
        <v>Dotace bude použita na:Činnost = startovné, ubytování, jízdné na soutěže, regenerace, dresy
Trénink = činnost trenéra, nájem sportovišt´
Materiál = náhradní díly, údržba, seřízení,
Organizace  klubu = poštovné, tiskárna, kancelářské potřeby</v>
      </c>
      <c r="E300" s="99"/>
      <c r="F300" s="55" t="str">
        <f ca="1">IF(B298="","",OFFSET(List1!Q$11,tisk!A297,0))</f>
        <v>12/2022</v>
      </c>
      <c r="G300" s="97"/>
      <c r="H300" s="100"/>
      <c r="I300" s="98"/>
      <c r="J300" s="98"/>
      <c r="K300" s="98"/>
      <c r="L300" s="98"/>
      <c r="M300" s="97"/>
    </row>
    <row r="301" spans="1:13" s="2" customFormat="1" ht="75" customHeight="1" x14ac:dyDescent="0.35">
      <c r="A301" s="58"/>
      <c r="B301" s="98" t="str">
        <f ca="1">IF(OFFSET(List1!B$11,tisk!A300,0)&gt;0,OFFSET(List1!B$11,tisk!A300,0),"")</f>
        <v>101</v>
      </c>
      <c r="C301" s="3" t="str">
        <f ca="1">IF(B301="","",CONCATENATE(OFFSET(List1!C$11,tisk!A300,0),"
",OFFSET(List1!D$11,tisk!A300,0),"
",OFFSET(List1!E$11,tisk!A300,0),"
",OFFSET(List1!F$11,tisk!A300,0)))</f>
        <v>SK PROSTĚJOV 1913, spolek
Okružní 3339/181
Prostějov
79601</v>
      </c>
      <c r="D301" s="85" t="str">
        <f ca="1">IF(B301="","",OFFSET(List1!L$11,tisk!A300,0))</f>
        <v>Celoroční provoz mládežnického hokejového klubu SK PROSTĚJOV 1913</v>
      </c>
      <c r="E301" s="99">
        <f ca="1">IF(B301="","",OFFSET(List1!O$11,tisk!A300,0))</f>
        <v>7400000</v>
      </c>
      <c r="F301" s="55" t="str">
        <f ca="1">IF(B301="","",OFFSET(List1!P$11,tisk!A300,0))</f>
        <v>1/2022</v>
      </c>
      <c r="G301" s="97">
        <f ca="1">IF(B301="","",OFFSET(List1!R$11,tisk!A300,0))</f>
        <v>1053000</v>
      </c>
      <c r="H301" s="100">
        <f ca="1">IF(B301="","",OFFSET(List1!S$11,tisk!A300,0))</f>
        <v>0</v>
      </c>
      <c r="I301" s="98">
        <f ca="1">IF(B301="","",OFFSET(List1!T$11,tisk!A300,0))</f>
        <v>0</v>
      </c>
      <c r="J301" s="98">
        <f ca="1">IF(B301="","",OFFSET(List1!U$11,tisk!A300,0))</f>
        <v>0</v>
      </c>
      <c r="K301" s="98">
        <f ca="1">IF(B301="","",OFFSET(List1!V$11,tisk!A300,0))</f>
        <v>0</v>
      </c>
      <c r="L301" s="98">
        <f ca="1">IF(B301="","",OFFSET(List1!W$11,tisk!A300,0))</f>
        <v>0</v>
      </c>
      <c r="M301" s="97">
        <f ca="1">IF(B301="","",OFFSET(List1!X$11,tisk!A300,0))</f>
        <v>0</v>
      </c>
    </row>
    <row r="302" spans="1:13" s="2" customFormat="1" ht="75" customHeight="1" x14ac:dyDescent="0.35">
      <c r="A302" s="58"/>
      <c r="B302" s="98"/>
      <c r="C302" s="3" t="str">
        <f ca="1">IF(B301="","",CONCATENATE("Okres ",OFFSET(List1!G$11,tisk!A300,0),"
","Právní forma","
",OFFSET(List1!H$11,tisk!A300,0),"
","IČO ",OFFSET(List1!I$11,tisk!A300,0),"
 ","B.Ú. ",OFFSET(List1!J$11,tisk!A300,0)))</f>
        <v>Okres 
Právní forma
Spolek
IČO 05320038
 B.Ú. 276325391/0300</v>
      </c>
      <c r="D302" s="5" t="str">
        <f ca="1">IF(B301="","",OFFSET(List1!M$11,tisk!A300,0))</f>
        <v>Celoroční provoz mládežnického hokejového klubu SK PROSTĚJOV 1913. Sportovní přípravě dětí a mládeže od přípravky (cca 3 let věku) až po juniory.</v>
      </c>
      <c r="E302" s="99"/>
      <c r="F302" s="54"/>
      <c r="G302" s="97"/>
      <c r="H302" s="100"/>
      <c r="I302" s="98"/>
      <c r="J302" s="98"/>
      <c r="K302" s="98"/>
      <c r="L302" s="98"/>
      <c r="M302" s="97"/>
    </row>
    <row r="303" spans="1:13" s="2" customFormat="1" ht="30" customHeight="1" x14ac:dyDescent="0.35">
      <c r="A303" s="58">
        <f>ROW()/3-1</f>
        <v>100</v>
      </c>
      <c r="B303" s="98"/>
      <c r="C303" s="3" t="str">
        <f ca="1">IF(B301="","",CONCATENATE("Zástupce","
",OFFSET(List1!K$11,tisk!A300,0)))</f>
        <v xml:space="preserve">Zástupce
</v>
      </c>
      <c r="D303" s="5" t="str">
        <f ca="1">IF(B301="","",CONCATENATE("Dotace bude použita na:",OFFSET(List1!N$11,tisk!A300,0)))</f>
        <v>Dotace bude použita na:Platy trenérů a osob zajišťujících chod klubu (OSVČ, DPP), odměny rozhodčím, doprava na utkání a turnaje, startovné do soutěží a na turnaje, nákup pomůcek a vybavení, nákup hokejové výstroje a výzbroje, nákup trofejí pro turnaje, pronájem sportovišť.</v>
      </c>
      <c r="E303" s="99"/>
      <c r="F303" s="55" t="str">
        <f ca="1">IF(B301="","",OFFSET(List1!Q$11,tisk!A300,0))</f>
        <v>12/2022</v>
      </c>
      <c r="G303" s="97"/>
      <c r="H303" s="100"/>
      <c r="I303" s="98"/>
      <c r="J303" s="98"/>
      <c r="K303" s="98"/>
      <c r="L303" s="98"/>
      <c r="M303" s="97"/>
    </row>
    <row r="304" spans="1:13" s="2" customFormat="1" ht="75" customHeight="1" x14ac:dyDescent="0.35">
      <c r="A304" s="58"/>
      <c r="B304" s="98" t="str">
        <f ca="1">IF(OFFSET(List1!B$11,tisk!A303,0)&gt;0,OFFSET(List1!B$11,tisk!A303,0),"")</f>
        <v>102</v>
      </c>
      <c r="C304" s="3" t="str">
        <f ca="1">IF(B304="","",CONCATENATE(OFFSET(List1!C$11,tisk!A303,0),"
",OFFSET(List1!D$11,tisk!A303,0),"
",OFFSET(List1!E$11,tisk!A303,0),"
",OFFSET(List1!F$11,tisk!A303,0)))</f>
        <v>Tělovýchovná jednota Sokol Kladky, z. s.
Kladky 92
Kladky
79854</v>
      </c>
      <c r="D304" s="85" t="str">
        <f ca="1">IF(B304="","",OFFSET(List1!L$11,tisk!A303,0))</f>
        <v>Podpora celoroční sportovní činnosti Tělovýchovné jednoty Sokol Kladky</v>
      </c>
      <c r="E304" s="99">
        <f ca="1">IF(B304="","",OFFSET(List1!O$11,tisk!A303,0))</f>
        <v>300000</v>
      </c>
      <c r="F304" s="55" t="str">
        <f ca="1">IF(B304="","",OFFSET(List1!P$11,tisk!A303,0))</f>
        <v>1/2022</v>
      </c>
      <c r="G304" s="97">
        <f ca="1">IF(B304="","",OFFSET(List1!R$11,tisk!A303,0))</f>
        <v>100000</v>
      </c>
      <c r="H304" s="100">
        <f ca="1">IF(B304="","",OFFSET(List1!S$11,tisk!A303,0))</f>
        <v>0</v>
      </c>
      <c r="I304" s="98">
        <f ca="1">IF(B304="","",OFFSET(List1!T$11,tisk!A303,0))</f>
        <v>0</v>
      </c>
      <c r="J304" s="98">
        <f ca="1">IF(B304="","",OFFSET(List1!U$11,tisk!A303,0))</f>
        <v>0</v>
      </c>
      <c r="K304" s="98">
        <f ca="1">IF(B304="","",OFFSET(List1!V$11,tisk!A303,0))</f>
        <v>0</v>
      </c>
      <c r="L304" s="98">
        <f ca="1">IF(B304="","",OFFSET(List1!W$11,tisk!A303,0))</f>
        <v>0</v>
      </c>
      <c r="M304" s="97">
        <f ca="1">IF(B304="","",OFFSET(List1!X$11,tisk!A303,0))</f>
        <v>0</v>
      </c>
    </row>
    <row r="305" spans="1:13" s="2" customFormat="1" ht="75" customHeight="1" x14ac:dyDescent="0.35">
      <c r="A305" s="58"/>
      <c r="B305" s="98"/>
      <c r="C305" s="3" t="str">
        <f ca="1">IF(B304="","",CONCATENATE("Okres ",OFFSET(List1!G$11,tisk!A303,0),"
","Právní forma","
",OFFSET(List1!H$11,tisk!A303,0),"
","IČO ",OFFSET(List1!I$11,tisk!A303,0),"
 ","B.Ú. ",OFFSET(List1!J$11,tisk!A303,0)))</f>
        <v>Okres Prostějov
Právní forma
Spolek
IČO 44160429
 B.Ú. 1500422319/0800</v>
      </c>
      <c r="D305" s="5" t="str">
        <f ca="1">IF(B304="","",OFFSET(List1!M$11,tisk!A303,0))</f>
        <v>Jsme spolkem s dlouholetou tradicí, který zahrnuje oddíly fotbalu, lyžování, turistiky a juda. Stará se především o děti a mládež, ale také o sportovní vyžití a společenský život v Kladkách. Provozuje a vlastní lyžařský a fotbalový areál.</v>
      </c>
      <c r="E305" s="99"/>
      <c r="F305" s="54"/>
      <c r="G305" s="97"/>
      <c r="H305" s="100"/>
      <c r="I305" s="98"/>
      <c r="J305" s="98"/>
      <c r="K305" s="98"/>
      <c r="L305" s="98"/>
      <c r="M305" s="97"/>
    </row>
    <row r="306" spans="1:13" s="2" customFormat="1" ht="30" customHeight="1" x14ac:dyDescent="0.35">
      <c r="A306" s="58">
        <f>ROW()/3-1</f>
        <v>101</v>
      </c>
      <c r="B306" s="98"/>
      <c r="C306" s="3" t="str">
        <f ca="1">IF(B304="","",CONCATENATE("Zástupce","
",OFFSET(List1!K$11,tisk!A303,0)))</f>
        <v xml:space="preserve">Zástupce
</v>
      </c>
      <c r="D306" s="5" t="str">
        <f ca="1">IF(B304="","",CONCATENATE("Dotace bude použita na:",OFFSET(List1!N$11,tisk!A303,0)))</f>
        <v>Dotace bude použita na:Údržba a provoz (elektřina, voda, plyn) a nutné opravy
Nájem sportovišť, odměna rozhodčím, školení vlekařů, instruktorů
Revize strojních zařízení (vleků)
Ochranné sítě
Slalomové sítě
Jiná výzbroj a výstroj</v>
      </c>
      <c r="E306" s="99"/>
      <c r="F306" s="55" t="str">
        <f ca="1">IF(B304="","",OFFSET(List1!Q$11,tisk!A303,0))</f>
        <v>12/2022</v>
      </c>
      <c r="G306" s="97"/>
      <c r="H306" s="100"/>
      <c r="I306" s="98"/>
      <c r="J306" s="98"/>
      <c r="K306" s="98"/>
      <c r="L306" s="98"/>
      <c r="M306" s="97"/>
    </row>
    <row r="307" spans="1:13" s="2" customFormat="1" ht="75" customHeight="1" x14ac:dyDescent="0.35">
      <c r="A307" s="58"/>
      <c r="B307" s="98" t="str">
        <f ca="1">IF(OFFSET(List1!B$11,tisk!A306,0)&gt;0,OFFSET(List1!B$11,tisk!A306,0),"")</f>
        <v>103</v>
      </c>
      <c r="C307" s="3" t="str">
        <f ca="1">IF(B307="","",CONCATENATE(OFFSET(List1!C$11,tisk!A306,0),"
",OFFSET(List1!D$11,tisk!A306,0),"
",OFFSET(List1!E$11,tisk!A306,0),"
",OFFSET(List1!F$11,tisk!A306,0)))</f>
        <v>Fotbal Šumperk s.r.o.
Žerotínova 1691/55
Šumperk
78701</v>
      </c>
      <c r="D307" s="85" t="str">
        <f ca="1">IF(B307="","",OFFSET(List1!L$11,tisk!A306,0))</f>
        <v>Celoroční sportovní činnost Fotbal Šumperk s.r.o.</v>
      </c>
      <c r="E307" s="99">
        <f ca="1">IF(B307="","",OFFSET(List1!O$11,tisk!A306,0))</f>
        <v>2500000</v>
      </c>
      <c r="F307" s="55" t="str">
        <f ca="1">IF(B307="","",OFFSET(List1!P$11,tisk!A306,0))</f>
        <v>1/2022</v>
      </c>
      <c r="G307" s="97">
        <f ca="1">IF(B307="","",OFFSET(List1!R$11,tisk!A306,0))</f>
        <v>600000</v>
      </c>
      <c r="H307" s="100">
        <f ca="1">IF(B307="","",OFFSET(List1!S$11,tisk!A306,0))</f>
        <v>0</v>
      </c>
      <c r="I307" s="98">
        <f ca="1">IF(B307="","",OFFSET(List1!T$11,tisk!A306,0))</f>
        <v>0</v>
      </c>
      <c r="J307" s="98">
        <f ca="1">IF(B307="","",OFFSET(List1!U$11,tisk!A306,0))</f>
        <v>0</v>
      </c>
      <c r="K307" s="98">
        <f ca="1">IF(B307="","",OFFSET(List1!V$11,tisk!A306,0))</f>
        <v>0</v>
      </c>
      <c r="L307" s="98">
        <f ca="1">IF(B307="","",OFFSET(List1!W$11,tisk!A306,0))</f>
        <v>0</v>
      </c>
      <c r="M307" s="97">
        <f ca="1">IF(B307="","",OFFSET(List1!X$11,tisk!A306,0))</f>
        <v>0</v>
      </c>
    </row>
    <row r="308" spans="1:13" s="2" customFormat="1" ht="75" customHeight="1" x14ac:dyDescent="0.35">
      <c r="A308" s="58"/>
      <c r="B308" s="98"/>
      <c r="C308" s="3" t="str">
        <f ca="1">IF(B307="","",CONCATENATE("Okres ",OFFSET(List1!G$11,tisk!A306,0),"
","Právní forma","
",OFFSET(List1!H$11,tisk!A306,0),"
","IČO ",OFFSET(List1!I$11,tisk!A306,0),"
 ","B.Ú. ",OFFSET(List1!J$11,tisk!A306,0)))</f>
        <v>Okres Šumperk
Právní forma
Společnost s ručením omezeným
IČO 27847861
 B.Ú. 43-2088130297/0100</v>
      </c>
      <c r="D308" s="5" t="str">
        <f ca="1">IF(B307="","",OFFSET(List1!M$11,tisk!A306,0))</f>
        <v>Hlavní náplní činnosti společnosti Fotbal Šumperk s.r.o. je zajištění sportovního a ekonomického chodu mužského fotbalu v Šumperku</v>
      </c>
      <c r="E308" s="99"/>
      <c r="F308" s="54"/>
      <c r="G308" s="97"/>
      <c r="H308" s="100"/>
      <c r="I308" s="98"/>
      <c r="J308" s="98"/>
      <c r="K308" s="98"/>
      <c r="L308" s="98"/>
      <c r="M308" s="97"/>
    </row>
    <row r="309" spans="1:13" s="2" customFormat="1" ht="30" customHeight="1" x14ac:dyDescent="0.35">
      <c r="A309" s="58">
        <f>ROW()/3-1</f>
        <v>102</v>
      </c>
      <c r="B309" s="98"/>
      <c r="C309" s="3" t="str">
        <f ca="1">IF(B307="","",CONCATENATE("Zástupce","
",OFFSET(List1!K$11,tisk!A306,0)))</f>
        <v xml:space="preserve">Zástupce
</v>
      </c>
      <c r="D309" s="5" t="str">
        <f ca="1">IF(B307="","",CONCATENATE("Dotace bude použita na:",OFFSET(List1!N$11,tisk!A306,0)))</f>
        <v>Dotace bude použita na:Doprava k utkáním.
OSVČ - faktury trenéři a hráči.
Sportovní materiál.
DPP
Nájem sportovišť.</v>
      </c>
      <c r="E309" s="99"/>
      <c r="F309" s="55" t="str">
        <f ca="1">IF(B307="","",OFFSET(List1!Q$11,tisk!A306,0))</f>
        <v>12/2022</v>
      </c>
      <c r="G309" s="97"/>
      <c r="H309" s="100"/>
      <c r="I309" s="98"/>
      <c r="J309" s="98"/>
      <c r="K309" s="98"/>
      <c r="L309" s="98"/>
      <c r="M309" s="97"/>
    </row>
    <row r="310" spans="1:13" s="2" customFormat="1" ht="75" customHeight="1" x14ac:dyDescent="0.35">
      <c r="A310" s="58"/>
      <c r="B310" s="98" t="str">
        <f ca="1">IF(OFFSET(List1!B$11,tisk!A309,0)&gt;0,OFFSET(List1!B$11,tisk!A309,0),"")</f>
        <v>104</v>
      </c>
      <c r="C310" s="3" t="str">
        <f ca="1">IF(B310="","",CONCATENATE(OFFSET(List1!C$11,tisk!A309,0),"
",OFFSET(List1!D$11,tisk!A309,0),"
",OFFSET(List1!E$11,tisk!A309,0),"
",OFFSET(List1!F$11,tisk!A309,0)))</f>
        <v>Fotbalový klub Šumperk z.s.
Žerotínova 1691/55
Šumperk
78701</v>
      </c>
      <c r="D310" s="85" t="str">
        <f ca="1">IF(B310="","",OFFSET(List1!L$11,tisk!A309,0))</f>
        <v>Celoroční sportovní činnost Fotbalový klub Šumperk z.s.</v>
      </c>
      <c r="E310" s="99">
        <f ca="1">IF(B310="","",OFFSET(List1!O$11,tisk!A309,0))</f>
        <v>4400000</v>
      </c>
      <c r="F310" s="55" t="str">
        <f ca="1">IF(B310="","",OFFSET(List1!P$11,tisk!A309,0))</f>
        <v>1/2022</v>
      </c>
      <c r="G310" s="97">
        <f ca="1">IF(B310="","",OFFSET(List1!R$11,tisk!A309,0))</f>
        <v>600000</v>
      </c>
      <c r="H310" s="100">
        <f ca="1">IF(B310="","",OFFSET(List1!S$11,tisk!A309,0))</f>
        <v>0</v>
      </c>
      <c r="I310" s="98">
        <f ca="1">IF(B310="","",OFFSET(List1!T$11,tisk!A309,0))</f>
        <v>0</v>
      </c>
      <c r="J310" s="98">
        <f ca="1">IF(B310="","",OFFSET(List1!U$11,tisk!A309,0))</f>
        <v>0</v>
      </c>
      <c r="K310" s="98">
        <f ca="1">IF(B310="","",OFFSET(List1!V$11,tisk!A309,0))</f>
        <v>0</v>
      </c>
      <c r="L310" s="98">
        <f ca="1">IF(B310="","",OFFSET(List1!W$11,tisk!A309,0))</f>
        <v>0</v>
      </c>
      <c r="M310" s="97">
        <f ca="1">IF(B310="","",OFFSET(List1!X$11,tisk!A309,0))</f>
        <v>0</v>
      </c>
    </row>
    <row r="311" spans="1:13" s="2" customFormat="1" ht="75" customHeight="1" x14ac:dyDescent="0.35">
      <c r="A311" s="58"/>
      <c r="B311" s="98"/>
      <c r="C311" s="3" t="str">
        <f ca="1">IF(B310="","",CONCATENATE("Okres ",OFFSET(List1!G$11,tisk!A309,0),"
","Právní forma","
",OFFSET(List1!H$11,tisk!A309,0),"
","IČO ",OFFSET(List1!I$11,tisk!A309,0),"
 ","B.Ú. ",OFFSET(List1!J$11,tisk!A309,0)))</f>
        <v>Okres Šumperk
Právní forma
Spolek
IČO 26999501
 B.Ú. 35-5728820207/0100</v>
      </c>
      <c r="D311" s="5" t="str">
        <f ca="1">IF(B310="","",OFFSET(List1!M$11,tisk!A309,0))</f>
        <v>Poskytnutá dotace bude využita na financování tréninkové přípravy a účasti na mistrovských a přátelských utkáních mládežnických mužstev FK Šumperk z.s.</v>
      </c>
      <c r="E311" s="99"/>
      <c r="F311" s="54"/>
      <c r="G311" s="97"/>
      <c r="H311" s="100"/>
      <c r="I311" s="98"/>
      <c r="J311" s="98"/>
      <c r="K311" s="98"/>
      <c r="L311" s="98"/>
      <c r="M311" s="97"/>
    </row>
    <row r="312" spans="1:13" s="2" customFormat="1" ht="30" customHeight="1" x14ac:dyDescent="0.35">
      <c r="A312" s="58">
        <f>ROW()/3-1</f>
        <v>103</v>
      </c>
      <c r="B312" s="98"/>
      <c r="C312" s="3" t="str">
        <f ca="1">IF(B310="","",CONCATENATE("Zástupce","
",OFFSET(List1!K$11,tisk!A309,0)))</f>
        <v xml:space="preserve">Zástupce
</v>
      </c>
      <c r="D312" s="5" t="str">
        <f ca="1">IF(B310="","",CONCATENATE("Dotace bude použita na:",OFFSET(List1!N$11,tisk!A309,0)))</f>
        <v>Dotace bude použita na:Doprava k utkáním.
Nájem sportovišť.
OSVČ - faktury trenérská činnost.</v>
      </c>
      <c r="E312" s="99"/>
      <c r="F312" s="55" t="str">
        <f ca="1">IF(B310="","",OFFSET(List1!Q$11,tisk!A309,0))</f>
        <v>12/2022</v>
      </c>
      <c r="G312" s="97"/>
      <c r="H312" s="100"/>
      <c r="I312" s="98"/>
      <c r="J312" s="98"/>
      <c r="K312" s="98"/>
      <c r="L312" s="98"/>
      <c r="M312" s="97"/>
    </row>
    <row r="313" spans="1:13" s="2" customFormat="1" ht="75" customHeight="1" x14ac:dyDescent="0.35">
      <c r="A313" s="58"/>
      <c r="B313" s="98" t="str">
        <f ca="1">IF(OFFSET(List1!B$11,tisk!A312,0)&gt;0,OFFSET(List1!B$11,tisk!A312,0),"")</f>
        <v>105</v>
      </c>
      <c r="C313" s="3" t="str">
        <f ca="1">IF(B313="","",CONCATENATE(OFFSET(List1!C$11,tisk!A312,0),"
",OFFSET(List1!D$11,tisk!A312,0),"
",OFFSET(List1!E$11,tisk!A312,0),"
",OFFSET(List1!F$11,tisk!A312,0)))</f>
        <v>Tělovýchovná jednota Sokol Olomouc - Chomoutov, z.s.
Baarova 666/46
Horka nad Moravou
78335</v>
      </c>
      <c r="D313" s="85" t="str">
        <f ca="1">IF(B313="","",OFFSET(List1!L$11,tisk!A312,0))</f>
        <v>Opravy a údržby sportovního zařízení TJ Sokol Chomoutov 2022 (Datová schránka uer9vm)</v>
      </c>
      <c r="E313" s="99">
        <f ca="1">IF(B313="","",OFFSET(List1!O$11,tisk!A312,0))</f>
        <v>100000</v>
      </c>
      <c r="F313" s="55" t="str">
        <f ca="1">IF(B313="","",OFFSET(List1!P$11,tisk!A312,0))</f>
        <v>1/2022</v>
      </c>
      <c r="G313" s="97">
        <f ca="1">IF(B313="","",OFFSET(List1!R$11,tisk!A312,0))</f>
        <v>50000</v>
      </c>
      <c r="H313" s="100">
        <f ca="1">IF(B313="","",OFFSET(List1!S$11,tisk!A312,0))</f>
        <v>0</v>
      </c>
      <c r="I313" s="98">
        <f ca="1">IF(B313="","",OFFSET(List1!T$11,tisk!A312,0))</f>
        <v>0</v>
      </c>
      <c r="J313" s="98">
        <f ca="1">IF(B313="","",OFFSET(List1!U$11,tisk!A312,0))</f>
        <v>0</v>
      </c>
      <c r="K313" s="98">
        <f ca="1">IF(B313="","",OFFSET(List1!V$11,tisk!A312,0))</f>
        <v>0</v>
      </c>
      <c r="L313" s="98">
        <f ca="1">IF(B313="","",OFFSET(List1!W$11,tisk!A312,0))</f>
        <v>0</v>
      </c>
      <c r="M313" s="97">
        <f ca="1">IF(B313="","",OFFSET(List1!X$11,tisk!A312,0))</f>
        <v>0</v>
      </c>
    </row>
    <row r="314" spans="1:13" s="2" customFormat="1" ht="75" customHeight="1" x14ac:dyDescent="0.35">
      <c r="A314" s="58"/>
      <c r="B314" s="98"/>
      <c r="C314" s="3" t="str">
        <f ca="1">IF(B313="","",CONCATENATE("Okres ",OFFSET(List1!G$11,tisk!A312,0),"
","Právní forma","
",OFFSET(List1!H$11,tisk!A312,0),"
","IČO ",OFFSET(List1!I$11,tisk!A312,0),"
 ","B.Ú. ",OFFSET(List1!J$11,tisk!A312,0)))</f>
        <v>Okres Olomouc
Právní forma
Spolek
IČO 45213119
 B.Ú. 1804097359/0800</v>
      </c>
      <c r="D314" s="5" t="str">
        <f ca="1">IF(B313="","",OFFSET(List1!M$11,tisk!A312,0))</f>
        <v>Použití finančních prostředků bude použito na nutnou a kutní opravu popřípadě údržbu. (Zřejmě oprava a údržba trávníku)</v>
      </c>
      <c r="E314" s="99"/>
      <c r="F314" s="54"/>
      <c r="G314" s="97"/>
      <c r="H314" s="100"/>
      <c r="I314" s="98"/>
      <c r="J314" s="98"/>
      <c r="K314" s="98"/>
      <c r="L314" s="98"/>
      <c r="M314" s="97"/>
    </row>
    <row r="315" spans="1:13" s="2" customFormat="1" ht="30" customHeight="1" x14ac:dyDescent="0.35">
      <c r="A315" s="58">
        <f>ROW()/3-1</f>
        <v>104</v>
      </c>
      <c r="B315" s="98"/>
      <c r="C315" s="3" t="str">
        <f ca="1">IF(B313="","",CONCATENATE("Zástupce","
",OFFSET(List1!K$11,tisk!A312,0)))</f>
        <v xml:space="preserve">Zástupce
</v>
      </c>
      <c r="D315" s="5" t="str">
        <f ca="1">IF(B313="","",CONCATENATE("Dotace bude použita na:",OFFSET(List1!N$11,tisk!A312,0)))</f>
        <v>Dotace bude použita na:Oprava a údržba</v>
      </c>
      <c r="E315" s="99"/>
      <c r="F315" s="55" t="str">
        <f ca="1">IF(B313="","",OFFSET(List1!Q$11,tisk!A312,0))</f>
        <v>12/2022</v>
      </c>
      <c r="G315" s="97"/>
      <c r="H315" s="100"/>
      <c r="I315" s="98"/>
      <c r="J315" s="98"/>
      <c r="K315" s="98"/>
      <c r="L315" s="98"/>
      <c r="M315" s="97"/>
    </row>
    <row r="316" spans="1:13" s="2" customFormat="1" ht="75" customHeight="1" x14ac:dyDescent="0.35">
      <c r="A316" s="58"/>
      <c r="B316" s="98" t="str">
        <f ca="1">IF(OFFSET(List1!B$11,tisk!A315,0)&gt;0,OFFSET(List1!B$11,tisk!A315,0),"")</f>
        <v>106</v>
      </c>
      <c r="C316" s="3" t="str">
        <f ca="1">IF(B316="","",CONCATENATE(OFFSET(List1!C$11,tisk!A315,0),"
",OFFSET(List1!D$11,tisk!A315,0),"
",OFFSET(List1!E$11,tisk!A315,0),"
",OFFSET(List1!F$11,tisk!A315,0)))</f>
        <v>GOLF CLUB Radíkov, z.s.
Radíkov 48
Radíkov
753 01</v>
      </c>
      <c r="D316" s="85" t="str">
        <f ca="1">IF(B316="","",OFFSET(List1!L$11,tisk!A315,0))</f>
        <v>Podpora sportovní činnosti na rok 2022</v>
      </c>
      <c r="E316" s="99">
        <f ca="1">IF(B316="","",OFFSET(List1!O$11,tisk!A315,0))</f>
        <v>468000</v>
      </c>
      <c r="F316" s="55" t="str">
        <f ca="1">IF(B316="","",OFFSET(List1!P$11,tisk!A315,0))</f>
        <v>3/2022</v>
      </c>
      <c r="G316" s="97">
        <f ca="1">IF(B316="","",OFFSET(List1!R$11,tisk!A315,0))</f>
        <v>187000</v>
      </c>
      <c r="H316" s="100">
        <f ca="1">IF(B316="","",OFFSET(List1!S$11,tisk!A315,0))</f>
        <v>0</v>
      </c>
      <c r="I316" s="98">
        <f ca="1">IF(B316="","",OFFSET(List1!T$11,tisk!A315,0))</f>
        <v>0</v>
      </c>
      <c r="J316" s="98">
        <f ca="1">IF(B316="","",OFFSET(List1!U$11,tisk!A315,0))</f>
        <v>0</v>
      </c>
      <c r="K316" s="98">
        <f ca="1">IF(B316="","",OFFSET(List1!V$11,tisk!A315,0))</f>
        <v>0</v>
      </c>
      <c r="L316" s="98">
        <f ca="1">IF(B316="","",OFFSET(List1!W$11,tisk!A315,0))</f>
        <v>0</v>
      </c>
      <c r="M316" s="97">
        <f ca="1">IF(B316="","",OFFSET(List1!X$11,tisk!A315,0))</f>
        <v>0</v>
      </c>
    </row>
    <row r="317" spans="1:13" s="2" customFormat="1" ht="75" customHeight="1" x14ac:dyDescent="0.35">
      <c r="A317" s="58"/>
      <c r="B317" s="98"/>
      <c r="C317" s="3" t="str">
        <f ca="1">IF(B316="","",CONCATENATE("Okres ",OFFSET(List1!G$11,tisk!A315,0),"
","Právní forma","
",OFFSET(List1!H$11,tisk!A315,0),"
","IČO ",OFFSET(List1!I$11,tisk!A315,0),"
 ","B.Ú. ",OFFSET(List1!J$11,tisk!A315,0)))</f>
        <v>Okres 
Právní forma
Spolek
IČO 70642117
 B.Ú. 167899011/0300</v>
      </c>
      <c r="D317" s="5" t="str">
        <f ca="1">IF(B316="","",OFFSET(List1!M$11,tisk!A315,0))</f>
        <v>Prostředky využijeme na účast našich týmů dětí, mládeže, žen a mužů v celostátních soutěžích. Tým žen v extralize, mužů v 1. lize a děti a mládež soutěží v Morava Cup. Dotaci využijeme na dětské tréninky, údržbu  travnatých ploch a servis strojů.</v>
      </c>
      <c r="E317" s="99"/>
      <c r="F317" s="54"/>
      <c r="G317" s="97"/>
      <c r="H317" s="100"/>
      <c r="I317" s="98"/>
      <c r="J317" s="98"/>
      <c r="K317" s="98"/>
      <c r="L317" s="98"/>
      <c r="M317" s="97"/>
    </row>
    <row r="318" spans="1:13" s="2" customFormat="1" ht="30" customHeight="1" x14ac:dyDescent="0.35">
      <c r="A318" s="58">
        <f>ROW()/3-1</f>
        <v>105</v>
      </c>
      <c r="B318" s="98"/>
      <c r="C318" s="3" t="str">
        <f ca="1">IF(B316="","",CONCATENATE("Zástupce","
",OFFSET(List1!K$11,tisk!A315,0)))</f>
        <v xml:space="preserve">Zástupce
</v>
      </c>
      <c r="D318" s="5" t="str">
        <f ca="1">IF(B316="","",CONCATENATE("Dotace bude použita na:",OFFSET(List1!N$11,tisk!A315,0)))</f>
        <v>Dotace bude použita na:úhradu nákladů v týmových soutěžích žen v celostátní extralize, mužů v 1. lize a mládežnických týmů v Moravské lize. Prostředky použijeme na startovné, ubytování a cestovné.</v>
      </c>
      <c r="E318" s="99"/>
      <c r="F318" s="55" t="str">
        <f ca="1">IF(B316="","",OFFSET(List1!Q$11,tisk!A315,0))</f>
        <v>11/2022</v>
      </c>
      <c r="G318" s="97"/>
      <c r="H318" s="100"/>
      <c r="I318" s="98"/>
      <c r="J318" s="98"/>
      <c r="K318" s="98"/>
      <c r="L318" s="98"/>
      <c r="M318" s="97"/>
    </row>
    <row r="319" spans="1:13" s="2" customFormat="1" ht="75" customHeight="1" x14ac:dyDescent="0.35">
      <c r="A319" s="58"/>
      <c r="B319" s="98" t="str">
        <f ca="1">IF(OFFSET(List1!B$11,tisk!A318,0)&gt;0,OFFSET(List1!B$11,tisk!A318,0),"")</f>
        <v>107</v>
      </c>
      <c r="C319" s="3" t="str">
        <f ca="1">IF(B319="","",CONCATENATE(OFFSET(List1!C$11,tisk!A318,0),"
",OFFSET(List1!D$11,tisk!A318,0),"
",OFFSET(List1!E$11,tisk!A318,0),"
",OFFSET(List1!F$11,tisk!A318,0)))</f>
        <v>Gymnastický klub mládeže Olomouc, z.s.
17. listopadu 1044/5
Olomouc
77900</v>
      </c>
      <c r="D319" s="85" t="str">
        <f ca="1">IF(B319="","",OFFSET(List1!L$11,tisk!A318,0))</f>
        <v>Celoroční všestranné gymnastické aktivity dětí, mládeže a dospělých</v>
      </c>
      <c r="E319" s="99">
        <f ca="1">IF(B319="","",OFFSET(List1!O$11,tisk!A318,0))</f>
        <v>480000</v>
      </c>
      <c r="F319" s="55" t="str">
        <f ca="1">IF(B319="","",OFFSET(List1!P$11,tisk!A318,0))</f>
        <v>1/2022</v>
      </c>
      <c r="G319" s="97">
        <f ca="1">IF(B319="","",OFFSET(List1!R$11,tisk!A318,0))</f>
        <v>35000</v>
      </c>
      <c r="H319" s="100">
        <f ca="1">IF(B319="","",OFFSET(List1!S$11,tisk!A318,0))</f>
        <v>0</v>
      </c>
      <c r="I319" s="98">
        <f ca="1">IF(B319="","",OFFSET(List1!T$11,tisk!A318,0))</f>
        <v>0</v>
      </c>
      <c r="J319" s="98">
        <f ca="1">IF(B319="","",OFFSET(List1!U$11,tisk!A318,0))</f>
        <v>0</v>
      </c>
      <c r="K319" s="98">
        <f ca="1">IF(B319="","",OFFSET(List1!V$11,tisk!A318,0))</f>
        <v>0</v>
      </c>
      <c r="L319" s="98">
        <f ca="1">IF(B319="","",OFFSET(List1!W$11,tisk!A318,0))</f>
        <v>0</v>
      </c>
      <c r="M319" s="97">
        <f ca="1">IF(B319="","",OFFSET(List1!X$11,tisk!A318,0))</f>
        <v>0</v>
      </c>
    </row>
    <row r="320" spans="1:13" s="2" customFormat="1" ht="75" customHeight="1" x14ac:dyDescent="0.35">
      <c r="A320" s="58"/>
      <c r="B320" s="98"/>
      <c r="C320" s="3" t="str">
        <f ca="1">IF(B319="","",CONCATENATE("Okres ",OFFSET(List1!G$11,tisk!A318,0),"
","Právní forma","
",OFFSET(List1!H$11,tisk!A318,0),"
","IČO ",OFFSET(List1!I$11,tisk!A318,0),"
 ","B.Ú. ",OFFSET(List1!J$11,tisk!A318,0)))</f>
        <v>Okres Olomouc
Právní forma
Spolek
IČO 13642278
 B.Ú. 1805027379/0800</v>
      </c>
      <c r="D320" s="5" t="str">
        <f ca="1">IF(B319="","",OFFSET(List1!M$11,tisk!A318,0))</f>
        <v>Celoroční všestranné tělovýchovné aktivity dětí,mládeže i dospělých vycházející z principů obecné gymnastiky.</v>
      </c>
      <c r="E320" s="99"/>
      <c r="F320" s="54"/>
      <c r="G320" s="97"/>
      <c r="H320" s="100"/>
      <c r="I320" s="98"/>
      <c r="J320" s="98"/>
      <c r="K320" s="98"/>
      <c r="L320" s="98"/>
      <c r="M320" s="97"/>
    </row>
    <row r="321" spans="1:13" s="2" customFormat="1" ht="30" customHeight="1" x14ac:dyDescent="0.35">
      <c r="A321" s="58">
        <f>ROW()/3-1</f>
        <v>106</v>
      </c>
      <c r="B321" s="98"/>
      <c r="C321" s="3" t="str">
        <f ca="1">IF(B319="","",CONCATENATE("Zástupce","
",OFFSET(List1!K$11,tisk!A318,0)))</f>
        <v xml:space="preserve">Zástupce
</v>
      </c>
      <c r="D321" s="5" t="str">
        <f ca="1">IF(B319="","",CONCATENATE("Dotace bude použita na:",OFFSET(List1!N$11,tisk!A318,0)))</f>
        <v>Dotace bude použita na:Částečná úhrada nákladů spojených s celoročním provozem a činností sportovního klubu,  drobná údržba tělovýchovného nářadí a dalšího vybavení.</v>
      </c>
      <c r="E321" s="99"/>
      <c r="F321" s="55" t="str">
        <f ca="1">IF(B319="","",OFFSET(List1!Q$11,tisk!A318,0))</f>
        <v>12/2022</v>
      </c>
      <c r="G321" s="97"/>
      <c r="H321" s="100"/>
      <c r="I321" s="98"/>
      <c r="J321" s="98"/>
      <c r="K321" s="98"/>
      <c r="L321" s="98"/>
      <c r="M321" s="97"/>
    </row>
    <row r="322" spans="1:13" s="2" customFormat="1" ht="75" customHeight="1" x14ac:dyDescent="0.35">
      <c r="A322" s="58"/>
      <c r="B322" s="98" t="str">
        <f ca="1">IF(OFFSET(List1!B$11,tisk!A321,0)&gt;0,OFFSET(List1!B$11,tisk!A321,0),"")</f>
        <v>108</v>
      </c>
      <c r="C322" s="3" t="str">
        <f ca="1">IF(B322="","",CONCATENATE(OFFSET(List1!C$11,tisk!A321,0),"
",OFFSET(List1!D$11,tisk!A321,0),"
",OFFSET(List1!E$11,tisk!A321,0),"
",OFFSET(List1!F$11,tisk!A321,0)))</f>
        <v>Malý fotbal Olomouc zapsaný spolek
Střední novosadská 202/48
Olomouc
77900</v>
      </c>
      <c r="D322" s="85" t="str">
        <f ca="1">IF(B322="","",OFFSET(List1!L$11,tisk!A321,0))</f>
        <v>Zajištění sportovní činnosti a reprezentace kraje v rámci ČR</v>
      </c>
      <c r="E322" s="99">
        <f ca="1">IF(B322="","",OFFSET(List1!O$11,tisk!A321,0))</f>
        <v>1050000</v>
      </c>
      <c r="F322" s="55" t="str">
        <f ca="1">IF(B322="","",OFFSET(List1!P$11,tisk!A321,0))</f>
        <v>1/2022</v>
      </c>
      <c r="G322" s="97">
        <f ca="1">IF(B322="","",OFFSET(List1!R$11,tisk!A321,0))</f>
        <v>150000</v>
      </c>
      <c r="H322" s="100">
        <f ca="1">IF(B322="","",OFFSET(List1!S$11,tisk!A321,0))</f>
        <v>0</v>
      </c>
      <c r="I322" s="98">
        <f ca="1">IF(B322="","",OFFSET(List1!T$11,tisk!A321,0))</f>
        <v>0</v>
      </c>
      <c r="J322" s="98">
        <f ca="1">IF(B322="","",OFFSET(List1!U$11,tisk!A321,0))</f>
        <v>0</v>
      </c>
      <c r="K322" s="98">
        <f ca="1">IF(B322="","",OFFSET(List1!V$11,tisk!A321,0))</f>
        <v>0</v>
      </c>
      <c r="L322" s="98">
        <f ca="1">IF(B322="","",OFFSET(List1!W$11,tisk!A321,0))</f>
        <v>0</v>
      </c>
      <c r="M322" s="97">
        <f ca="1">IF(B322="","",OFFSET(List1!X$11,tisk!A321,0))</f>
        <v>0</v>
      </c>
    </row>
    <row r="323" spans="1:13" s="2" customFormat="1" ht="75" customHeight="1" x14ac:dyDescent="0.35">
      <c r="A323" s="58"/>
      <c r="B323" s="98"/>
      <c r="C323" s="3" t="str">
        <f ca="1">IF(B322="","",CONCATENATE("Okres ",OFFSET(List1!G$11,tisk!A321,0),"
","Právní forma","
",OFFSET(List1!H$11,tisk!A321,0),"
","IČO ",OFFSET(List1!I$11,tisk!A321,0),"
 ","B.Ú. ",OFFSET(List1!J$11,tisk!A321,0)))</f>
        <v>Okres Olomouc
Právní forma
Spolek
IČO 69210926
 B.Ú. 107-4274020277/0100</v>
      </c>
      <c r="D323" s="5" t="str">
        <f ca="1">IF(B322="","",OFFSET(List1!M$11,tisk!A321,0))</f>
        <v>Malý fotbal Olomouc z.s. je tradiční sportovní organizací v rámci Olomouckého kraje. Sezóna 2022 bude již 51. v jeho historii. Aktuálně sdružuje přes 100 mužstev v kategorii dospělých.</v>
      </c>
      <c r="E323" s="99"/>
      <c r="F323" s="54"/>
      <c r="G323" s="97"/>
      <c r="H323" s="100"/>
      <c r="I323" s="98"/>
      <c r="J323" s="98"/>
      <c r="K323" s="98"/>
      <c r="L323" s="98"/>
      <c r="M323" s="97"/>
    </row>
    <row r="324" spans="1:13" s="2" customFormat="1" ht="30" customHeight="1" x14ac:dyDescent="0.35">
      <c r="A324" s="58">
        <f>ROW()/3-1</f>
        <v>107</v>
      </c>
      <c r="B324" s="98"/>
      <c r="C324" s="3" t="str">
        <f ca="1">IF(B322="","",CONCATENATE("Zástupce","
",OFFSET(List1!K$11,tisk!A321,0)))</f>
        <v xml:space="preserve">Zástupce
</v>
      </c>
      <c r="D324" s="5" t="str">
        <f ca="1">IF(B322="","",CONCATENATE("Dotace bude použita na:",OFFSET(List1!N$11,tisk!A321,0)))</f>
        <v>Dotace bude použita na:Zajištění sportovní činnosti a reprezentace kraje v rámci ČR:
- náklady na reprezentaci kraje (cestovné, stravné), pronájem hřiště pro účely sportovní činnosti spolku a na nákup sportovního vybavení pro účely dalšího rozvoje malého fotbalu</v>
      </c>
      <c r="E324" s="99"/>
      <c r="F324" s="55" t="str">
        <f ca="1">IF(B322="","",OFFSET(List1!Q$11,tisk!A321,0))</f>
        <v>12/2022</v>
      </c>
      <c r="G324" s="97"/>
      <c r="H324" s="100"/>
      <c r="I324" s="98"/>
      <c r="J324" s="98"/>
      <c r="K324" s="98"/>
      <c r="L324" s="98"/>
      <c r="M324" s="97"/>
    </row>
    <row r="325" spans="1:13" s="2" customFormat="1" ht="75" customHeight="1" x14ac:dyDescent="0.35">
      <c r="A325" s="58"/>
      <c r="B325" s="98" t="str">
        <f ca="1">IF(OFFSET(List1!B$11,tisk!A324,0)&gt;0,OFFSET(List1!B$11,tisk!A324,0),"")</f>
        <v>109</v>
      </c>
      <c r="C325" s="3" t="str">
        <f ca="1">IF(B325="","",CONCATENATE(OFFSET(List1!C$11,tisk!A324,0),"
",OFFSET(List1!D$11,tisk!A324,0),"
",OFFSET(List1!E$11,tisk!A324,0),"
",OFFSET(List1!F$11,tisk!A324,0)))</f>
        <v>Tělovýchovná jednota Pavlovice u Kojetína, z. s.
Pavlovice u Kojetína 111
Pavlovice u Kojetína
79830</v>
      </c>
      <c r="D325" s="85" t="str">
        <f ca="1">IF(B325="","",OFFSET(List1!L$11,tisk!A324,0))</f>
        <v>Činnost TJ Pavlovice u Kojetína v roce 2022</v>
      </c>
      <c r="E325" s="99">
        <f ca="1">IF(B325="","",OFFSET(List1!O$11,tisk!A324,0))</f>
        <v>80000</v>
      </c>
      <c r="F325" s="55" t="str">
        <f ca="1">IF(B325="","",OFFSET(List1!P$11,tisk!A324,0))</f>
        <v>1/2022</v>
      </c>
      <c r="G325" s="97">
        <f ca="1">IF(B325="","",OFFSET(List1!R$11,tisk!A324,0))</f>
        <v>30000</v>
      </c>
      <c r="H325" s="100">
        <f ca="1">IF(B325="","",OFFSET(List1!S$11,tisk!A324,0))</f>
        <v>0</v>
      </c>
      <c r="I325" s="98">
        <f ca="1">IF(B325="","",OFFSET(List1!T$11,tisk!A324,0))</f>
        <v>0</v>
      </c>
      <c r="J325" s="98">
        <f ca="1">IF(B325="","",OFFSET(List1!U$11,tisk!A324,0))</f>
        <v>0</v>
      </c>
      <c r="K325" s="98">
        <f ca="1">IF(B325="","",OFFSET(List1!V$11,tisk!A324,0))</f>
        <v>0</v>
      </c>
      <c r="L325" s="98">
        <f ca="1">IF(B325="","",OFFSET(List1!W$11,tisk!A324,0))</f>
        <v>0</v>
      </c>
      <c r="M325" s="97">
        <f ca="1">IF(B325="","",OFFSET(List1!X$11,tisk!A324,0))</f>
        <v>0</v>
      </c>
    </row>
    <row r="326" spans="1:13" s="2" customFormat="1" ht="75" customHeight="1" x14ac:dyDescent="0.35">
      <c r="A326" s="58"/>
      <c r="B326" s="98"/>
      <c r="C326" s="3" t="str">
        <f ca="1">IF(B325="","",CONCATENATE("Okres ",OFFSET(List1!G$11,tisk!A324,0),"
","Právní forma","
",OFFSET(List1!H$11,tisk!A324,0),"
","IČO ",OFFSET(List1!I$11,tisk!A324,0),"
 ","B.Ú. ",OFFSET(List1!J$11,tisk!A324,0)))</f>
        <v>Okres Prostějov
Právní forma
Spolek
IČO 16367782
 B.Ú. 154118191/0300</v>
      </c>
      <c r="D326" s="5" t="str">
        <f ca="1">IF(B325="","",OFFSET(List1!M$11,tisk!A324,0))</f>
        <v>Zajištění účasti v soutěži, údržba areálu TJ Pavlovice u Kojetína, z. s. v roce 2022</v>
      </c>
      <c r="E326" s="99"/>
      <c r="F326" s="54"/>
      <c r="G326" s="97"/>
      <c r="H326" s="100"/>
      <c r="I326" s="98"/>
      <c r="J326" s="98"/>
      <c r="K326" s="98"/>
      <c r="L326" s="98"/>
      <c r="M326" s="97"/>
    </row>
    <row r="327" spans="1:13" s="2" customFormat="1" ht="30" customHeight="1" x14ac:dyDescent="0.35">
      <c r="A327" s="58">
        <f>ROW()/3-1</f>
        <v>108</v>
      </c>
      <c r="B327" s="98"/>
      <c r="C327" s="3" t="str">
        <f ca="1">IF(B325="","",CONCATENATE("Zástupce","
",OFFSET(List1!K$11,tisk!A324,0)))</f>
        <v xml:space="preserve">Zástupce
</v>
      </c>
      <c r="D327" s="5" t="str">
        <f ca="1">IF(B325="","",CONCATENATE("Dotace bude použita na:",OFFSET(List1!N$11,tisk!A324,0)))</f>
        <v>Dotace bude použita na:Elektřina, voda, plyn, benzín, startovné, pronájem hřiště, odměna rozhodčích, doprava, údržba hřiště, údržba areálu a sokolovny, technické a servisní zabezpečení, registrace hráčů.</v>
      </c>
      <c r="E327" s="99"/>
      <c r="F327" s="55" t="str">
        <f ca="1">IF(B325="","",OFFSET(List1!Q$11,tisk!A324,0))</f>
        <v>12/2022</v>
      </c>
      <c r="G327" s="97"/>
      <c r="H327" s="100"/>
      <c r="I327" s="98"/>
      <c r="J327" s="98"/>
      <c r="K327" s="98"/>
      <c r="L327" s="98"/>
      <c r="M327" s="97"/>
    </row>
    <row r="328" spans="1:13" s="2" customFormat="1" ht="75" customHeight="1" x14ac:dyDescent="0.35">
      <c r="A328" s="58"/>
      <c r="B328" s="98" t="str">
        <f ca="1">IF(OFFSET(List1!B$11,tisk!A327,0)&gt;0,OFFSET(List1!B$11,tisk!A327,0),"")</f>
        <v>110</v>
      </c>
      <c r="C328" s="3" t="str">
        <f ca="1">IF(B328="","",CONCATENATE(OFFSET(List1!C$11,tisk!A327,0),"
",OFFSET(List1!D$11,tisk!A327,0),"
",OFFSET(List1!E$11,tisk!A327,0),"
",OFFSET(List1!F$11,tisk!A327,0)))</f>
        <v>Tělocvičná jednota Sokol Mohelnice
nám. Tyrše a Fügnera 194/1
Mohelnice
78985</v>
      </c>
      <c r="D328" s="85" t="str">
        <f ca="1">IF(B328="","",OFFSET(List1!L$11,tisk!A327,0))</f>
        <v>Podpora celoroční sportovní činnosti T. J. Sokol Mohelnice se zaměřením na prvoligový oddíl judo</v>
      </c>
      <c r="E328" s="99">
        <f ca="1">IF(B328="","",OFFSET(List1!O$11,tisk!A327,0))</f>
        <v>1700000</v>
      </c>
      <c r="F328" s="55" t="str">
        <f ca="1">IF(B328="","",OFFSET(List1!P$11,tisk!A327,0))</f>
        <v>1/2022</v>
      </c>
      <c r="G328" s="97">
        <f ca="1">IF(B328="","",OFFSET(List1!R$11,tisk!A327,0))</f>
        <v>600000</v>
      </c>
      <c r="H328" s="100">
        <f ca="1">IF(B328="","",OFFSET(List1!S$11,tisk!A327,0))</f>
        <v>0</v>
      </c>
      <c r="I328" s="98">
        <f ca="1">IF(B328="","",OFFSET(List1!T$11,tisk!A327,0))</f>
        <v>0</v>
      </c>
      <c r="J328" s="98">
        <f ca="1">IF(B328="","",OFFSET(List1!U$11,tisk!A327,0))</f>
        <v>0</v>
      </c>
      <c r="K328" s="98">
        <f ca="1">IF(B328="","",OFFSET(List1!V$11,tisk!A327,0))</f>
        <v>0</v>
      </c>
      <c r="L328" s="98">
        <f ca="1">IF(B328="","",OFFSET(List1!W$11,tisk!A327,0))</f>
        <v>0</v>
      </c>
      <c r="M328" s="97">
        <f ca="1">IF(B328="","",OFFSET(List1!X$11,tisk!A327,0))</f>
        <v>0</v>
      </c>
    </row>
    <row r="329" spans="1:13" s="2" customFormat="1" ht="75" customHeight="1" x14ac:dyDescent="0.35">
      <c r="A329" s="58"/>
      <c r="B329" s="98"/>
      <c r="C329" s="3" t="str">
        <f ca="1">IF(B328="","",CONCATENATE("Okres ",OFFSET(List1!G$11,tisk!A327,0),"
","Právní forma","
",OFFSET(List1!H$11,tisk!A327,0),"
","IČO ",OFFSET(List1!I$11,tisk!A327,0),"
 ","B.Ú. ",OFFSET(List1!J$11,tisk!A327,0)))</f>
        <v>Okres Šumperk
Právní forma
Pobočný spolek
IČO 45212341
 B.Ú. 35-5916640297/0100</v>
      </c>
      <c r="D329" s="5" t="str">
        <f ca="1">IF(B328="","",OFFSET(List1!M$11,tisk!A327,0))</f>
        <v>Vytvoření podmínek pro sportovní přípravu členů T. J. Sokol Mohelnice, finanční zabezpečení dlouhodobé prvoligové soutěže mužů judo, zkvalitnění tréninkového procesu mládeže pro rok 2022, zlepšení materiálně technické základny.</v>
      </c>
      <c r="E329" s="99"/>
      <c r="F329" s="54"/>
      <c r="G329" s="97"/>
      <c r="H329" s="100"/>
      <c r="I329" s="98"/>
      <c r="J329" s="98"/>
      <c r="K329" s="98"/>
      <c r="L329" s="98"/>
      <c r="M329" s="97"/>
    </row>
    <row r="330" spans="1:13" s="2" customFormat="1" ht="30" customHeight="1" x14ac:dyDescent="0.35">
      <c r="A330" s="58">
        <f>ROW()/3-1</f>
        <v>109</v>
      </c>
      <c r="B330" s="98"/>
      <c r="C330" s="3" t="str">
        <f ca="1">IF(B328="","",CONCATENATE("Zástupce","
",OFFSET(List1!K$11,tisk!A327,0)))</f>
        <v xml:space="preserve">Zástupce
</v>
      </c>
      <c r="D330" s="5" t="str">
        <f ca="1">IF(B328="","",CONCATENATE("Dotace bude použita na:",OFFSET(List1!N$11,tisk!A327,0)))</f>
        <v>Dotace bude použita na:cestovné, stravné a nocležné závodníků a trenérů, nájemné tréninkových prostor, nákup sportovního vybavení, náklady na soustředění, náklady spojené s pořádáním soutěží - medaile, ceny, odměny rozhodčí a technické zabezpečení</v>
      </c>
      <c r="E330" s="99"/>
      <c r="F330" s="55" t="str">
        <f ca="1">IF(B328="","",OFFSET(List1!Q$11,tisk!A327,0))</f>
        <v>12/2022</v>
      </c>
      <c r="G330" s="97"/>
      <c r="H330" s="100"/>
      <c r="I330" s="98"/>
      <c r="J330" s="98"/>
      <c r="K330" s="98"/>
      <c r="L330" s="98"/>
      <c r="M330" s="97"/>
    </row>
    <row r="331" spans="1:13" s="2" customFormat="1" ht="75" customHeight="1" x14ac:dyDescent="0.35">
      <c r="A331" s="58"/>
      <c r="B331" s="98" t="str">
        <f ca="1">IF(OFFSET(List1!B$11,tisk!A330,0)&gt;0,OFFSET(List1!B$11,tisk!A330,0),"")</f>
        <v>111</v>
      </c>
      <c r="C331" s="3" t="str">
        <f ca="1">IF(B331="","",CONCATENATE(OFFSET(List1!C$11,tisk!A330,0),"
",OFFSET(List1!D$11,tisk!A330,0),"
",OFFSET(List1!E$11,tisk!A330,0),"
",OFFSET(List1!F$11,tisk!A330,0)))</f>
        <v>Tělovýchovná jednota Želeč, z.s.
Želeč 62
Brodek u PV
79807</v>
      </c>
      <c r="D331" s="85" t="str">
        <f ca="1">IF(B331="","",OFFSET(List1!L$11,tisk!A330,0))</f>
        <v>Podpora celoroční sportovní činnosti Tělovýchovné jednoty Želeč z.s.</v>
      </c>
      <c r="E331" s="99">
        <f ca="1">IF(B331="","",OFFSET(List1!O$11,tisk!A330,0))</f>
        <v>80000</v>
      </c>
      <c r="F331" s="55" t="str">
        <f ca="1">IF(B331="","",OFFSET(List1!P$11,tisk!A330,0))</f>
        <v>1/2022</v>
      </c>
      <c r="G331" s="97">
        <f ca="1">IF(B331="","",OFFSET(List1!R$11,tisk!A330,0))</f>
        <v>40000</v>
      </c>
      <c r="H331" s="100">
        <f ca="1">IF(B331="","",OFFSET(List1!S$11,tisk!A330,0))</f>
        <v>0</v>
      </c>
      <c r="I331" s="98">
        <f ca="1">IF(B331="","",OFFSET(List1!T$11,tisk!A330,0))</f>
        <v>0</v>
      </c>
      <c r="J331" s="98">
        <f ca="1">IF(B331="","",OFFSET(List1!U$11,tisk!A330,0))</f>
        <v>0</v>
      </c>
      <c r="K331" s="98">
        <f ca="1">IF(B331="","",OFFSET(List1!V$11,tisk!A330,0))</f>
        <v>0</v>
      </c>
      <c r="L331" s="98">
        <f ca="1">IF(B331="","",OFFSET(List1!W$11,tisk!A330,0))</f>
        <v>0</v>
      </c>
      <c r="M331" s="97">
        <f ca="1">IF(B331="","",OFFSET(List1!X$11,tisk!A330,0))</f>
        <v>0</v>
      </c>
    </row>
    <row r="332" spans="1:13" s="2" customFormat="1" ht="75" customHeight="1" x14ac:dyDescent="0.35">
      <c r="A332" s="58"/>
      <c r="B332" s="98"/>
      <c r="C332" s="3" t="str">
        <f ca="1">IF(B331="","",CONCATENATE("Okres ",OFFSET(List1!G$11,tisk!A330,0),"
","Právní forma","
",OFFSET(List1!H$11,tisk!A330,0),"
","IČO ",OFFSET(List1!I$11,tisk!A330,0),"
 ","B.Ú. ",OFFSET(List1!J$11,tisk!A330,0)))</f>
        <v>Okres 
Právní forma
Spolek
IČO 47921277
 B.Ú. 153271688/0300</v>
      </c>
      <c r="D332" s="5" t="str">
        <f ca="1">IF(B331="","",OFFSET(List1!M$11,tisk!A330,0))</f>
        <v>Jsme sportovní klub s oddílem kopané. Nejen ve spolupráci s obcí pořádáme různé sportovní a kulturní akce. 
Na okrese Prostějov hrajeme mistrovské zápasy ve III.A třídě. Vlastníme zázemí sportovního areálu, který také provozujeme.</v>
      </c>
      <c r="E332" s="99"/>
      <c r="F332" s="54"/>
      <c r="G332" s="97"/>
      <c r="H332" s="100"/>
      <c r="I332" s="98"/>
      <c r="J332" s="98"/>
      <c r="K332" s="98"/>
      <c r="L332" s="98"/>
      <c r="M332" s="97"/>
    </row>
    <row r="333" spans="1:13" s="2" customFormat="1" ht="30" customHeight="1" x14ac:dyDescent="0.35">
      <c r="A333" s="58">
        <f>ROW()/3-1</f>
        <v>110</v>
      </c>
      <c r="B333" s="98"/>
      <c r="C333" s="3" t="str">
        <f ca="1">IF(B331="","",CONCATENATE("Zástupce","
",OFFSET(List1!K$11,tisk!A330,0)))</f>
        <v xml:space="preserve">Zástupce
</v>
      </c>
      <c r="D333" s="5" t="str">
        <f ca="1">IF(B331="","",CONCATENATE("Dotace bude použita na:",OFFSET(List1!N$11,tisk!A330,0)))</f>
        <v>Dotace bude použita na:Vybudování ochranné sítě za fotbal. bránou; Úhrada energií; Odměny rozhodčím, dopravu na zápasy, nájem sportovišť, nákup
sportovních a tréninkových potřeb; Zapůjčení strojů, nebo koupi materiálu a prostředků pro provoz a údržbu sportovního areálu.</v>
      </c>
      <c r="E333" s="99"/>
      <c r="F333" s="55" t="str">
        <f ca="1">IF(B331="","",OFFSET(List1!Q$11,tisk!A330,0))</f>
        <v>12/2022</v>
      </c>
      <c r="G333" s="97"/>
      <c r="H333" s="100"/>
      <c r="I333" s="98"/>
      <c r="J333" s="98"/>
      <c r="K333" s="98"/>
      <c r="L333" s="98"/>
      <c r="M333" s="97"/>
    </row>
    <row r="334" spans="1:13" s="2" customFormat="1" ht="75" customHeight="1" x14ac:dyDescent="0.35">
      <c r="A334" s="58"/>
      <c r="B334" s="98" t="str">
        <f ca="1">IF(OFFSET(List1!B$11,tisk!A333,0)&gt;0,OFFSET(List1!B$11,tisk!A333,0),"")</f>
        <v>112</v>
      </c>
      <c r="C334" s="3" t="str">
        <f ca="1">IF(B334="","",CONCATENATE(OFFSET(List1!C$11,tisk!A333,0),"
",OFFSET(List1!D$11,tisk!A333,0),"
",OFFSET(List1!E$11,tisk!A333,0),"
",OFFSET(List1!F$11,tisk!A333,0)))</f>
        <v>FBC Mohelnice z.s.
Mlýnská 758/1
Mohelnice
78985</v>
      </c>
      <c r="D334" s="85" t="str">
        <f ca="1">IF(B334="","",OFFSET(List1!L$11,tisk!A333,0))</f>
        <v>Rozvoj klíčových kompetencí florbalové mládeže</v>
      </c>
      <c r="E334" s="99">
        <f ca="1">IF(B334="","",OFFSET(List1!O$11,tisk!A333,0))</f>
        <v>50000</v>
      </c>
      <c r="F334" s="55" t="str">
        <f ca="1">IF(B334="","",OFFSET(List1!P$11,tisk!A333,0))</f>
        <v>1/2022</v>
      </c>
      <c r="G334" s="97">
        <f ca="1">IF(B334="","",OFFSET(List1!R$11,tisk!A333,0))</f>
        <v>35000</v>
      </c>
      <c r="H334" s="100">
        <f ca="1">IF(B334="","",OFFSET(List1!S$11,tisk!A333,0))</f>
        <v>0</v>
      </c>
      <c r="I334" s="98">
        <f ca="1">IF(B334="","",OFFSET(List1!T$11,tisk!A333,0))</f>
        <v>0</v>
      </c>
      <c r="J334" s="98">
        <f ca="1">IF(B334="","",OFFSET(List1!U$11,tisk!A333,0))</f>
        <v>0</v>
      </c>
      <c r="K334" s="98">
        <f ca="1">IF(B334="","",OFFSET(List1!V$11,tisk!A333,0))</f>
        <v>0</v>
      </c>
      <c r="L334" s="98">
        <f ca="1">IF(B334="","",OFFSET(List1!W$11,tisk!A333,0))</f>
        <v>0</v>
      </c>
      <c r="M334" s="97">
        <f ca="1">IF(B334="","",OFFSET(List1!X$11,tisk!A333,0))</f>
        <v>0</v>
      </c>
    </row>
    <row r="335" spans="1:13" s="2" customFormat="1" ht="75" customHeight="1" x14ac:dyDescent="0.35">
      <c r="A335" s="58"/>
      <c r="B335" s="98"/>
      <c r="C335" s="3" t="str">
        <f ca="1">IF(B334="","",CONCATENATE("Okres ",OFFSET(List1!G$11,tisk!A333,0),"
","Právní forma","
",OFFSET(List1!H$11,tisk!A333,0),"
","IČO ",OFFSET(List1!I$11,tisk!A333,0),"
 ","B.Ú. ",OFFSET(List1!J$11,tisk!A333,0)))</f>
        <v>Okres Šumperk
Právní forma
Spolek
IČO 22890785
 B.Ú. 2500140367/2010</v>
      </c>
      <c r="D335" s="5" t="str">
        <f ca="1">IF(B334="","",OFFSET(List1!M$11,tisk!A333,0))</f>
        <v>Projekt umožní, aby děti a mládež se mohli v rámci letního sportovního soustředění zúčastnit neligových turnajů, kterých se
náš klub pravidelně účastní a snaží se tak i mimo jiné reprezentovat jméno našeho klubu Olomouckého regionu.</v>
      </c>
      <c r="E335" s="99"/>
      <c r="F335" s="54"/>
      <c r="G335" s="97"/>
      <c r="H335" s="100"/>
      <c r="I335" s="98"/>
      <c r="J335" s="98"/>
      <c r="K335" s="98"/>
      <c r="L335" s="98"/>
      <c r="M335" s="97"/>
    </row>
    <row r="336" spans="1:13" s="2" customFormat="1" ht="30" customHeight="1" x14ac:dyDescent="0.35">
      <c r="A336" s="58">
        <f>ROW()/3-1</f>
        <v>111</v>
      </c>
      <c r="B336" s="98"/>
      <c r="C336" s="3" t="str">
        <f ca="1">IF(B334="","",CONCATENATE("Zástupce","
",OFFSET(List1!K$11,tisk!A333,0)))</f>
        <v xml:space="preserve">Zástupce
</v>
      </c>
      <c r="D336" s="5" t="str">
        <f ca="1">IF(B334="","",CONCATENATE("Dotace bude použita na:",OFFSET(List1!N$11,tisk!A333,0)))</f>
        <v>Dotace bude použita na:Úhradu startovného, náramky-čipy pro vstup do sportovních zařízen, cestovní výdaje popř.  i zajištění stravy.</v>
      </c>
      <c r="E336" s="99"/>
      <c r="F336" s="55" t="str">
        <f ca="1">IF(B334="","",OFFSET(List1!Q$11,tisk!A333,0))</f>
        <v>12/2022</v>
      </c>
      <c r="G336" s="97"/>
      <c r="H336" s="100"/>
      <c r="I336" s="98"/>
      <c r="J336" s="98"/>
      <c r="K336" s="98"/>
      <c r="L336" s="98"/>
      <c r="M336" s="97"/>
    </row>
    <row r="337" spans="1:13" s="2" customFormat="1" ht="75" customHeight="1" x14ac:dyDescent="0.35">
      <c r="A337" s="58"/>
      <c r="B337" s="98" t="str">
        <f ca="1">IF(OFFSET(List1!B$11,tisk!A336,0)&gt;0,OFFSET(List1!B$11,tisk!A336,0),"")</f>
        <v>113</v>
      </c>
      <c r="C337" s="3" t="str">
        <f ca="1">IF(B337="","",CONCATENATE(OFFSET(List1!C$11,tisk!A336,0),"
",OFFSET(List1!D$11,tisk!A336,0),"
",OFFSET(List1!E$11,tisk!A336,0),"
",OFFSET(List1!F$11,tisk!A336,0)))</f>
        <v>Klub biatlonu Prostějov p. s.
Čehovice 23
Čehovice
79821</v>
      </c>
      <c r="D337" s="85" t="str">
        <f ca="1">IF(B337="","",OFFSET(List1!L$11,tisk!A336,0))</f>
        <v>Podpora celoroční sportovní činnosti Klubu biatlonu Prostějov p. s.</v>
      </c>
      <c r="E337" s="99">
        <f ca="1">IF(B337="","",OFFSET(List1!O$11,tisk!A336,0))</f>
        <v>160000</v>
      </c>
      <c r="F337" s="55" t="str">
        <f ca="1">IF(B337="","",OFFSET(List1!P$11,tisk!A336,0))</f>
        <v>1/2022</v>
      </c>
      <c r="G337" s="97">
        <f ca="1">IF(B337="","",OFFSET(List1!R$11,tisk!A336,0))</f>
        <v>50000</v>
      </c>
      <c r="H337" s="100">
        <f ca="1">IF(B337="","",OFFSET(List1!S$11,tisk!A336,0))</f>
        <v>0</v>
      </c>
      <c r="I337" s="98">
        <f ca="1">IF(B337="","",OFFSET(List1!T$11,tisk!A336,0))</f>
        <v>0</v>
      </c>
      <c r="J337" s="98">
        <f ca="1">IF(B337="","",OFFSET(List1!U$11,tisk!A336,0))</f>
        <v>0</v>
      </c>
      <c r="K337" s="98">
        <f ca="1">IF(B337="","",OFFSET(List1!V$11,tisk!A336,0))</f>
        <v>0</v>
      </c>
      <c r="L337" s="98">
        <f ca="1">IF(B337="","",OFFSET(List1!W$11,tisk!A336,0))</f>
        <v>0</v>
      </c>
      <c r="M337" s="97">
        <f ca="1">IF(B337="","",OFFSET(List1!X$11,tisk!A336,0))</f>
        <v>0</v>
      </c>
    </row>
    <row r="338" spans="1:13" s="2" customFormat="1" ht="75" customHeight="1" x14ac:dyDescent="0.35">
      <c r="A338" s="58"/>
      <c r="B338" s="98"/>
      <c r="C338" s="3" t="str">
        <f ca="1">IF(B337="","",CONCATENATE("Okres ",OFFSET(List1!G$11,tisk!A336,0),"
","Právní forma","
",OFFSET(List1!H$11,tisk!A336,0),"
","IČO ",OFFSET(List1!I$11,tisk!A336,0),"
 ","B.Ú. ",OFFSET(List1!J$11,tisk!A336,0)))</f>
        <v>Okres Prostějov
Právní forma
Pobočný spolek
IČO 44053436
 B.Ú. 176057334/0300</v>
      </c>
      <c r="D338" s="5" t="str">
        <f ca="1">IF(B337="","",OFFSET(List1!M$11,tisk!A336,0))</f>
        <v>Celoroční sportovní činnost dětí, dorostu a dospělých v letním a zimním biatlonu (olympijský sport). Účast na celorepublikových i
mezinárodních závodech.  Pořádání krajských závodů. Údržba a provoz sportovního areálu a střelnice.</v>
      </c>
      <c r="E338" s="99"/>
      <c r="F338" s="54"/>
      <c r="G338" s="97"/>
      <c r="H338" s="100"/>
      <c r="I338" s="98"/>
      <c r="J338" s="98"/>
      <c r="K338" s="98"/>
      <c r="L338" s="98"/>
      <c r="M338" s="97"/>
    </row>
    <row r="339" spans="1:13" s="2" customFormat="1" ht="30" customHeight="1" x14ac:dyDescent="0.35">
      <c r="A339" s="58">
        <f>ROW()/3-1</f>
        <v>112</v>
      </c>
      <c r="B339" s="98"/>
      <c r="C339" s="3" t="str">
        <f ca="1">IF(B337="","",CONCATENATE("Zástupce","
",OFFSET(List1!K$11,tisk!A336,0)))</f>
        <v xml:space="preserve">Zástupce
</v>
      </c>
      <c r="D339" s="5" t="str">
        <f ca="1">IF(B337="","",CONCATENATE("Dotace bude použita na:",OFFSET(List1!N$11,tisk!A336,0)))</f>
        <v>Dotace bude použita na:Podpora sportovní činnosti klubu - cestovné, startovné, stravné, ubytování, sportovní a spotřební materiál (náboje, výstroj, oprava zbraní), příprava na závody, provoz, údržba a opravy střelnice a sportovního areálu, nábor nových závodníků.</v>
      </c>
      <c r="E339" s="99"/>
      <c r="F339" s="55" t="str">
        <f ca="1">IF(B337="","",OFFSET(List1!Q$11,tisk!A336,0))</f>
        <v>12/2022</v>
      </c>
      <c r="G339" s="97"/>
      <c r="H339" s="100"/>
      <c r="I339" s="98"/>
      <c r="J339" s="98"/>
      <c r="K339" s="98"/>
      <c r="L339" s="98"/>
      <c r="M339" s="97"/>
    </row>
    <row r="340" spans="1:13" s="2" customFormat="1" ht="75" customHeight="1" x14ac:dyDescent="0.35">
      <c r="A340" s="58"/>
      <c r="B340" s="98" t="str">
        <f ca="1">IF(OFFSET(List1!B$11,tisk!A339,0)&gt;0,OFFSET(List1!B$11,tisk!A339,0),"")</f>
        <v>114</v>
      </c>
      <c r="C340" s="3" t="str">
        <f ca="1">IF(B340="","",CONCATENATE(OFFSET(List1!C$11,tisk!A339,0),"
",OFFSET(List1!D$11,tisk!A339,0),"
",OFFSET(List1!E$11,tisk!A339,0),"
",OFFSET(List1!F$11,tisk!A339,0)))</f>
        <v>FBC Přerov, z.s.
Na Hrázi 781/15
Přerov I - Město
75002</v>
      </c>
      <c r="D340" s="85" t="str">
        <f ca="1">IF(B340="","",OFFSET(List1!L$11,tisk!A339,0))</f>
        <v>Podpora celoroční sportovní činnosti FBC Přerov, z.s.</v>
      </c>
      <c r="E340" s="99">
        <f ca="1">IF(B340="","",OFFSET(List1!O$11,tisk!A339,0))</f>
        <v>2570000</v>
      </c>
      <c r="F340" s="55" t="str">
        <f ca="1">IF(B340="","",OFFSET(List1!P$11,tisk!A339,0))</f>
        <v>1/2022</v>
      </c>
      <c r="G340" s="97">
        <f ca="1">IF(B340="","",OFFSET(List1!R$11,tisk!A339,0))</f>
        <v>700000</v>
      </c>
      <c r="H340" s="100">
        <f ca="1">IF(B340="","",OFFSET(List1!S$11,tisk!A339,0))</f>
        <v>0</v>
      </c>
      <c r="I340" s="98">
        <f ca="1">IF(B340="","",OFFSET(List1!T$11,tisk!A339,0))</f>
        <v>0</v>
      </c>
      <c r="J340" s="98">
        <f ca="1">IF(B340="","",OFFSET(List1!U$11,tisk!A339,0))</f>
        <v>0</v>
      </c>
      <c r="K340" s="98">
        <f ca="1">IF(B340="","",OFFSET(List1!V$11,tisk!A339,0))</f>
        <v>0</v>
      </c>
      <c r="L340" s="98">
        <f ca="1">IF(B340="","",OFFSET(List1!W$11,tisk!A339,0))</f>
        <v>0</v>
      </c>
      <c r="M340" s="97">
        <f ca="1">IF(B340="","",OFFSET(List1!X$11,tisk!A339,0))</f>
        <v>0</v>
      </c>
    </row>
    <row r="341" spans="1:13" s="2" customFormat="1" ht="75" customHeight="1" x14ac:dyDescent="0.35">
      <c r="A341" s="58"/>
      <c r="B341" s="98"/>
      <c r="C341" s="3" t="str">
        <f ca="1">IF(B340="","",CONCATENATE("Okres ",OFFSET(List1!G$11,tisk!A339,0),"
","Právní forma","
",OFFSET(List1!H$11,tisk!A339,0),"
","IČO ",OFFSET(List1!I$11,tisk!A339,0),"
 ","B.Ú. ",OFFSET(List1!J$11,tisk!A339,0)))</f>
        <v>Okres Přerov
Právní forma
Spolek
IČO 05207916
 B.Ú. 2901028659/2010</v>
      </c>
      <c r="D341" s="5" t="str">
        <f ca="1">IF(B340="","",OFFSET(List1!M$11,tisk!A339,0))</f>
        <v>Hlavním cílem je zajistit celoroční činnost florbalového klubu s 214 hráči. Zejména kvalifikované trenéry pro tréninky dospělých a
především mládeže, úhradu sportovišť(nájmy hal, tělocvičen)a dalších nákladů týkajících se organizace zápasů a turnajů.</v>
      </c>
      <c r="E341" s="99"/>
      <c r="F341" s="54"/>
      <c r="G341" s="97"/>
      <c r="H341" s="100"/>
      <c r="I341" s="98"/>
      <c r="J341" s="98"/>
      <c r="K341" s="98"/>
      <c r="L341" s="98"/>
      <c r="M341" s="97"/>
    </row>
    <row r="342" spans="1:13" s="2" customFormat="1" ht="30" customHeight="1" x14ac:dyDescent="0.35">
      <c r="A342" s="58">
        <f>ROW()/3-1</f>
        <v>113</v>
      </c>
      <c r="B342" s="98"/>
      <c r="C342" s="3" t="str">
        <f ca="1">IF(B340="","",CONCATENATE("Zástupce","
",OFFSET(List1!K$11,tisk!A339,0)))</f>
        <v xml:space="preserve">Zástupce
</v>
      </c>
      <c r="D342" s="5" t="str">
        <f ca="1">IF(B340="","",CONCATENATE("Dotace bude použita na:",OFFSET(List1!N$11,tisk!A339,0)))</f>
        <v>Dotace bude použita na:Dotace bude použita na pokrytí části následujících nákladů: nájmy sportovních zařízení, startovné do soutěží, odměny trenérů,
odměny rozhodčích, materiální vybavení, vedení účetnictví, cestovné, výdaje na pořádání oficiálních akcí a další.</v>
      </c>
      <c r="E342" s="99"/>
      <c r="F342" s="55" t="str">
        <f ca="1">IF(B340="","",OFFSET(List1!Q$11,tisk!A339,0))</f>
        <v>12/2022</v>
      </c>
      <c r="G342" s="97"/>
      <c r="H342" s="100"/>
      <c r="I342" s="98"/>
      <c r="J342" s="98"/>
      <c r="K342" s="98"/>
      <c r="L342" s="98"/>
      <c r="M342" s="97"/>
    </row>
    <row r="343" spans="1:13" s="2" customFormat="1" ht="75" customHeight="1" x14ac:dyDescent="0.35">
      <c r="A343" s="58"/>
      <c r="B343" s="98" t="str">
        <f ca="1">IF(OFFSET(List1!B$11,tisk!A342,0)&gt;0,OFFSET(List1!B$11,tisk!A342,0),"")</f>
        <v>115</v>
      </c>
      <c r="C343" s="3" t="str">
        <f ca="1">IF(B343="","",CONCATENATE(OFFSET(List1!C$11,tisk!A342,0),"
",OFFSET(List1!D$11,tisk!A342,0),"
",OFFSET(List1!E$11,tisk!A342,0),"
",OFFSET(List1!F$11,tisk!A342,0)))</f>
        <v>Policejní sportovní klub Přerov z.s.
U Výstaviště 3183/18
Přerov
75002</v>
      </c>
      <c r="D343" s="85" t="str">
        <f ca="1">IF(B343="","",OFFSET(List1!L$11,tisk!A342,0))</f>
        <v>Sportovní činnost PSK Přerov z.s.</v>
      </c>
      <c r="E343" s="99">
        <f ca="1">IF(B343="","",OFFSET(List1!O$11,tisk!A342,0))</f>
        <v>345000</v>
      </c>
      <c r="F343" s="55" t="str">
        <f ca="1">IF(B343="","",OFFSET(List1!P$11,tisk!A342,0))</f>
        <v>1/2022</v>
      </c>
      <c r="G343" s="97">
        <f ca="1">IF(B343="","",OFFSET(List1!R$11,tisk!A342,0))</f>
        <v>60000</v>
      </c>
      <c r="H343" s="100">
        <f ca="1">IF(B343="","",OFFSET(List1!S$11,tisk!A342,0))</f>
        <v>0</v>
      </c>
      <c r="I343" s="98">
        <f ca="1">IF(B343="","",OFFSET(List1!T$11,tisk!A342,0))</f>
        <v>0</v>
      </c>
      <c r="J343" s="98">
        <f ca="1">IF(B343="","",OFFSET(List1!U$11,tisk!A342,0))</f>
        <v>0</v>
      </c>
      <c r="K343" s="98">
        <f ca="1">IF(B343="","",OFFSET(List1!V$11,tisk!A342,0))</f>
        <v>0</v>
      </c>
      <c r="L343" s="98">
        <f ca="1">IF(B343="","",OFFSET(List1!W$11,tisk!A342,0))</f>
        <v>0</v>
      </c>
      <c r="M343" s="97">
        <f ca="1">IF(B343="","",OFFSET(List1!X$11,tisk!A342,0))</f>
        <v>0</v>
      </c>
    </row>
    <row r="344" spans="1:13" s="2" customFormat="1" ht="75" customHeight="1" x14ac:dyDescent="0.35">
      <c r="A344" s="58"/>
      <c r="B344" s="98"/>
      <c r="C344" s="3" t="str">
        <f ca="1">IF(B343="","",CONCATENATE("Okres ",OFFSET(List1!G$11,tisk!A342,0),"
","Právní forma","
",OFFSET(List1!H$11,tisk!A342,0),"
","IČO ",OFFSET(List1!I$11,tisk!A342,0),"
 ","B.Ú. ",OFFSET(List1!J$11,tisk!A342,0)))</f>
        <v>Okres 
Právní forma
Spolek
IČO 64989127
 B.Ú. 19-4217150227/0100</v>
      </c>
      <c r="D344" s="5" t="str">
        <f ca="1">IF(B343="","",OFFSET(List1!M$11,tisk!A342,0))</f>
        <v>PSK Přerov z.s. má již několik let přes 200 členů, z nichž většina jsou policisté nebo zaměstnanci Policie ČR. Klub velkou měrou
ovlivňuje a motivuje své členy a ostatní policisty ke sportovním aktivitám (turnaje, individuální podpora atd.)</v>
      </c>
      <c r="E344" s="99"/>
      <c r="F344" s="54"/>
      <c r="G344" s="97"/>
      <c r="H344" s="100"/>
      <c r="I344" s="98"/>
      <c r="J344" s="98"/>
      <c r="K344" s="98"/>
      <c r="L344" s="98"/>
      <c r="M344" s="97"/>
    </row>
    <row r="345" spans="1:13" s="2" customFormat="1" ht="30" customHeight="1" x14ac:dyDescent="0.35">
      <c r="A345" s="58">
        <f>ROW()/3-1</f>
        <v>114</v>
      </c>
      <c r="B345" s="98"/>
      <c r="C345" s="3" t="str">
        <f ca="1">IF(B343="","",CONCATENATE("Zástupce","
",OFFSET(List1!K$11,tisk!A342,0)))</f>
        <v xml:space="preserve">Zástupce
</v>
      </c>
      <c r="D345" s="5" t="str">
        <f ca="1">IF(B343="","",CONCATENATE("Dotace bude použita na:",OFFSET(List1!N$11,tisk!A342,0)))</f>
        <v>Dotace bude použita na:Výdaje na organizaci všech sportovních akcí (pronájem sportovních prostor, služby, pronájem sportovních vybavení, nákup
sportovního vybavení a potřeb). Startovné, ubytování, cestovné pro reprezentující sportovce na veřejných akcích v ČR či zahraničí.</v>
      </c>
      <c r="E345" s="99"/>
      <c r="F345" s="55" t="str">
        <f ca="1">IF(B343="","",OFFSET(List1!Q$11,tisk!A342,0))</f>
        <v>12/2022</v>
      </c>
      <c r="G345" s="97"/>
      <c r="H345" s="100"/>
      <c r="I345" s="98"/>
      <c r="J345" s="98"/>
      <c r="K345" s="98"/>
      <c r="L345" s="98"/>
      <c r="M345" s="97"/>
    </row>
    <row r="346" spans="1:13" s="2" customFormat="1" ht="75" customHeight="1" x14ac:dyDescent="0.35">
      <c r="A346" s="58"/>
      <c r="B346" s="98" t="str">
        <f ca="1">IF(OFFSET(List1!B$11,tisk!A345,0)&gt;0,OFFSET(List1!B$11,tisk!A345,0),"")</f>
        <v>116</v>
      </c>
      <c r="C346" s="3" t="str">
        <f ca="1">IF(B346="","",CONCATENATE(OFFSET(List1!C$11,tisk!A345,0),"
",OFFSET(List1!D$11,tisk!A345,0),"
",OFFSET(List1!E$11,tisk!A345,0),"
",OFFSET(List1!F$11,tisk!A345,0)))</f>
        <v>Tělovýchovná jednota Sokol Dolní Studénky, z. s.
Dolní Studénky 122
Dolní Studénky
78820</v>
      </c>
      <c r="D346" s="85" t="str">
        <f ca="1">IF(B346="","",OFFSET(List1!L$11,tisk!A345,0))</f>
        <v>Podpora sportovní činnosti TJ Sokol Dolní Studénky</v>
      </c>
      <c r="E346" s="99">
        <f ca="1">IF(B346="","",OFFSET(List1!O$11,tisk!A345,0))</f>
        <v>35000</v>
      </c>
      <c r="F346" s="55" t="str">
        <f ca="1">IF(B346="","",OFFSET(List1!P$11,tisk!A345,0))</f>
        <v>1/2022</v>
      </c>
      <c r="G346" s="97">
        <f ca="1">IF(B346="","",OFFSET(List1!R$11,tisk!A345,0))</f>
        <v>35000</v>
      </c>
      <c r="H346" s="100">
        <f ca="1">IF(B346="","",OFFSET(List1!S$11,tisk!A345,0))</f>
        <v>0</v>
      </c>
      <c r="I346" s="98">
        <f ca="1">IF(B346="","",OFFSET(List1!T$11,tisk!A345,0))</f>
        <v>0</v>
      </c>
      <c r="J346" s="98">
        <f ca="1">IF(B346="","",OFFSET(List1!U$11,tisk!A345,0))</f>
        <v>0</v>
      </c>
      <c r="K346" s="98">
        <f ca="1">IF(B346="","",OFFSET(List1!V$11,tisk!A345,0))</f>
        <v>0</v>
      </c>
      <c r="L346" s="98">
        <f ca="1">IF(B346="","",OFFSET(List1!W$11,tisk!A345,0))</f>
        <v>0</v>
      </c>
      <c r="M346" s="97">
        <f ca="1">IF(B346="","",OFFSET(List1!X$11,tisk!A345,0))</f>
        <v>0</v>
      </c>
    </row>
    <row r="347" spans="1:13" s="2" customFormat="1" ht="75" customHeight="1" x14ac:dyDescent="0.35">
      <c r="A347" s="58"/>
      <c r="B347" s="98"/>
      <c r="C347" s="3" t="str">
        <f ca="1">IF(B346="","",CONCATENATE("Okres ",OFFSET(List1!G$11,tisk!A345,0),"
","Právní forma","
",OFFSET(List1!H$11,tisk!A345,0),"
","IČO ",OFFSET(List1!I$11,tisk!A345,0),"
 ","B.Ú. ",OFFSET(List1!J$11,tisk!A345,0)))</f>
        <v>Okres Šumperk
Právní forma
Spolek
IČO 44939957
 B.Ú. 1900503329/0800</v>
      </c>
      <c r="D347" s="5" t="str">
        <f ca="1">IF(B346="","",OFFSET(List1!M$11,tisk!A345,0))</f>
        <v>TJ Sokol Dolní Studénky je sportovní spolek se stoletou tradicí v obci. Sdružuje 250 členů všeho věku. Kromě rekreačních sportů se účastníme krajského přeboru ve volejbale mužů a okresních soutěží stolního tenisu. Pořádáme také několik turnajů.</v>
      </c>
      <c r="E347" s="99"/>
      <c r="F347" s="54"/>
      <c r="G347" s="97"/>
      <c r="H347" s="100"/>
      <c r="I347" s="98"/>
      <c r="J347" s="98"/>
      <c r="K347" s="98"/>
      <c r="L347" s="98"/>
      <c r="M347" s="97"/>
    </row>
    <row r="348" spans="1:13" s="2" customFormat="1" ht="30" customHeight="1" x14ac:dyDescent="0.35">
      <c r="A348" s="58">
        <f>ROW()/3-1</f>
        <v>115</v>
      </c>
      <c r="B348" s="98"/>
      <c r="C348" s="3" t="str">
        <f ca="1">IF(B346="","",CONCATENATE("Zástupce","
",OFFSET(List1!K$11,tisk!A345,0)))</f>
        <v xml:space="preserve">Zástupce
</v>
      </c>
      <c r="D348" s="5" t="str">
        <f ca="1">IF(B346="","",CONCATENATE("Dotace bude použita na:",OFFSET(List1!N$11,tisk!A345,0)))</f>
        <v>Dotace bude použita na:organizační a technické zajištění turnajů (ceny, kancelářské potřeby, zajištění občerstvení pro účastníky, úklid, úprava a zapískování hřiště), personální zajištění chodu sportovních akcí (DPP pro trenéry, pořadatele).</v>
      </c>
      <c r="E348" s="99"/>
      <c r="F348" s="55" t="str">
        <f ca="1">IF(B346="","",OFFSET(List1!Q$11,tisk!A345,0))</f>
        <v>12/2022</v>
      </c>
      <c r="G348" s="97"/>
      <c r="H348" s="100"/>
      <c r="I348" s="98"/>
      <c r="J348" s="98"/>
      <c r="K348" s="98"/>
      <c r="L348" s="98"/>
      <c r="M348" s="97"/>
    </row>
    <row r="349" spans="1:13" s="2" customFormat="1" ht="75" customHeight="1" x14ac:dyDescent="0.35">
      <c r="A349" s="58"/>
      <c r="B349" s="98" t="str">
        <f ca="1">IF(OFFSET(List1!B$11,tisk!A348,0)&gt;0,OFFSET(List1!B$11,tisk!A348,0),"")</f>
        <v>117</v>
      </c>
      <c r="C349" s="3" t="str">
        <f ca="1">IF(B349="","",CONCATENATE(OFFSET(List1!C$11,tisk!A348,0),"
",OFFSET(List1!D$11,tisk!A348,0),"
",OFFSET(List1!E$11,tisk!A348,0),"
",OFFSET(List1!F$11,tisk!A348,0)))</f>
        <v>Tělovýchovná jednota SOKOL Drahanovice z.s.
Drahanovice 36
Drahanovice
78344</v>
      </c>
      <c r="D349" s="85" t="str">
        <f ca="1">IF(B349="","",OFFSET(List1!L$11,tisk!A348,0))</f>
        <v>Podpora celoroční činnosti 2022</v>
      </c>
      <c r="E349" s="99">
        <f ca="1">IF(B349="","",OFFSET(List1!O$11,tisk!A348,0))</f>
        <v>365000</v>
      </c>
      <c r="F349" s="55" t="str">
        <f ca="1">IF(B349="","",OFFSET(List1!P$11,tisk!A348,0))</f>
        <v>1/2022</v>
      </c>
      <c r="G349" s="97">
        <f ca="1">IF(B349="","",OFFSET(List1!R$11,tisk!A348,0))</f>
        <v>30000</v>
      </c>
      <c r="H349" s="100">
        <f ca="1">IF(B349="","",OFFSET(List1!S$11,tisk!A348,0))</f>
        <v>0</v>
      </c>
      <c r="I349" s="98">
        <f ca="1">IF(B349="","",OFFSET(List1!T$11,tisk!A348,0))</f>
        <v>0</v>
      </c>
      <c r="J349" s="98">
        <f ca="1">IF(B349="","",OFFSET(List1!U$11,tisk!A348,0))</f>
        <v>0</v>
      </c>
      <c r="K349" s="98">
        <f ca="1">IF(B349="","",OFFSET(List1!V$11,tisk!A348,0))</f>
        <v>0</v>
      </c>
      <c r="L349" s="98">
        <f ca="1">IF(B349="","",OFFSET(List1!W$11,tisk!A348,0))</f>
        <v>0</v>
      </c>
      <c r="M349" s="97">
        <f ca="1">IF(B349="","",OFFSET(List1!X$11,tisk!A348,0))</f>
        <v>0</v>
      </c>
    </row>
    <row r="350" spans="1:13" s="2" customFormat="1" ht="75" customHeight="1" x14ac:dyDescent="0.35">
      <c r="A350" s="58"/>
      <c r="B350" s="98"/>
      <c r="C350" s="3" t="str">
        <f ca="1">IF(B349="","",CONCATENATE("Okres ",OFFSET(List1!G$11,tisk!A348,0),"
","Právní forma","
",OFFSET(List1!H$11,tisk!A348,0),"
","IČO ",OFFSET(List1!I$11,tisk!A348,0),"
 ","B.Ú. ",OFFSET(List1!J$11,tisk!A348,0)))</f>
        <v>Okres 
Právní forma
Spolek
IČO 45238278
 B.Ú. 112075867/0300</v>
      </c>
      <c r="D350" s="5" t="str">
        <f ca="1">IF(B349="","",OFFSET(List1!M$11,tisk!A348,0))</f>
        <v>Areál TJ Sokol Drahanovice slouží ke sportovní činnosti oddílu kopané, základní škole k výuce tělesné výchovy i mimoškolní činnosti (družina) i široké veřejnosti k rekreačnímu sportu.</v>
      </c>
      <c r="E350" s="99"/>
      <c r="F350" s="54"/>
      <c r="G350" s="97"/>
      <c r="H350" s="100"/>
      <c r="I350" s="98"/>
      <c r="J350" s="98"/>
      <c r="K350" s="98"/>
      <c r="L350" s="98"/>
      <c r="M350" s="97"/>
    </row>
    <row r="351" spans="1:13" s="2" customFormat="1" ht="30" customHeight="1" x14ac:dyDescent="0.35">
      <c r="A351" s="58">
        <f>ROW()/3-1</f>
        <v>116</v>
      </c>
      <c r="B351" s="98"/>
      <c r="C351" s="3" t="str">
        <f ca="1">IF(B349="","",CONCATENATE("Zástupce","
",OFFSET(List1!K$11,tisk!A348,0)))</f>
        <v xml:space="preserve">Zástupce
</v>
      </c>
      <c r="D351" s="5" t="str">
        <f ca="1">IF(B349="","",CONCATENATE("Dotace bude použita na:",OFFSET(List1!N$11,tisk!A348,0)))</f>
        <v>Dotace bude použita na:-energie
- vodné,stočné
- PHM
- údržba zeleně
- drobné úpravy v areálu</v>
      </c>
      <c r="E351" s="99"/>
      <c r="F351" s="55" t="str">
        <f ca="1">IF(B349="","",OFFSET(List1!Q$11,tisk!A348,0))</f>
        <v>12/2022</v>
      </c>
      <c r="G351" s="97"/>
      <c r="H351" s="100"/>
      <c r="I351" s="98"/>
      <c r="J351" s="98"/>
      <c r="K351" s="98"/>
      <c r="L351" s="98"/>
      <c r="M351" s="97"/>
    </row>
    <row r="352" spans="1:13" s="2" customFormat="1" ht="75" customHeight="1" x14ac:dyDescent="0.35">
      <c r="A352" s="58"/>
      <c r="B352" s="98" t="str">
        <f ca="1">IF(OFFSET(List1!B$11,tisk!A351,0)&gt;0,OFFSET(List1!B$11,tisk!A351,0),"")</f>
        <v>118</v>
      </c>
      <c r="C352" s="3" t="str">
        <f ca="1">IF(B352="","",CONCATENATE(OFFSET(List1!C$11,tisk!A351,0),"
",OFFSET(List1!D$11,tisk!A351,0),"
",OFFSET(List1!E$11,tisk!A351,0),"
",OFFSET(List1!F$11,tisk!A351,0)))</f>
        <v>KMK Zubr Přerov, z.s.
Hranická 157/23
Přerov
75124</v>
      </c>
      <c r="D352" s="85" t="str">
        <f ca="1">IF(B352="","",OFFSET(List1!L$11,tisk!A351,0))</f>
        <v>Podpora celoroční sportovní činnosti oddílu KMK Zubr Přerov, z.s.</v>
      </c>
      <c r="E352" s="99">
        <f ca="1">IF(B352="","",OFFSET(List1!O$11,tisk!A351,0))</f>
        <v>290000</v>
      </c>
      <c r="F352" s="55" t="str">
        <f ca="1">IF(B352="","",OFFSET(List1!P$11,tisk!A351,0))</f>
        <v>1/2022</v>
      </c>
      <c r="G352" s="97">
        <f ca="1">IF(B352="","",OFFSET(List1!R$11,tisk!A351,0))</f>
        <v>70000</v>
      </c>
      <c r="H352" s="100">
        <f ca="1">IF(B352="","",OFFSET(List1!S$11,tisk!A351,0))</f>
        <v>0</v>
      </c>
      <c r="I352" s="98">
        <f ca="1">IF(B352="","",OFFSET(List1!T$11,tisk!A351,0))</f>
        <v>0</v>
      </c>
      <c r="J352" s="98">
        <f ca="1">IF(B352="","",OFFSET(List1!U$11,tisk!A351,0))</f>
        <v>0</v>
      </c>
      <c r="K352" s="98">
        <f ca="1">IF(B352="","",OFFSET(List1!V$11,tisk!A351,0))</f>
        <v>0</v>
      </c>
      <c r="L352" s="98">
        <f ca="1">IF(B352="","",OFFSET(List1!W$11,tisk!A351,0))</f>
        <v>0</v>
      </c>
      <c r="M352" s="97">
        <f ca="1">IF(B352="","",OFFSET(List1!X$11,tisk!A351,0))</f>
        <v>0</v>
      </c>
    </row>
    <row r="353" spans="1:13" s="2" customFormat="1" ht="75" customHeight="1" x14ac:dyDescent="0.35">
      <c r="A353" s="58"/>
      <c r="B353" s="98"/>
      <c r="C353" s="3" t="str">
        <f ca="1">IF(B352="","",CONCATENATE("Okres ",OFFSET(List1!G$11,tisk!A351,0),"
","Právní forma","
",OFFSET(List1!H$11,tisk!A351,0),"
","IČO ",OFFSET(List1!I$11,tisk!A351,0),"
 ","B.Ú. ",OFFSET(List1!J$11,tisk!A351,0)))</f>
        <v>Okres Přerov
Právní forma
Spolek
IČO 22886303
 B.Ú. 2636307349/0800</v>
      </c>
      <c r="D353" s="5" t="str">
        <f ca="1">IF(B352="","",OFFSET(List1!M$11,tisk!A351,0))</f>
        <v>KMK Zubr Přerov má cca 80 členů, kteří se zaměřují na sportovní činnosti především fotbal. Mládežníci (dorost, starší a mladší žáci) hrají krajské soutěže a přípravky hrají okresní soutěže. Oddíl pořádá v letních měsících soustředění a turnaje.</v>
      </c>
      <c r="E353" s="99"/>
      <c r="F353" s="54"/>
      <c r="G353" s="97"/>
      <c r="H353" s="100"/>
      <c r="I353" s="98"/>
      <c r="J353" s="98"/>
      <c r="K353" s="98"/>
      <c r="L353" s="98"/>
      <c r="M353" s="97"/>
    </row>
    <row r="354" spans="1:13" s="2" customFormat="1" ht="30" customHeight="1" x14ac:dyDescent="0.35">
      <c r="A354" s="58">
        <f>ROW()/3-1</f>
        <v>117</v>
      </c>
      <c r="B354" s="98"/>
      <c r="C354" s="3" t="str">
        <f ca="1">IF(B352="","",CONCATENATE("Zástupce","
",OFFSET(List1!K$11,tisk!A351,0)))</f>
        <v xml:space="preserve">Zástupce
</v>
      </c>
      <c r="D354" s="5" t="str">
        <f ca="1">IF(B352="","",CONCATENATE("Dotace bude použita na:",OFFSET(List1!N$11,tisk!A351,0)))</f>
        <v>Dotace bude použita na:Dotace bude použita na dopravu (cestovné), startovné na turnajích, rozhodčí na utkání a turnaje, sportovní oblečení a sportovní pomůcky.</v>
      </c>
      <c r="E354" s="99"/>
      <c r="F354" s="55" t="str">
        <f ca="1">IF(B352="","",OFFSET(List1!Q$11,tisk!A351,0))</f>
        <v>12/2022</v>
      </c>
      <c r="G354" s="97"/>
      <c r="H354" s="100"/>
      <c r="I354" s="98"/>
      <c r="J354" s="98"/>
      <c r="K354" s="98"/>
      <c r="L354" s="98"/>
      <c r="M354" s="97"/>
    </row>
    <row r="355" spans="1:13" s="2" customFormat="1" ht="75" customHeight="1" x14ac:dyDescent="0.35">
      <c r="A355" s="58"/>
      <c r="B355" s="98" t="str">
        <f ca="1">IF(OFFSET(List1!B$11,tisk!A354,0)&gt;0,OFFSET(List1!B$11,tisk!A354,0),"")</f>
        <v>119</v>
      </c>
      <c r="C355" s="3" t="str">
        <f ca="1">IF(B355="","",CONCATENATE(OFFSET(List1!C$11,tisk!A354,0),"
",OFFSET(List1!D$11,tisk!A354,0),"
",OFFSET(List1!E$11,tisk!A354,0),"
",OFFSET(List1!F$11,tisk!A354,0)))</f>
        <v>TJ Spartak Loučná nad Desnou z.s.
Loučná nad Desnou 92
Loučná nad Desnou
78811</v>
      </c>
      <c r="D355" s="85" t="str">
        <f ca="1">IF(B355="","",OFFSET(List1!L$11,tisk!A354,0))</f>
        <v>Podpora celoroční  sportovní činnosti</v>
      </c>
      <c r="E355" s="99">
        <f ca="1">IF(B355="","",OFFSET(List1!O$11,tisk!A354,0))</f>
        <v>25000</v>
      </c>
      <c r="F355" s="55" t="str">
        <f ca="1">IF(B355="","",OFFSET(List1!P$11,tisk!A354,0))</f>
        <v>1/2022</v>
      </c>
      <c r="G355" s="97">
        <f ca="1">IF(B355="","",OFFSET(List1!R$11,tisk!A354,0))</f>
        <v>20000</v>
      </c>
      <c r="H355" s="100">
        <f ca="1">IF(B355="","",OFFSET(List1!S$11,tisk!A354,0))</f>
        <v>0</v>
      </c>
      <c r="I355" s="98">
        <f ca="1">IF(B355="","",OFFSET(List1!T$11,tisk!A354,0))</f>
        <v>0</v>
      </c>
      <c r="J355" s="98">
        <f ca="1">IF(B355="","",OFFSET(List1!U$11,tisk!A354,0))</f>
        <v>0</v>
      </c>
      <c r="K355" s="98">
        <f ca="1">IF(B355="","",OFFSET(List1!V$11,tisk!A354,0))</f>
        <v>0</v>
      </c>
      <c r="L355" s="98">
        <f ca="1">IF(B355="","",OFFSET(List1!W$11,tisk!A354,0))</f>
        <v>0</v>
      </c>
      <c r="M355" s="97">
        <f ca="1">IF(B355="","",OFFSET(List1!X$11,tisk!A354,0))</f>
        <v>0</v>
      </c>
    </row>
    <row r="356" spans="1:13" s="2" customFormat="1" ht="75" customHeight="1" x14ac:dyDescent="0.35">
      <c r="A356" s="58"/>
      <c r="B356" s="98"/>
      <c r="C356" s="3" t="str">
        <f ca="1">IF(B355="","",CONCATENATE("Okres ",OFFSET(List1!G$11,tisk!A354,0),"
","Právní forma","
",OFFSET(List1!H$11,tisk!A354,0),"
","IČO ",OFFSET(List1!I$11,tisk!A354,0),"
 ","B.Ú. ",OFFSET(List1!J$11,tisk!A354,0)))</f>
        <v>Okres 
Právní forma
Spolek
IČO 43961363
 B.Ú. 185255121/0300</v>
      </c>
      <c r="D356" s="5" t="str">
        <f ca="1">IF(B355="","",OFFSET(List1!M$11,tisk!A354,0))</f>
        <v>Naše TJ sdružuje tři  oddíly a to tenisový ,nohejbalový a fotbalový .Fotbalový oddíl hraje soutěže na okresní a krajské  úrovni a to v kategorii starší žáci a muži . Tenisový  a nohejbalový oddíl pořádá během roku turnaje</v>
      </c>
      <c r="E356" s="99"/>
      <c r="F356" s="54"/>
      <c r="G356" s="97"/>
      <c r="H356" s="100"/>
      <c r="I356" s="98"/>
      <c r="J356" s="98"/>
      <c r="K356" s="98"/>
      <c r="L356" s="98"/>
      <c r="M356" s="97"/>
    </row>
    <row r="357" spans="1:13" s="2" customFormat="1" ht="30" customHeight="1" x14ac:dyDescent="0.35">
      <c r="A357" s="58">
        <f>ROW()/3-1</f>
        <v>118</v>
      </c>
      <c r="B357" s="98"/>
      <c r="C357" s="3" t="str">
        <f ca="1">IF(B355="","",CONCATENATE("Zástupce","
",OFFSET(List1!K$11,tisk!A354,0)))</f>
        <v xml:space="preserve">Zástupce
</v>
      </c>
      <c r="D357" s="5" t="str">
        <f ca="1">IF(B355="","",CONCATENATE("Dotace bude použita na:",OFFSET(List1!N$11,tisk!A354,0)))</f>
        <v>Dotace bude použita na:1. Dopravné 15 000Kč
2. Údržba areálu 10 000Kč</v>
      </c>
      <c r="E357" s="99"/>
      <c r="F357" s="55" t="str">
        <f ca="1">IF(B355="","",OFFSET(List1!Q$11,tisk!A354,0))</f>
        <v>12/2022</v>
      </c>
      <c r="G357" s="97"/>
      <c r="H357" s="100"/>
      <c r="I357" s="98"/>
      <c r="J357" s="98"/>
      <c r="K357" s="98"/>
      <c r="L357" s="98"/>
      <c r="M357" s="97"/>
    </row>
    <row r="358" spans="1:13" s="2" customFormat="1" ht="75" customHeight="1" x14ac:dyDescent="0.35">
      <c r="A358" s="58"/>
      <c r="B358" s="98" t="str">
        <f ca="1">IF(OFFSET(List1!B$11,tisk!A357,0)&gt;0,OFFSET(List1!B$11,tisk!A357,0),"")</f>
        <v>120</v>
      </c>
      <c r="C358" s="3" t="str">
        <f ca="1">IF(B358="","",CONCATENATE(OFFSET(List1!C$11,tisk!A357,0),"
",OFFSET(List1!D$11,tisk!A357,0),"
",OFFSET(List1!E$11,tisk!A357,0),"
",OFFSET(List1!F$11,tisk!A357,0)))</f>
        <v>Tělovýchovná jednota DUKLA Olomouc, z.s.
U podjezdu 41/8
Olomouc
77900</v>
      </c>
      <c r="D358" s="85" t="str">
        <f ca="1">IF(B358="","",OFFSET(List1!L$11,tisk!A357,0))</f>
        <v>Podpora sportovní činnosti dětí a mládeže sportovního oddílu TJ DUKLA Olomouc - šerm</v>
      </c>
      <c r="E358" s="99">
        <f ca="1">IF(B358="","",OFFSET(List1!O$11,tisk!A357,0))</f>
        <v>700000</v>
      </c>
      <c r="F358" s="55" t="str">
        <f ca="1">IF(B358="","",OFFSET(List1!P$11,tisk!A357,0))</f>
        <v>1/2022</v>
      </c>
      <c r="G358" s="97">
        <f ca="1">IF(B358="","",OFFSET(List1!R$11,tisk!A357,0))</f>
        <v>350000</v>
      </c>
      <c r="H358" s="100">
        <f ca="1">IF(B358="","",OFFSET(List1!S$11,tisk!A357,0))</f>
        <v>0</v>
      </c>
      <c r="I358" s="98">
        <f ca="1">IF(B358="","",OFFSET(List1!T$11,tisk!A357,0))</f>
        <v>0</v>
      </c>
      <c r="J358" s="98">
        <f ca="1">IF(B358="","",OFFSET(List1!U$11,tisk!A357,0))</f>
        <v>0</v>
      </c>
      <c r="K358" s="98">
        <f ca="1">IF(B358="","",OFFSET(List1!V$11,tisk!A357,0))</f>
        <v>0</v>
      </c>
      <c r="L358" s="98">
        <f ca="1">IF(B358="","",OFFSET(List1!W$11,tisk!A357,0))</f>
        <v>0</v>
      </c>
      <c r="M358" s="97">
        <f ca="1">IF(B358="","",OFFSET(List1!X$11,tisk!A357,0))</f>
        <v>0</v>
      </c>
    </row>
    <row r="359" spans="1:13" s="2" customFormat="1" ht="75" customHeight="1" x14ac:dyDescent="0.35">
      <c r="A359" s="58"/>
      <c r="B359" s="98"/>
      <c r="C359" s="3" t="str">
        <f ca="1">IF(B358="","",CONCATENATE("Okres ",OFFSET(List1!G$11,tisk!A357,0),"
","Právní forma","
",OFFSET(List1!H$11,tisk!A357,0),"
","IČO ",OFFSET(List1!I$11,tisk!A357,0),"
 ","B.Ú. ",OFFSET(List1!J$11,tisk!A357,0)))</f>
        <v>Okres 
Právní forma
Spolek
IČO 45238481
 B.Ú. 1811310349/0800</v>
      </c>
      <c r="D359" s="5" t="str">
        <f ca="1">IF(B358="","",OFFSET(List1!M$11,tisk!A357,0))</f>
        <v>Podpora sportovní činnosti dětí a mládeže sportovního oddílu TJ DUKLA Olomouc s cílem zkvalitnění sportovní přípravy šermířů a šermířek v roce 2021</v>
      </c>
      <c r="E359" s="99"/>
      <c r="F359" s="54"/>
      <c r="G359" s="97"/>
      <c r="H359" s="100"/>
      <c r="I359" s="98"/>
      <c r="J359" s="98"/>
      <c r="K359" s="98"/>
      <c r="L359" s="98"/>
      <c r="M359" s="97"/>
    </row>
    <row r="360" spans="1:13" s="2" customFormat="1" ht="30" customHeight="1" x14ac:dyDescent="0.35">
      <c r="A360" s="58">
        <f>ROW()/3-1</f>
        <v>119</v>
      </c>
      <c r="B360" s="98"/>
      <c r="C360" s="3" t="str">
        <f ca="1">IF(B358="","",CONCATENATE("Zástupce","
",OFFSET(List1!K$11,tisk!A357,0)))</f>
        <v xml:space="preserve">Zástupce
</v>
      </c>
      <c r="D360" s="5" t="str">
        <f ca="1">IF(B358="","",CONCATENATE("Dotace bude použita na:",OFFSET(List1!N$11,tisk!A357,0)))</f>
        <v>Dotace bude použita na:úhradu nákladů spojených s účastí dětí a mládeže na domácích a zahraničních soutěžích a účastí na soustředěních a výcvikových táborech – jízdné, ubytování, startovné; na nákup sportovního materiálu a šermířské výstroje; na pronájem sportovní haly.</v>
      </c>
      <c r="E360" s="99"/>
      <c r="F360" s="55" t="str">
        <f ca="1">IF(B358="","",OFFSET(List1!Q$11,tisk!A357,0))</f>
        <v>12/2022</v>
      </c>
      <c r="G360" s="97"/>
      <c r="H360" s="100"/>
      <c r="I360" s="98"/>
      <c r="J360" s="98"/>
      <c r="K360" s="98"/>
      <c r="L360" s="98"/>
      <c r="M360" s="97"/>
    </row>
    <row r="361" spans="1:13" s="2" customFormat="1" ht="75" customHeight="1" x14ac:dyDescent="0.35">
      <c r="A361" s="58"/>
      <c r="B361" s="98" t="str">
        <f ca="1">IF(OFFSET(List1!B$11,tisk!A360,0)&gt;0,OFFSET(List1!B$11,tisk!A360,0),"")</f>
        <v>121</v>
      </c>
      <c r="C361" s="3" t="str">
        <f ca="1">IF(B361="","",CONCATENATE(OFFSET(List1!C$11,tisk!A360,0),"
",OFFSET(List1!D$11,tisk!A360,0),"
",OFFSET(List1!E$11,tisk!A360,0),"
",OFFSET(List1!F$11,tisk!A360,0)))</f>
        <v>Klub sportovních potápěčů Olomouc, pobočný spolek SPMS
Politických vězňů 568/7
Olomouc
77900</v>
      </c>
      <c r="D361" s="85" t="str">
        <f ca="1">IF(B361="","",OFFSET(List1!L$11,tisk!A360,0))</f>
        <v>Celoroční činnost klubu sportovních potápěčů KSP Olomouc</v>
      </c>
      <c r="E361" s="99">
        <f ca="1">IF(B361="","",OFFSET(List1!O$11,tisk!A360,0))</f>
        <v>1340000</v>
      </c>
      <c r="F361" s="55" t="str">
        <f ca="1">IF(B361="","",OFFSET(List1!P$11,tisk!A360,0))</f>
        <v>1/2022</v>
      </c>
      <c r="G361" s="97">
        <f ca="1">IF(B361="","",OFFSET(List1!R$11,tisk!A360,0))</f>
        <v>140000</v>
      </c>
      <c r="H361" s="100">
        <f ca="1">IF(B361="","",OFFSET(List1!S$11,tisk!A360,0))</f>
        <v>0</v>
      </c>
      <c r="I361" s="98">
        <f ca="1">IF(B361="","",OFFSET(List1!T$11,tisk!A360,0))</f>
        <v>0</v>
      </c>
      <c r="J361" s="98">
        <f ca="1">IF(B361="","",OFFSET(List1!U$11,tisk!A360,0))</f>
        <v>0</v>
      </c>
      <c r="K361" s="98">
        <f ca="1">IF(B361="","",OFFSET(List1!V$11,tisk!A360,0))</f>
        <v>0</v>
      </c>
      <c r="L361" s="98">
        <f ca="1">IF(B361="","",OFFSET(List1!W$11,tisk!A360,0))</f>
        <v>0</v>
      </c>
      <c r="M361" s="97">
        <f ca="1">IF(B361="","",OFFSET(List1!X$11,tisk!A360,0))</f>
        <v>0</v>
      </c>
    </row>
    <row r="362" spans="1:13" s="2" customFormat="1" ht="75" customHeight="1" x14ac:dyDescent="0.35">
      <c r="A362" s="58"/>
      <c r="B362" s="98"/>
      <c r="C362" s="3" t="str">
        <f ca="1">IF(B361="","",CONCATENATE("Okres ",OFFSET(List1!G$11,tisk!A360,0),"
","Právní forma","
",OFFSET(List1!H$11,tisk!A360,0),"
","IČO ",OFFSET(List1!I$11,tisk!A360,0),"
 ","B.Ú. ",OFFSET(List1!J$11,tisk!A360,0)))</f>
        <v>Okres Olomouc
Právní forma
Pobočný spolek
IČO 67339832
 B.Ú. 2202000067/2010</v>
      </c>
      <c r="D362" s="5" t="str">
        <f ca="1">IF(B361="","",OFFSET(List1!M$11,tisk!A360,0))</f>
        <v>Základ činnosti tvoří pravidelná práce s dětmi a mládeží v oblasti plaveckých a potápěčských dovedností. Dětem nabízíme účast na trénincích plavání s ploutvemi a dospělým pak poskytujeme prostor pro udržování své sportovní a zdravotní kondice.</v>
      </c>
      <c r="E362" s="99"/>
      <c r="F362" s="54"/>
      <c r="G362" s="97"/>
      <c r="H362" s="100"/>
      <c r="I362" s="98"/>
      <c r="J362" s="98"/>
      <c r="K362" s="98"/>
      <c r="L362" s="98"/>
      <c r="M362" s="97"/>
    </row>
    <row r="363" spans="1:13" s="2" customFormat="1" ht="30" customHeight="1" x14ac:dyDescent="0.35">
      <c r="A363" s="58">
        <f>ROW()/3-1</f>
        <v>120</v>
      </c>
      <c r="B363" s="98"/>
      <c r="C363" s="3" t="str">
        <f ca="1">IF(B361="","",CONCATENATE("Zástupce","
",OFFSET(List1!K$11,tisk!A360,0)))</f>
        <v xml:space="preserve">Zástupce
</v>
      </c>
      <c r="D363" s="5" t="str">
        <f ca="1">IF(B361="","",CONCATENATE("Dotace bude použita na:",OFFSET(List1!N$11,tisk!A360,0)))</f>
        <v>Dotace bude použita na:Úhradu sportovních akcí klubu (startovné, doprava, ubytování a strava) na závodech a soustředěních dále na nákup sportovního materiálu a zajištění služeb souvisejících se sportovní činností členů klubu.</v>
      </c>
      <c r="E363" s="99"/>
      <c r="F363" s="55" t="str">
        <f ca="1">IF(B361="","",OFFSET(List1!Q$11,tisk!A360,0))</f>
        <v>12/2022</v>
      </c>
      <c r="G363" s="97"/>
      <c r="H363" s="100"/>
      <c r="I363" s="98"/>
      <c r="J363" s="98"/>
      <c r="K363" s="98"/>
      <c r="L363" s="98"/>
      <c r="M363" s="97"/>
    </row>
    <row r="364" spans="1:13" s="2" customFormat="1" ht="75" customHeight="1" x14ac:dyDescent="0.35">
      <c r="A364" s="58"/>
      <c r="B364" s="98" t="str">
        <f ca="1">IF(OFFSET(List1!B$11,tisk!A363,0)&gt;0,OFFSET(List1!B$11,tisk!A363,0),"")</f>
        <v>122</v>
      </c>
      <c r="C364" s="3" t="str">
        <f ca="1">IF(B364="","",CONCATENATE(OFFSET(List1!C$11,tisk!A363,0),"
",OFFSET(List1!D$11,tisk!A363,0),"
",OFFSET(List1!E$11,tisk!A363,0),"
",OFFSET(List1!F$11,tisk!A363,0)))</f>
        <v>Volejbal Přerov, z.s.
Petřivalského 584/1
Přerov
75002</v>
      </c>
      <c r="D364" s="85" t="str">
        <f ca="1">IF(B364="","",OFFSET(List1!L$11,tisk!A363,0))</f>
        <v>Celoroční sportovní činnost extraligového družstva žen klubu Volejbal Přerov</v>
      </c>
      <c r="E364" s="99">
        <f ca="1">IF(B364="","",OFFSET(List1!O$11,tisk!A363,0))</f>
        <v>3000000</v>
      </c>
      <c r="F364" s="55" t="str">
        <f ca="1">IF(B364="","",OFFSET(List1!P$11,tisk!A363,0))</f>
        <v>1/2022</v>
      </c>
      <c r="G364" s="97">
        <f ca="1">IF(B364="","",OFFSET(List1!R$11,tisk!A363,0))</f>
        <v>1500000</v>
      </c>
      <c r="H364" s="100">
        <f ca="1">IF(B364="","",OFFSET(List1!S$11,tisk!A363,0))</f>
        <v>0</v>
      </c>
      <c r="I364" s="98">
        <f ca="1">IF(B364="","",OFFSET(List1!T$11,tisk!A363,0))</f>
        <v>0</v>
      </c>
      <c r="J364" s="98">
        <f ca="1">IF(B364="","",OFFSET(List1!U$11,tisk!A363,0))</f>
        <v>0</v>
      </c>
      <c r="K364" s="98">
        <f ca="1">IF(B364="","",OFFSET(List1!V$11,tisk!A363,0))</f>
        <v>0</v>
      </c>
      <c r="L364" s="98">
        <f ca="1">IF(B364="","",OFFSET(List1!W$11,tisk!A363,0))</f>
        <v>0</v>
      </c>
      <c r="M364" s="97">
        <f ca="1">IF(B364="","",OFFSET(List1!X$11,tisk!A363,0))</f>
        <v>0</v>
      </c>
    </row>
    <row r="365" spans="1:13" s="2" customFormat="1" ht="75" customHeight="1" x14ac:dyDescent="0.35">
      <c r="A365" s="58"/>
      <c r="B365" s="98"/>
      <c r="C365" s="3" t="str">
        <f ca="1">IF(B364="","",CONCATENATE("Okres ",OFFSET(List1!G$11,tisk!A363,0),"
","Právní forma","
",OFFSET(List1!H$11,tisk!A363,0),"
","IČO ",OFFSET(List1!I$11,tisk!A363,0),"
 ","B.Ú. ",OFFSET(List1!J$11,tisk!A363,0)))</f>
        <v>Okres Přerov
Právní forma
Spolek
IČO 03660575
 B.Ú. 268503071/0300</v>
      </c>
      <c r="D365" s="5" t="str">
        <f ca="1">IF(B364="","",OFFSET(List1!M$11,tisk!A363,0))</f>
        <v>Vytvoření ekonomických podmínek pro celoroční činnost žen ve volejbalové extralize. Extraliga volejbalu je jediný vrcholový sport žen v Přerově. Jde nám o vrcholovou profesionální úroveň, která přitáhne jak diváky, tak další mládež ke sportu.</v>
      </c>
      <c r="E365" s="99"/>
      <c r="F365" s="54"/>
      <c r="G365" s="97"/>
      <c r="H365" s="100"/>
      <c r="I365" s="98"/>
      <c r="J365" s="98"/>
      <c r="K365" s="98"/>
      <c r="L365" s="98"/>
      <c r="M365" s="97"/>
    </row>
    <row r="366" spans="1:13" s="2" customFormat="1" ht="30" customHeight="1" x14ac:dyDescent="0.35">
      <c r="A366" s="58">
        <f>ROW()/3-1</f>
        <v>121</v>
      </c>
      <c r="B366" s="98"/>
      <c r="C366" s="3" t="str">
        <f ca="1">IF(B364="","",CONCATENATE("Zástupce","
",OFFSET(List1!K$11,tisk!A363,0)))</f>
        <v xml:space="preserve">Zástupce
</v>
      </c>
      <c r="D366" s="5" t="str">
        <f ca="1">IF(B364="","",CONCATENATE("Dotace bude použita na:",OFFSET(List1!N$11,tisk!A363,0)))</f>
        <v>Dotace bude použita na:nájem sportovišť
doprava na tréninky,  utkání a turnaje
ubytování hráček
pořízení sportovního vybavení
mzdy, platy a odměny trenérů a hráček
soutěžní příspěvky a poplatky
náklady na rozhodčí</v>
      </c>
      <c r="E366" s="99"/>
      <c r="F366" s="55" t="str">
        <f ca="1">IF(B364="","",OFFSET(List1!Q$11,tisk!A363,0))</f>
        <v>12/2022</v>
      </c>
      <c r="G366" s="97"/>
      <c r="H366" s="100"/>
      <c r="I366" s="98"/>
      <c r="J366" s="98"/>
      <c r="K366" s="98"/>
      <c r="L366" s="98"/>
      <c r="M366" s="97"/>
    </row>
    <row r="367" spans="1:13" s="2" customFormat="1" ht="75" customHeight="1" x14ac:dyDescent="0.35">
      <c r="A367" s="58"/>
      <c r="B367" s="98" t="str">
        <f ca="1">IF(OFFSET(List1!B$11,tisk!A366,0)&gt;0,OFFSET(List1!B$11,tisk!A366,0),"")</f>
        <v>124</v>
      </c>
      <c r="C367" s="3" t="str">
        <f ca="1">IF(B367="","",CONCATENATE(OFFSET(List1!C$11,tisk!A366,0),"
",OFFSET(List1!D$11,tisk!A366,0),"
",OFFSET(List1!E$11,tisk!A366,0),"
",OFFSET(List1!F$11,tisk!A366,0)))</f>
        <v>TJ OP Prostějov
Kostelecká 3113/47
Prostějov
79601</v>
      </c>
      <c r="D367" s="85" t="str">
        <f ca="1">IF(B367="","",OFFSET(List1!L$11,tisk!A366,0))</f>
        <v>Celoroční podpora sportovní činnosti TJ OP Prostějov v roce 2022</v>
      </c>
      <c r="E367" s="99">
        <f ca="1">IF(B367="","",OFFSET(List1!O$11,tisk!A366,0))</f>
        <v>1100000</v>
      </c>
      <c r="F367" s="55" t="str">
        <f ca="1">IF(B367="","",OFFSET(List1!P$11,tisk!A366,0))</f>
        <v>1/2022</v>
      </c>
      <c r="G367" s="97">
        <f ca="1">IF(B367="","",OFFSET(List1!R$11,tisk!A366,0))</f>
        <v>100000</v>
      </c>
      <c r="H367" s="100">
        <f ca="1">IF(B367="","",OFFSET(List1!S$11,tisk!A366,0))</f>
        <v>0</v>
      </c>
      <c r="I367" s="98">
        <f ca="1">IF(B367="","",OFFSET(List1!T$11,tisk!A366,0))</f>
        <v>0</v>
      </c>
      <c r="J367" s="98">
        <f ca="1">IF(B367="","",OFFSET(List1!U$11,tisk!A366,0))</f>
        <v>0</v>
      </c>
      <c r="K367" s="98">
        <f ca="1">IF(B367="","",OFFSET(List1!V$11,tisk!A366,0))</f>
        <v>0</v>
      </c>
      <c r="L367" s="98">
        <f ca="1">IF(B367="","",OFFSET(List1!W$11,tisk!A366,0))</f>
        <v>0</v>
      </c>
      <c r="M367" s="97">
        <f ca="1">IF(B367="","",OFFSET(List1!X$11,tisk!A366,0))</f>
        <v>0</v>
      </c>
    </row>
    <row r="368" spans="1:13" s="2" customFormat="1" ht="75" customHeight="1" x14ac:dyDescent="0.35">
      <c r="A368" s="58"/>
      <c r="B368" s="98"/>
      <c r="C368" s="3" t="str">
        <f ca="1">IF(B367="","",CONCATENATE("Okres ",OFFSET(List1!G$11,tisk!A366,0),"
","Právní forma","
",OFFSET(List1!H$11,tisk!A366,0),"
","IČO ",OFFSET(List1!I$11,tisk!A366,0),"
 ","B.Ú. ",OFFSET(List1!J$11,tisk!A366,0)))</f>
        <v>Okres 
Právní forma
Spolek
IČO 00547409
 B.Ú. 183042712/0300</v>
      </c>
      <c r="D368" s="5" t="str">
        <f ca="1">IF(B367="","",OFFSET(List1!M$11,tisk!A366,0))</f>
        <v>Celoroční činnost oddílů kanoistiky, volejbalu, basketbalu, stolního tenisu, sportu pro všechny, lyžování a turistiky.</v>
      </c>
      <c r="E368" s="99"/>
      <c r="F368" s="54"/>
      <c r="G368" s="97"/>
      <c r="H368" s="100"/>
      <c r="I368" s="98"/>
      <c r="J368" s="98"/>
      <c r="K368" s="98"/>
      <c r="L368" s="98"/>
      <c r="M368" s="97"/>
    </row>
    <row r="369" spans="1:13" s="2" customFormat="1" ht="30" customHeight="1" x14ac:dyDescent="0.35">
      <c r="A369" s="58">
        <f>ROW()/3-1</f>
        <v>122</v>
      </c>
      <c r="B369" s="98"/>
      <c r="C369" s="3" t="str">
        <f ca="1">IF(B367="","",CONCATENATE("Zástupce","
",OFFSET(List1!K$11,tisk!A366,0)))</f>
        <v xml:space="preserve">Zástupce
</v>
      </c>
      <c r="D369" s="5" t="str">
        <f ca="1">IF(B367="","",CONCATENATE("Dotace bude použita na:",OFFSET(List1!N$11,tisk!A366,0)))</f>
        <v>Dotace bude použita na:Dotace bude použita na úhradu nákladů za pronájem sportovního zařízení, tělocvičen, hal pro tréningy i soutěže. Na úhradu nákladů za dopravu, ubytování, nákup sportovního materiálu, odměny rozhodčím, startovné a služby v rámci sportovní činnosti.</v>
      </c>
      <c r="E369" s="99"/>
      <c r="F369" s="55" t="str">
        <f ca="1">IF(B367="","",OFFSET(List1!Q$11,tisk!A366,0))</f>
        <v>12/2022</v>
      </c>
      <c r="G369" s="97"/>
      <c r="H369" s="100"/>
      <c r="I369" s="98"/>
      <c r="J369" s="98"/>
      <c r="K369" s="98"/>
      <c r="L369" s="98"/>
      <c r="M369" s="97"/>
    </row>
    <row r="370" spans="1:13" s="2" customFormat="1" ht="75" customHeight="1" x14ac:dyDescent="0.35">
      <c r="A370" s="58"/>
      <c r="B370" s="98" t="str">
        <f ca="1">IF(OFFSET(List1!B$11,tisk!A369,0)&gt;0,OFFSET(List1!B$11,tisk!A369,0),"")</f>
        <v>125</v>
      </c>
      <c r="C370" s="3" t="str">
        <f ca="1">IF(B370="","",CONCATENATE(OFFSET(List1!C$11,tisk!A369,0),"
",OFFSET(List1!D$11,tisk!A369,0),"
",OFFSET(List1!E$11,tisk!A369,0),"
",OFFSET(List1!F$11,tisk!A369,0)))</f>
        <v>TK Mohelnice z.s.
1. máje 787/14
Mohelnice
78985</v>
      </c>
      <c r="D370" s="85" t="str">
        <f ca="1">IF(B370="","",OFFSET(List1!L$11,tisk!A369,0))</f>
        <v>Podpora sportovní činnosti a tréninkového procesu TK Mohelnice, z. s.</v>
      </c>
      <c r="E370" s="99">
        <f ca="1">IF(B370="","",OFFSET(List1!O$11,tisk!A369,0))</f>
        <v>100000</v>
      </c>
      <c r="F370" s="55" t="str">
        <f ca="1">IF(B370="","",OFFSET(List1!P$11,tisk!A369,0))</f>
        <v>1/2022</v>
      </c>
      <c r="G370" s="97">
        <f ca="1">IF(B370="","",OFFSET(List1!R$11,tisk!A369,0))</f>
        <v>50000</v>
      </c>
      <c r="H370" s="100">
        <f ca="1">IF(B370="","",OFFSET(List1!S$11,tisk!A369,0))</f>
        <v>0</v>
      </c>
      <c r="I370" s="98">
        <f ca="1">IF(B370="","",OFFSET(List1!T$11,tisk!A369,0))</f>
        <v>0</v>
      </c>
      <c r="J370" s="98">
        <f ca="1">IF(B370="","",OFFSET(List1!U$11,tisk!A369,0))</f>
        <v>0</v>
      </c>
      <c r="K370" s="98">
        <f ca="1">IF(B370="","",OFFSET(List1!V$11,tisk!A369,0))</f>
        <v>0</v>
      </c>
      <c r="L370" s="98">
        <f ca="1">IF(B370="","",OFFSET(List1!W$11,tisk!A369,0))</f>
        <v>0</v>
      </c>
      <c r="M370" s="97">
        <f ca="1">IF(B370="","",OFFSET(List1!X$11,tisk!A369,0))</f>
        <v>0</v>
      </c>
    </row>
    <row r="371" spans="1:13" s="2" customFormat="1" ht="75" customHeight="1" x14ac:dyDescent="0.35">
      <c r="A371" s="58"/>
      <c r="B371" s="98"/>
      <c r="C371" s="3" t="str">
        <f ca="1">IF(B370="","",CONCATENATE("Okres ",OFFSET(List1!G$11,tisk!A369,0),"
","Právní forma","
",OFFSET(List1!H$11,tisk!A369,0),"
","IČO ",OFFSET(List1!I$11,tisk!A369,0),"
 ","B.Ú. ",OFFSET(List1!J$11,tisk!A369,0)))</f>
        <v>Okres Šumperk
Právní forma
Spolek
IČO 05656672
 B.Ú. 222108156/0600</v>
      </c>
      <c r="D371" s="5" t="str">
        <f ca="1">IF(B370="","",OFFSET(List1!M$11,tisk!A369,0))</f>
        <v>Podpora sportovní činnosti a tréninkového procesu TK Mohelnice, z. s.</v>
      </c>
      <c r="E371" s="99"/>
      <c r="F371" s="54"/>
      <c r="G371" s="97"/>
      <c r="H371" s="100"/>
      <c r="I371" s="98"/>
      <c r="J371" s="98"/>
      <c r="K371" s="98"/>
      <c r="L371" s="98"/>
      <c r="M371" s="97"/>
    </row>
    <row r="372" spans="1:13" s="2" customFormat="1" ht="30" customHeight="1" x14ac:dyDescent="0.35">
      <c r="A372" s="58">
        <f>ROW()/3-1</f>
        <v>123</v>
      </c>
      <c r="B372" s="98"/>
      <c r="C372" s="3" t="str">
        <f ca="1">IF(B370="","",CONCATENATE("Zástupce","
",OFFSET(List1!K$11,tisk!A369,0)))</f>
        <v xml:space="preserve">Zástupce
</v>
      </c>
      <c r="D372" s="5" t="str">
        <f ca="1">IF(B370="","",CONCATENATE("Dotace bude použita na:",OFFSET(List1!N$11,tisk!A369,0)))</f>
        <v>Dotace bude použita na:údržba sportoviště (nákup antuky), úhrada spotřeby energií, nákup sportovního materiálu (míče, sítě), zabezpečení sportovních, výcvikových a náborových akcí.</v>
      </c>
      <c r="E372" s="99"/>
      <c r="F372" s="55" t="str">
        <f ca="1">IF(B370="","",OFFSET(List1!Q$11,tisk!A369,0))</f>
        <v>12/2022</v>
      </c>
      <c r="G372" s="97"/>
      <c r="H372" s="100"/>
      <c r="I372" s="98"/>
      <c r="J372" s="98"/>
      <c r="K372" s="98"/>
      <c r="L372" s="98"/>
      <c r="M372" s="97"/>
    </row>
    <row r="373" spans="1:13" s="2" customFormat="1" ht="75" customHeight="1" x14ac:dyDescent="0.35">
      <c r="A373" s="58"/>
      <c r="B373" s="98" t="str">
        <f ca="1">IF(OFFSET(List1!B$11,tisk!A372,0)&gt;0,OFFSET(List1!B$11,tisk!A372,0),"")</f>
        <v>126</v>
      </c>
      <c r="C373" s="3" t="str">
        <f ca="1">IF(B373="","",CONCATENATE(OFFSET(List1!C$11,tisk!A372,0),"
",OFFSET(List1!D$11,tisk!A372,0),"
",OFFSET(List1!E$11,tisk!A372,0),"
",OFFSET(List1!F$11,tisk!A372,0)))</f>
        <v>Lukostřelba Prostějov, z.s.
U Stadionu 4669
Prostějov
79601</v>
      </c>
      <c r="D373" s="85" t="str">
        <f ca="1">IF(B373="","",OFFSET(List1!L$11,tisk!A372,0))</f>
        <v>Podpora celoroční sportovní činnosti Lukostřelby Prostějov</v>
      </c>
      <c r="E373" s="99">
        <f ca="1">IF(B373="","",OFFSET(List1!O$11,tisk!A372,0))</f>
        <v>420000</v>
      </c>
      <c r="F373" s="55" t="str">
        <f ca="1">IF(B373="","",OFFSET(List1!P$11,tisk!A372,0))</f>
        <v>1/2022</v>
      </c>
      <c r="G373" s="97">
        <f ca="1">IF(B373="","",OFFSET(List1!R$11,tisk!A372,0))</f>
        <v>200000</v>
      </c>
      <c r="H373" s="100">
        <f ca="1">IF(B373="","",OFFSET(List1!S$11,tisk!A372,0))</f>
        <v>0</v>
      </c>
      <c r="I373" s="98">
        <f ca="1">IF(B373="","",OFFSET(List1!T$11,tisk!A372,0))</f>
        <v>0</v>
      </c>
      <c r="J373" s="98">
        <f ca="1">IF(B373="","",OFFSET(List1!U$11,tisk!A372,0))</f>
        <v>0</v>
      </c>
      <c r="K373" s="98">
        <f ca="1">IF(B373="","",OFFSET(List1!V$11,tisk!A372,0))</f>
        <v>0</v>
      </c>
      <c r="L373" s="98">
        <f ca="1">IF(B373="","",OFFSET(List1!W$11,tisk!A372,0))</f>
        <v>0</v>
      </c>
      <c r="M373" s="97">
        <f ca="1">IF(B373="","",OFFSET(List1!X$11,tisk!A372,0))</f>
        <v>0</v>
      </c>
    </row>
    <row r="374" spans="1:13" s="2" customFormat="1" ht="75" customHeight="1" x14ac:dyDescent="0.35">
      <c r="A374" s="58"/>
      <c r="B374" s="98"/>
      <c r="C374" s="3" t="str">
        <f ca="1">IF(B373="","",CONCATENATE("Okres ",OFFSET(List1!G$11,tisk!A372,0),"
","Právní forma","
",OFFSET(List1!H$11,tisk!A372,0),"
","IČO ",OFFSET(List1!I$11,tisk!A372,0),"
 ","B.Ú. ",OFFSET(List1!J$11,tisk!A372,0)))</f>
        <v>Okres Prostějov
Právní forma
Spolek
IČO 22712615
 B.Ú. 254888951/0300</v>
      </c>
      <c r="D374" s="5" t="str">
        <f ca="1">IF(B373="","",OFFSET(List1!M$11,tisk!A372,0))</f>
        <v>Jsme spolkem s dlouholetou tradicí, který zahrnuje pouze oddíl lukostřelby. Spolek se stará o děti a mládež, ale také o dospělé a seniory. Lukostřelba Prostějov vlastní a provozuje lukostřelecký areál.</v>
      </c>
      <c r="E374" s="99"/>
      <c r="F374" s="54"/>
      <c r="G374" s="97"/>
      <c r="H374" s="100"/>
      <c r="I374" s="98"/>
      <c r="J374" s="98"/>
      <c r="K374" s="98"/>
      <c r="L374" s="98"/>
      <c r="M374" s="97"/>
    </row>
    <row r="375" spans="1:13" s="2" customFormat="1" ht="30" customHeight="1" x14ac:dyDescent="0.35">
      <c r="A375" s="58">
        <f>ROW()/3-1</f>
        <v>124</v>
      </c>
      <c r="B375" s="98"/>
      <c r="C375" s="3" t="str">
        <f ca="1">IF(B373="","",CONCATENATE("Zástupce","
",OFFSET(List1!K$11,tisk!A372,0)))</f>
        <v xml:space="preserve">Zástupce
</v>
      </c>
      <c r="D375" s="5" t="str">
        <f ca="1">IF(B373="","",CONCATENATE("Dotace bude použita na:",OFFSET(List1!N$11,tisk!A372,0)))</f>
        <v>Dotace bude použita na:nákup sportovního vybavení, výstroj a výzbroj, startovné a ubytování na závodech, platba za registrace a licence, odměna trenérům (DPP, DPČ....) údržba a provoz sportovního zařízení</v>
      </c>
      <c r="E375" s="99"/>
      <c r="F375" s="55" t="str">
        <f ca="1">IF(B373="","",OFFSET(List1!Q$11,tisk!A372,0))</f>
        <v>12/2022</v>
      </c>
      <c r="G375" s="97"/>
      <c r="H375" s="100"/>
      <c r="I375" s="98"/>
      <c r="J375" s="98"/>
      <c r="K375" s="98"/>
      <c r="L375" s="98"/>
      <c r="M375" s="97"/>
    </row>
    <row r="376" spans="1:13" s="2" customFormat="1" ht="75" customHeight="1" x14ac:dyDescent="0.35">
      <c r="A376" s="58"/>
      <c r="B376" s="98" t="str">
        <f ca="1">IF(OFFSET(List1!B$11,tisk!A375,0)&gt;0,OFFSET(List1!B$11,tisk!A375,0),"")</f>
        <v>127</v>
      </c>
      <c r="C376" s="3" t="str">
        <f ca="1">IF(B376="","",CONCATENATE(OFFSET(List1!C$11,tisk!A375,0),"
",OFFSET(List1!D$11,tisk!A375,0),"
",OFFSET(List1!E$11,tisk!A375,0),"
",OFFSET(List1!F$11,tisk!A375,0)))</f>
        <v>Tělocvičná jednota Sokol Šternberk
Zahradní 1418/23
Šternberk
78501</v>
      </c>
      <c r="D376" s="85" t="str">
        <f ca="1">IF(B376="","",OFFSET(List1!L$11,tisk!A375,0))</f>
        <v>My jsme Šternberk</v>
      </c>
      <c r="E376" s="99">
        <f ca="1">IF(B376="","",OFFSET(List1!O$11,tisk!A375,0))</f>
        <v>5780000</v>
      </c>
      <c r="F376" s="55" t="str">
        <f ca="1">IF(B376="","",OFFSET(List1!P$11,tisk!A375,0))</f>
        <v>1/2022</v>
      </c>
      <c r="G376" s="97">
        <f ca="1">IF(B376="","",OFFSET(List1!R$11,tisk!A375,0))</f>
        <v>2100000</v>
      </c>
      <c r="H376" s="100">
        <f ca="1">IF(B376="","",OFFSET(List1!S$11,tisk!A375,0))</f>
        <v>0</v>
      </c>
      <c r="I376" s="98">
        <f ca="1">IF(B376="","",OFFSET(List1!T$11,tisk!A375,0))</f>
        <v>0</v>
      </c>
      <c r="J376" s="98">
        <f ca="1">IF(B376="","",OFFSET(List1!U$11,tisk!A375,0))</f>
        <v>0</v>
      </c>
      <c r="K376" s="98">
        <f ca="1">IF(B376="","",OFFSET(List1!V$11,tisk!A375,0))</f>
        <v>0</v>
      </c>
      <c r="L376" s="98">
        <f ca="1">IF(B376="","",OFFSET(List1!W$11,tisk!A375,0))</f>
        <v>0</v>
      </c>
      <c r="M376" s="97">
        <f ca="1">IF(B376="","",OFFSET(List1!X$11,tisk!A375,0))</f>
        <v>0</v>
      </c>
    </row>
    <row r="377" spans="1:13" s="2" customFormat="1" ht="75" customHeight="1" x14ac:dyDescent="0.35">
      <c r="A377" s="58"/>
      <c r="B377" s="98"/>
      <c r="C377" s="3" t="str">
        <f ca="1">IF(B376="","",CONCATENATE("Okres ",OFFSET(List1!G$11,tisk!A375,0),"
","Právní forma","
",OFFSET(List1!H$11,tisk!A375,0),"
","IČO ",OFFSET(List1!I$11,tisk!A375,0),"
 ","B.Ú. ",OFFSET(List1!J$11,tisk!A375,0)))</f>
        <v>Okres Olomouc
Právní forma
Spolek
IČO 62335421
 B.Ú. 1802845309/0800</v>
      </c>
      <c r="D377" s="5" t="str">
        <f ca="1">IF(B376="","",OFFSET(List1!M$11,tisk!A375,0))</f>
        <v>Podpora činnosti extraligového družstva žen T.J. Sokol Šternberk</v>
      </c>
      <c r="E377" s="99"/>
      <c r="F377" s="54"/>
      <c r="G377" s="97"/>
      <c r="H377" s="100"/>
      <c r="I377" s="98"/>
      <c r="J377" s="98"/>
      <c r="K377" s="98"/>
      <c r="L377" s="98"/>
      <c r="M377" s="97"/>
    </row>
    <row r="378" spans="1:13" s="2" customFormat="1" ht="30" customHeight="1" x14ac:dyDescent="0.35">
      <c r="A378" s="58">
        <f>ROW()/3-1</f>
        <v>125</v>
      </c>
      <c r="B378" s="98"/>
      <c r="C378" s="3" t="str">
        <f ca="1">IF(B376="","",CONCATENATE("Zástupce","
",OFFSET(List1!K$11,tisk!A375,0)))</f>
        <v xml:space="preserve">Zástupce
</v>
      </c>
      <c r="D378" s="5" t="str">
        <f ca="1">IF(B376="","",CONCATENATE("Dotace bude použita na:",OFFSET(List1!N$11,tisk!A375,0)))</f>
        <v>Dotace bude použita na:Dotace bude využita na úhrady mzdy hráčkám a trenérům, ubytování, stravování, pronájmy tréninkových prostor jako jsou haly a tělocvičny. Dále na regeneraci, sportovní vybavení, náklady na cestovné, soutěže a turnaje.</v>
      </c>
      <c r="E378" s="99"/>
      <c r="F378" s="55" t="str">
        <f ca="1">IF(B376="","",OFFSET(List1!Q$11,tisk!A375,0))</f>
        <v>12/2022</v>
      </c>
      <c r="G378" s="97"/>
      <c r="H378" s="100"/>
      <c r="I378" s="98"/>
      <c r="J378" s="98"/>
      <c r="K378" s="98"/>
      <c r="L378" s="98"/>
      <c r="M378" s="97"/>
    </row>
    <row r="379" spans="1:13" s="2" customFormat="1" ht="75" customHeight="1" x14ac:dyDescent="0.35">
      <c r="A379" s="58"/>
      <c r="B379" s="98" t="str">
        <f ca="1">IF(OFFSET(List1!B$11,tisk!A378,0)&gt;0,OFFSET(List1!B$11,tisk!A378,0),"")</f>
        <v>128</v>
      </c>
      <c r="C379" s="3" t="str">
        <f ca="1">IF(B379="","",CONCATENATE(OFFSET(List1!C$11,tisk!A378,0),"
",OFFSET(List1!D$11,tisk!A378,0),"
",OFFSET(List1!E$11,tisk!A378,0),"
",OFFSET(List1!F$11,tisk!A378,0)))</f>
        <v>Zapro team z.s.
Osek nad Bečvou 350
Osek nad Bečvou
75122</v>
      </c>
      <c r="D379" s="85" t="str">
        <f ca="1">IF(B379="","",OFFSET(List1!L$11,tisk!A378,0))</f>
        <v>Podpora celoroční sportovní činnosti sportovní klubu Zapro team z.s.</v>
      </c>
      <c r="E379" s="99">
        <f ca="1">IF(B379="","",OFFSET(List1!O$11,tisk!A378,0))</f>
        <v>212400</v>
      </c>
      <c r="F379" s="55" t="str">
        <f ca="1">IF(B379="","",OFFSET(List1!P$11,tisk!A378,0))</f>
        <v>1/2022</v>
      </c>
      <c r="G379" s="97">
        <f ca="1">IF(B379="","",OFFSET(List1!R$11,tisk!A378,0))</f>
        <v>50000</v>
      </c>
      <c r="H379" s="100">
        <f ca="1">IF(B379="","",OFFSET(List1!S$11,tisk!A378,0))</f>
        <v>0</v>
      </c>
      <c r="I379" s="98">
        <f ca="1">IF(B379="","",OFFSET(List1!T$11,tisk!A378,0))</f>
        <v>0</v>
      </c>
      <c r="J379" s="98">
        <f ca="1">IF(B379="","",OFFSET(List1!U$11,tisk!A378,0))</f>
        <v>0</v>
      </c>
      <c r="K379" s="98">
        <f ca="1">IF(B379="","",OFFSET(List1!V$11,tisk!A378,0))</f>
        <v>0</v>
      </c>
      <c r="L379" s="98">
        <f ca="1">IF(B379="","",OFFSET(List1!W$11,tisk!A378,0))</f>
        <v>0</v>
      </c>
      <c r="M379" s="97">
        <f ca="1">IF(B379="","",OFFSET(List1!X$11,tisk!A378,0))</f>
        <v>0</v>
      </c>
    </row>
    <row r="380" spans="1:13" s="2" customFormat="1" ht="75" customHeight="1" x14ac:dyDescent="0.35">
      <c r="A380" s="58"/>
      <c r="B380" s="98"/>
      <c r="C380" s="3" t="str">
        <f ca="1">IF(B379="","",CONCATENATE("Okres ",OFFSET(List1!G$11,tisk!A378,0),"
","Právní forma","
",OFFSET(List1!H$11,tisk!A378,0),"
","IČO ",OFFSET(List1!I$11,tisk!A378,0),"
 ","B.Ú. ",OFFSET(List1!J$11,tisk!A378,0)))</f>
        <v>Okres Přerov
Právní forma
Spolek
IČO 22901418
 B.Ú. 2400521293/2010</v>
      </c>
      <c r="D380" s="5" t="str">
        <f ca="1">IF(B379="","",OFFSET(List1!M$11,tisk!A378,0))</f>
        <v>Zajištění maximální možné podpory členů v přípravě a tréninku, obzvláště pro dětskou základnu, která pro nás
představuje kvalitní závodníky do budoucna. Dále pak zajištění při pořádání běžeckého závodu Osecká 10.</v>
      </c>
      <c r="E380" s="99"/>
      <c r="F380" s="54"/>
      <c r="G380" s="97"/>
      <c r="H380" s="100"/>
      <c r="I380" s="98"/>
      <c r="J380" s="98"/>
      <c r="K380" s="98"/>
      <c r="L380" s="98"/>
      <c r="M380" s="97"/>
    </row>
    <row r="381" spans="1:13" s="2" customFormat="1" ht="30" customHeight="1" x14ac:dyDescent="0.35">
      <c r="A381" s="58">
        <f>ROW()/3-1</f>
        <v>126</v>
      </c>
      <c r="B381" s="98"/>
      <c r="C381" s="3" t="str">
        <f ca="1">IF(B379="","",CONCATENATE("Zástupce","
",OFFSET(List1!K$11,tisk!A378,0)))</f>
        <v xml:space="preserve">Zástupce
</v>
      </c>
      <c r="D381" s="5" t="str">
        <f ca="1">IF(B379="","",CONCATENATE("Dotace bude použita na:",OFFSET(List1!N$11,tisk!A378,0)))</f>
        <v>Dotace bude použita na:Z dotace bude hrazen přednostně pronájem plavecké dráhy v zimním období, která je nutná pro plavecký trénink. Zbyde-li nějaká část financí, tak je použijeme úhradu nákladů na soustředění dětí v jarních měsících popř. jejich startovné na závodech.</v>
      </c>
      <c r="E381" s="99"/>
      <c r="F381" s="55" t="str">
        <f ca="1">IF(B379="","",OFFSET(List1!Q$11,tisk!A378,0))</f>
        <v>12/2022</v>
      </c>
      <c r="G381" s="97"/>
      <c r="H381" s="100"/>
      <c r="I381" s="98"/>
      <c r="J381" s="98"/>
      <c r="K381" s="98"/>
      <c r="L381" s="98"/>
      <c r="M381" s="97"/>
    </row>
    <row r="382" spans="1:13" s="2" customFormat="1" ht="75" customHeight="1" x14ac:dyDescent="0.35">
      <c r="A382" s="58"/>
      <c r="B382" s="98" t="str">
        <f ca="1">IF(OFFSET(List1!B$11,tisk!A381,0)&gt;0,OFFSET(List1!B$11,tisk!A381,0),"")</f>
        <v>130</v>
      </c>
      <c r="C382" s="3" t="str">
        <f ca="1">IF(B382="","",CONCATENATE(OFFSET(List1!C$11,tisk!A381,0),"
",OFFSET(List1!D$11,tisk!A381,0),"
",OFFSET(List1!E$11,tisk!A381,0),"
",OFFSET(List1!F$11,tisk!A381,0)))</f>
        <v>Golf club Rapotín z.s.
Krátká 3297/2a
Šumperk
78701</v>
      </c>
      <c r="D382" s="85" t="str">
        <f ca="1">IF(B382="","",OFFSET(List1!L$11,tisk!A381,0))</f>
        <v>Údržba a provoz cvičných golfových ploch Rapotín.</v>
      </c>
      <c r="E382" s="99">
        <f ca="1">IF(B382="","",OFFSET(List1!O$11,tisk!A381,0))</f>
        <v>872000</v>
      </c>
      <c r="F382" s="55" t="str">
        <f ca="1">IF(B382="","",OFFSET(List1!P$11,tisk!A381,0))</f>
        <v>1/2022</v>
      </c>
      <c r="G382" s="97">
        <f ca="1">IF(B382="","",OFFSET(List1!R$11,tisk!A381,0))</f>
        <v>312500</v>
      </c>
      <c r="H382" s="100">
        <f ca="1">IF(B382="","",OFFSET(List1!S$11,tisk!A381,0))</f>
        <v>0</v>
      </c>
      <c r="I382" s="98">
        <f ca="1">IF(B382="","",OFFSET(List1!T$11,tisk!A381,0))</f>
        <v>0</v>
      </c>
      <c r="J382" s="98">
        <f ca="1">IF(B382="","",OFFSET(List1!U$11,tisk!A381,0))</f>
        <v>0</v>
      </c>
      <c r="K382" s="98">
        <f ca="1">IF(B382="","",OFFSET(List1!V$11,tisk!A381,0))</f>
        <v>0</v>
      </c>
      <c r="L382" s="98">
        <f ca="1">IF(B382="","",OFFSET(List1!W$11,tisk!A381,0))</f>
        <v>0</v>
      </c>
      <c r="M382" s="97">
        <f ca="1">IF(B382="","",OFFSET(List1!X$11,tisk!A381,0))</f>
        <v>0</v>
      </c>
    </row>
    <row r="383" spans="1:13" s="2" customFormat="1" ht="75" customHeight="1" x14ac:dyDescent="0.35">
      <c r="A383" s="58"/>
      <c r="B383" s="98"/>
      <c r="C383" s="3" t="str">
        <f ca="1">IF(B382="","",CONCATENATE("Okres ",OFFSET(List1!G$11,tisk!A381,0),"
","Právní forma","
",OFFSET(List1!H$11,tisk!A381,0),"
","IČO ",OFFSET(List1!I$11,tisk!A381,0),"
 ","B.Ú. ",OFFSET(List1!J$11,tisk!A381,0)))</f>
        <v>Okres Šumperk
Právní forma
Spolek
IČO 05557887
 B.Ú. 2701515161/2010</v>
      </c>
      <c r="D383" s="5">
        <f ca="1">IF(B382="","",OFFSET(List1!M$11,tisk!A381,0))</f>
        <v>0</v>
      </c>
      <c r="E383" s="99"/>
      <c r="F383" s="54"/>
      <c r="G383" s="97"/>
      <c r="H383" s="100"/>
      <c r="I383" s="98"/>
      <c r="J383" s="98"/>
      <c r="K383" s="98"/>
      <c r="L383" s="98"/>
      <c r="M383" s="97"/>
    </row>
    <row r="384" spans="1:13" s="2" customFormat="1" ht="30" customHeight="1" x14ac:dyDescent="0.35">
      <c r="A384" s="58">
        <f>ROW()/3-1</f>
        <v>127</v>
      </c>
      <c r="B384" s="98"/>
      <c r="C384" s="3" t="str">
        <f ca="1">IF(B382="","",CONCATENATE("Zástupce","
",OFFSET(List1!K$11,tisk!A381,0)))</f>
        <v xml:space="preserve">Zástupce
</v>
      </c>
      <c r="D384" s="5" t="str">
        <f ca="1">IF(B382="","",CONCATENATE("Dotace bude použita na:",OFFSET(List1!N$11,tisk!A381,0)))</f>
        <v>Dotace bude použita na:Údržba a provoz cvičných golfových ploch Rapotín.</v>
      </c>
      <c r="E384" s="99"/>
      <c r="F384" s="55" t="str">
        <f ca="1">IF(B382="","",OFFSET(List1!Q$11,tisk!A381,0))</f>
        <v>12/2022</v>
      </c>
      <c r="G384" s="97"/>
      <c r="H384" s="100"/>
      <c r="I384" s="98"/>
      <c r="J384" s="98"/>
      <c r="K384" s="98"/>
      <c r="L384" s="98"/>
      <c r="M384" s="97"/>
    </row>
    <row r="385" spans="1:13" s="2" customFormat="1" ht="75" customHeight="1" x14ac:dyDescent="0.35">
      <c r="A385" s="58"/>
      <c r="B385" s="98" t="str">
        <f ca="1">IF(OFFSET(List1!B$11,tisk!A384,0)&gt;0,OFFSET(List1!B$11,tisk!A384,0),"")</f>
        <v>131</v>
      </c>
      <c r="C385" s="3" t="str">
        <f ca="1">IF(B385="","",CONCATENATE(OFFSET(List1!C$11,tisk!A384,0),"
",OFFSET(List1!D$11,tisk!A384,0),"
",OFFSET(List1!E$11,tisk!A384,0),"
",OFFSET(List1!F$11,tisk!A384,0)))</f>
        <v>Tělovýchovná jednota Sokol Troubky z.s.
Sportovní 744/3
Troubky
75102</v>
      </c>
      <c r="D385" s="85" t="str">
        <f ca="1">IF(B385="","",OFFSET(List1!L$11,tisk!A384,0))</f>
        <v>Sportovní činnost TJ Sokol Troubky z.s. 2022</v>
      </c>
      <c r="E385" s="99">
        <f ca="1">IF(B385="","",OFFSET(List1!O$11,tisk!A384,0))</f>
        <v>1100000</v>
      </c>
      <c r="F385" s="55" t="str">
        <f ca="1">IF(B385="","",OFFSET(List1!P$11,tisk!A384,0))</f>
        <v>1/2022</v>
      </c>
      <c r="G385" s="97">
        <f ca="1">IF(B385="","",OFFSET(List1!R$11,tisk!A384,0))</f>
        <v>200000</v>
      </c>
      <c r="H385" s="100">
        <f ca="1">IF(B385="","",OFFSET(List1!S$11,tisk!A384,0))</f>
        <v>0</v>
      </c>
      <c r="I385" s="98">
        <f ca="1">IF(B385="","",OFFSET(List1!T$11,tisk!A384,0))</f>
        <v>0</v>
      </c>
      <c r="J385" s="98">
        <f ca="1">IF(B385="","",OFFSET(List1!U$11,tisk!A384,0))</f>
        <v>0</v>
      </c>
      <c r="K385" s="98">
        <f ca="1">IF(B385="","",OFFSET(List1!V$11,tisk!A384,0))</f>
        <v>0</v>
      </c>
      <c r="L385" s="98">
        <f ca="1">IF(B385="","",OFFSET(List1!W$11,tisk!A384,0))</f>
        <v>0</v>
      </c>
      <c r="M385" s="97">
        <f ca="1">IF(B385="","",OFFSET(List1!X$11,tisk!A384,0))</f>
        <v>0</v>
      </c>
    </row>
    <row r="386" spans="1:13" s="2" customFormat="1" ht="75" customHeight="1" x14ac:dyDescent="0.35">
      <c r="A386" s="58"/>
      <c r="B386" s="98"/>
      <c r="C386" s="3" t="str">
        <f ca="1">IF(B385="","",CONCATENATE("Okres ",OFFSET(List1!G$11,tisk!A384,0),"
","Právní forma","
",OFFSET(List1!H$11,tisk!A384,0),"
","IČO ",OFFSET(List1!I$11,tisk!A384,0),"
 ","B.Ú. ",OFFSET(List1!J$11,tisk!A384,0)))</f>
        <v>Okres 
Právní forma
Spolek
IČO 43541224
 B.Ú. 107-5030570277/0100</v>
      </c>
      <c r="D386" s="5" t="str">
        <f ca="1">IF(B385="","",OFFSET(List1!M$11,tisk!A384,0))</f>
        <v>TJ Sokol Troubky z.s. se zaměřuje na sportovní činnost v oddílech ASPV, Volejbalu, Florbalu, Jezdectví, Ledního
hokeje, malé kopané a tenisu kde řídí a organizuje svoji činnost převážně ve svých areálech ale i v pronajatých prostorách.</v>
      </c>
      <c r="E386" s="99"/>
      <c r="F386" s="54"/>
      <c r="G386" s="97"/>
      <c r="H386" s="100"/>
      <c r="I386" s="98"/>
      <c r="J386" s="98"/>
      <c r="K386" s="98"/>
      <c r="L386" s="98"/>
      <c r="M386" s="97"/>
    </row>
    <row r="387" spans="1:13" s="2" customFormat="1" ht="30" customHeight="1" x14ac:dyDescent="0.35">
      <c r="A387" s="58">
        <f>ROW()/3-1</f>
        <v>128</v>
      </c>
      <c r="B387" s="98"/>
      <c r="C387" s="3" t="str">
        <f ca="1">IF(B385="","",CONCATENATE("Zástupce","
",OFFSET(List1!K$11,tisk!A384,0)))</f>
        <v xml:space="preserve">Zástupce
</v>
      </c>
      <c r="D387" s="5" t="str">
        <f ca="1">IF(B385="","",CONCATENATE("Dotace bude použita na:",OFFSET(List1!N$11,tisk!A384,0)))</f>
        <v>Dotace bude použita na:Náklady spojené s provozem Sportovní haly tj. Elektrická energie, Plyn, Vodné a Stočné, náklady na úklid, náklady na opravy a údržbu sportovišť, hnojivo, nákup cvičebních pomůcek, nákup drobného materiálu.</v>
      </c>
      <c r="E387" s="99"/>
      <c r="F387" s="55" t="str">
        <f ca="1">IF(B385="","",OFFSET(List1!Q$11,tisk!A384,0))</f>
        <v>12/2022</v>
      </c>
      <c r="G387" s="97"/>
      <c r="H387" s="100"/>
      <c r="I387" s="98"/>
      <c r="J387" s="98"/>
      <c r="K387" s="98"/>
      <c r="L387" s="98"/>
      <c r="M387" s="97"/>
    </row>
    <row r="388" spans="1:13" s="2" customFormat="1" ht="75" customHeight="1" x14ac:dyDescent="0.35">
      <c r="A388" s="58"/>
      <c r="B388" s="98" t="str">
        <f ca="1">IF(OFFSET(List1!B$11,tisk!A387,0)&gt;0,OFFSET(List1!B$11,tisk!A387,0),"")</f>
        <v>132</v>
      </c>
      <c r="C388" s="3" t="str">
        <f ca="1">IF(B388="","",CONCATENATE(OFFSET(List1!C$11,tisk!A387,0),"
",OFFSET(List1!D$11,tisk!A387,0),"
",OFFSET(List1!E$11,tisk!A387,0),"
",OFFSET(List1!F$11,tisk!A387,0)))</f>
        <v>BK DUKLA Olomouc, zapsaný spolek
Veleslavínova 116/24
Olomouc
77900</v>
      </c>
      <c r="D388" s="85" t="str">
        <f ca="1">IF(B388="","",OFFSET(List1!L$11,tisk!A387,0))</f>
        <v>Středomoravská basketbalová liga</v>
      </c>
      <c r="E388" s="99">
        <f ca="1">IF(B388="","",OFFSET(List1!O$11,tisk!A387,0))</f>
        <v>130000</v>
      </c>
      <c r="F388" s="55" t="str">
        <f ca="1">IF(B388="","",OFFSET(List1!P$11,tisk!A387,0))</f>
        <v>1/2022</v>
      </c>
      <c r="G388" s="97">
        <f ca="1">IF(B388="","",OFFSET(List1!R$11,tisk!A387,0))</f>
        <v>40000</v>
      </c>
      <c r="H388" s="100">
        <f ca="1">IF(B388="","",OFFSET(List1!S$11,tisk!A387,0))</f>
        <v>0</v>
      </c>
      <c r="I388" s="98">
        <f ca="1">IF(B388="","",OFFSET(List1!T$11,tisk!A387,0))</f>
        <v>0</v>
      </c>
      <c r="J388" s="98">
        <f ca="1">IF(B388="","",OFFSET(List1!U$11,tisk!A387,0))</f>
        <v>0</v>
      </c>
      <c r="K388" s="98">
        <f ca="1">IF(B388="","",OFFSET(List1!V$11,tisk!A387,0))</f>
        <v>0</v>
      </c>
      <c r="L388" s="98">
        <f ca="1">IF(B388="","",OFFSET(List1!W$11,tisk!A387,0))</f>
        <v>0</v>
      </c>
      <c r="M388" s="97">
        <f ca="1">IF(B388="","",OFFSET(List1!X$11,tisk!A387,0))</f>
        <v>0</v>
      </c>
    </row>
    <row r="389" spans="1:13" s="2" customFormat="1" ht="75" customHeight="1" x14ac:dyDescent="0.35">
      <c r="A389" s="58"/>
      <c r="B389" s="98"/>
      <c r="C389" s="3" t="str">
        <f ca="1">IF(B388="","",CONCATENATE("Okres ",OFFSET(List1!G$11,tisk!A387,0),"
","Právní forma","
",OFFSET(List1!H$11,tisk!A387,0),"
","IČO ",OFFSET(List1!I$11,tisk!A387,0),"
 ","B.Ú. ",OFFSET(List1!J$11,tisk!A387,0)))</f>
        <v>Okres 
Právní forma
Spolek
IČO 60338652
 B.Ú. 2201217379/2010</v>
      </c>
      <c r="D389" s="5" t="str">
        <f ca="1">IF(B388="","",OFFSET(List1!M$11,tisk!A387,0))</f>
        <v>celoroční sportovní činnost v basketbale mužů</v>
      </c>
      <c r="E389" s="99"/>
      <c r="F389" s="54"/>
      <c r="G389" s="97"/>
      <c r="H389" s="100"/>
      <c r="I389" s="98"/>
      <c r="J389" s="98"/>
      <c r="K389" s="98"/>
      <c r="L389" s="98"/>
      <c r="M389" s="97"/>
    </row>
    <row r="390" spans="1:13" s="2" customFormat="1" ht="30" customHeight="1" x14ac:dyDescent="0.35">
      <c r="A390" s="58">
        <f>ROW()/3-1</f>
        <v>129</v>
      </c>
      <c r="B390" s="98"/>
      <c r="C390" s="3" t="str">
        <f ca="1">IF(B388="","",CONCATENATE("Zástupce","
",OFFSET(List1!K$11,tisk!A387,0)))</f>
        <v xml:space="preserve">Zástupce
</v>
      </c>
      <c r="D390" s="5" t="str">
        <f ca="1">IF(B388="","",CONCATENATE("Dotace bude použita na:",OFFSET(List1!N$11,tisk!A387,0)))</f>
        <v>Dotace bude použita na:nákup materiálu, pronájem sportovní haly s úhradou energií, vyplácení náhrad rozhodčím, ubytování a stravování na soustředění</v>
      </c>
      <c r="E390" s="99"/>
      <c r="F390" s="55" t="str">
        <f ca="1">IF(B388="","",OFFSET(List1!Q$11,tisk!A387,0))</f>
        <v>12/2022</v>
      </c>
      <c r="G390" s="97"/>
      <c r="H390" s="100"/>
      <c r="I390" s="98"/>
      <c r="J390" s="98"/>
      <c r="K390" s="98"/>
      <c r="L390" s="98"/>
      <c r="M390" s="97"/>
    </row>
    <row r="391" spans="1:13" s="2" customFormat="1" ht="75" customHeight="1" x14ac:dyDescent="0.35">
      <c r="A391" s="58"/>
      <c r="B391" s="98" t="str">
        <f ca="1">IF(OFFSET(List1!B$11,tisk!A390,0)&gt;0,OFFSET(List1!B$11,tisk!A390,0),"")</f>
        <v>133</v>
      </c>
      <c r="C391" s="3" t="str">
        <f ca="1">IF(B391="","",CONCATENATE(OFFSET(List1!C$11,tisk!A390,0),"
",OFFSET(List1!D$11,tisk!A390,0),"
",OFFSET(List1!E$11,tisk!A390,0),"
",OFFSET(List1!F$11,tisk!A390,0)))</f>
        <v>Tělovýchovná jednota Sokol Bernartice z.s.
Bernartice 365
Bernartice
79057</v>
      </c>
      <c r="D391" s="85" t="str">
        <f ca="1">IF(B391="","",OFFSET(List1!L$11,tisk!A390,0))</f>
        <v>Podpora celoroční sportovní činnosti na rok 2022 při Tělovýchovné jednotě Sokol Bernartice z.s.</v>
      </c>
      <c r="E391" s="99">
        <f ca="1">IF(B391="","",OFFSET(List1!O$11,tisk!A390,0))</f>
        <v>120000</v>
      </c>
      <c r="F391" s="55" t="str">
        <f ca="1">IF(B391="","",OFFSET(List1!P$11,tisk!A390,0))</f>
        <v>1/2022</v>
      </c>
      <c r="G391" s="97">
        <f ca="1">IF(B391="","",OFFSET(List1!R$11,tisk!A390,0))</f>
        <v>35000</v>
      </c>
      <c r="H391" s="100">
        <f ca="1">IF(B391="","",OFFSET(List1!S$11,tisk!A390,0))</f>
        <v>0</v>
      </c>
      <c r="I391" s="98">
        <f ca="1">IF(B391="","",OFFSET(List1!T$11,tisk!A390,0))</f>
        <v>0</v>
      </c>
      <c r="J391" s="98">
        <f ca="1">IF(B391="","",OFFSET(List1!U$11,tisk!A390,0))</f>
        <v>0</v>
      </c>
      <c r="K391" s="98">
        <f ca="1">IF(B391="","",OFFSET(List1!V$11,tisk!A390,0))</f>
        <v>0</v>
      </c>
      <c r="L391" s="98">
        <f ca="1">IF(B391="","",OFFSET(List1!W$11,tisk!A390,0))</f>
        <v>0</v>
      </c>
      <c r="M391" s="97">
        <f ca="1">IF(B391="","",OFFSET(List1!X$11,tisk!A390,0))</f>
        <v>0</v>
      </c>
    </row>
    <row r="392" spans="1:13" s="2" customFormat="1" ht="75" customHeight="1" x14ac:dyDescent="0.35">
      <c r="A392" s="58"/>
      <c r="B392" s="98"/>
      <c r="C392" s="3" t="str">
        <f ca="1">IF(B391="","",CONCATENATE("Okres ",OFFSET(List1!G$11,tisk!A390,0),"
","Právní forma","
",OFFSET(List1!H$11,tisk!A390,0),"
","IČO ",OFFSET(List1!I$11,tisk!A390,0),"
 ","B.Ú. ",OFFSET(List1!J$11,tisk!A390,0)))</f>
        <v>Okres Jeseník
Právní forma
Spolek
IČO 45212805
 B.Ú. 169555095/0300</v>
      </c>
      <c r="D392" s="5" t="str">
        <f ca="1">IF(B391="","",OFFSET(List1!M$11,tisk!A390,0))</f>
        <v>Tělovýchovná jednota Sokol Bernartice z.s. se zaměřuje na rozvoj sportu u dospělých a dětí převážně ve fotbale
(výkonnostní sport), tenis a zumba dětí (rekreační sport) a podílí se na sportovních akcích pro děti během kalendářního roku v obci.</v>
      </c>
      <c r="E392" s="99"/>
      <c r="F392" s="54"/>
      <c r="G392" s="97"/>
      <c r="H392" s="100"/>
      <c r="I392" s="98"/>
      <c r="J392" s="98"/>
      <c r="K392" s="98"/>
      <c r="L392" s="98"/>
      <c r="M392" s="97"/>
    </row>
    <row r="393" spans="1:13" s="2" customFormat="1" ht="30" customHeight="1" x14ac:dyDescent="0.35">
      <c r="A393" s="58">
        <f>ROW()/3-1</f>
        <v>130</v>
      </c>
      <c r="B393" s="98"/>
      <c r="C393" s="3" t="str">
        <f ca="1">IF(B391="","",CONCATENATE("Zástupce","
",OFFSET(List1!K$11,tisk!A390,0)))</f>
        <v xml:space="preserve">Zástupce
</v>
      </c>
      <c r="D393" s="5" t="str">
        <f ca="1">IF(B391="","",CONCATENATE("Dotace bude použita na:",OFFSET(List1!N$11,tisk!A390,0)))</f>
        <v>Dotace bude použita na:Nájmy sportovních prostor pro trénink a zápasy, uhrazení energií, údržbu sportovních hřišť. Nákup sportovního materiálu a náklady na dopravu pro tým dospělých, který hraje krajskou přebor I.B třídu.</v>
      </c>
      <c r="E393" s="99"/>
      <c r="F393" s="55" t="str">
        <f ca="1">IF(B391="","",OFFSET(List1!Q$11,tisk!A390,0))</f>
        <v>12/2022</v>
      </c>
      <c r="G393" s="97"/>
      <c r="H393" s="100"/>
      <c r="I393" s="98"/>
      <c r="J393" s="98"/>
      <c r="K393" s="98"/>
      <c r="L393" s="98"/>
      <c r="M393" s="97"/>
    </row>
    <row r="394" spans="1:13" s="2" customFormat="1" ht="75" customHeight="1" x14ac:dyDescent="0.35">
      <c r="A394" s="58"/>
      <c r="B394" s="98" t="str">
        <f ca="1">IF(OFFSET(List1!B$11,tisk!A393,0)&gt;0,OFFSET(List1!B$11,tisk!A393,0),"")</f>
        <v>134</v>
      </c>
      <c r="C394" s="3" t="str">
        <f ca="1">IF(B394="","",CONCATENATE(OFFSET(List1!C$11,tisk!A393,0),"
",OFFSET(List1!D$11,tisk!A393,0),"
",OFFSET(List1!E$11,tisk!A393,0),"
",OFFSET(List1!F$11,tisk!A393,0)))</f>
        <v>Oddíl šachů Sportovního klubu Prostějov
Sportovní 3924/1
Prostějov
79601</v>
      </c>
      <c r="D394" s="85" t="str">
        <f ca="1">IF(B394="","",OFFSET(List1!L$11,tisk!A393,0))</f>
        <v>Celoroční sportovní činnost Oddílu šachů SK Prostějov</v>
      </c>
      <c r="E394" s="99">
        <f ca="1">IF(B394="","",OFFSET(List1!O$11,tisk!A393,0))</f>
        <v>70000</v>
      </c>
      <c r="F394" s="55" t="str">
        <f ca="1">IF(B394="","",OFFSET(List1!P$11,tisk!A393,0))</f>
        <v>1/2022</v>
      </c>
      <c r="G394" s="97">
        <f ca="1">IF(B394="","",OFFSET(List1!R$11,tisk!A393,0))</f>
        <v>30000</v>
      </c>
      <c r="H394" s="100">
        <f ca="1">IF(B394="","",OFFSET(List1!S$11,tisk!A393,0))</f>
        <v>0</v>
      </c>
      <c r="I394" s="98">
        <f ca="1">IF(B394="","",OFFSET(List1!T$11,tisk!A393,0))</f>
        <v>0</v>
      </c>
      <c r="J394" s="98">
        <f ca="1">IF(B394="","",OFFSET(List1!U$11,tisk!A393,0))</f>
        <v>0</v>
      </c>
      <c r="K394" s="98">
        <f ca="1">IF(B394="","",OFFSET(List1!V$11,tisk!A393,0))</f>
        <v>0</v>
      </c>
      <c r="L394" s="98">
        <f ca="1">IF(B394="","",OFFSET(List1!W$11,tisk!A393,0))</f>
        <v>0</v>
      </c>
      <c r="M394" s="97">
        <f ca="1">IF(B394="","",OFFSET(List1!X$11,tisk!A393,0))</f>
        <v>0</v>
      </c>
    </row>
    <row r="395" spans="1:13" s="2" customFormat="1" ht="75" customHeight="1" x14ac:dyDescent="0.35">
      <c r="A395" s="58"/>
      <c r="B395" s="98"/>
      <c r="C395" s="3" t="str">
        <f ca="1">IF(B394="","",CONCATENATE("Okres ",OFFSET(List1!G$11,tisk!A393,0),"
","Právní forma","
",OFFSET(List1!H$11,tisk!A393,0),"
","IČO ",OFFSET(List1!I$11,tisk!A393,0),"
 ","B.Ú. ",OFFSET(List1!J$11,tisk!A393,0)))</f>
        <v>Okres Prostějov
Právní forma
Pobočný spolek
IČO 22897496
 B.Ú. 249002626/0300</v>
      </c>
      <c r="D395" s="5" t="str">
        <f ca="1">IF(B394="","",OFFSET(List1!M$11,tisk!A393,0))</f>
        <v>Zabezpečení potřeb členů oddílu k jejich sportovní činnosti ve hře šachy, kteří dosahují dobrých výsledků.</v>
      </c>
      <c r="E395" s="99"/>
      <c r="F395" s="54"/>
      <c r="G395" s="97"/>
      <c r="H395" s="100"/>
      <c r="I395" s="98"/>
      <c r="J395" s="98"/>
      <c r="K395" s="98"/>
      <c r="L395" s="98"/>
      <c r="M395" s="97"/>
    </row>
    <row r="396" spans="1:13" s="2" customFormat="1" ht="30" customHeight="1" x14ac:dyDescent="0.35">
      <c r="A396" s="58">
        <f>ROW()/3-1</f>
        <v>131</v>
      </c>
      <c r="B396" s="98"/>
      <c r="C396" s="3" t="str">
        <f ca="1">IF(B394="","",CONCATENATE("Zástupce","
",OFFSET(List1!K$11,tisk!A393,0)))</f>
        <v xml:space="preserve">Zástupce
</v>
      </c>
      <c r="D396" s="5" t="str">
        <f ca="1">IF(B394="","",CONCATENATE("Dotace bude použita na:",OFFSET(List1!N$11,tisk!A393,0)))</f>
        <v>Dotace bude použita na:startovné, cestovné, ubytování, stravování, nájemné, odměny pro rozhodčí, šachový materiál - šachy, partiáře, hodiny)</v>
      </c>
      <c r="E396" s="99"/>
      <c r="F396" s="55" t="str">
        <f ca="1">IF(B394="","",OFFSET(List1!Q$11,tisk!A393,0))</f>
        <v>12/2022</v>
      </c>
      <c r="G396" s="97"/>
      <c r="H396" s="100"/>
      <c r="I396" s="98"/>
      <c r="J396" s="98"/>
      <c r="K396" s="98"/>
      <c r="L396" s="98"/>
      <c r="M396" s="97"/>
    </row>
    <row r="397" spans="1:13" s="2" customFormat="1" ht="75" customHeight="1" x14ac:dyDescent="0.35">
      <c r="A397" s="58"/>
      <c r="B397" s="98" t="str">
        <f ca="1">IF(OFFSET(List1!B$11,tisk!A396,0)&gt;0,OFFSET(List1!B$11,tisk!A396,0),"")</f>
        <v>135</v>
      </c>
      <c r="C397" s="3" t="str">
        <f ca="1">IF(B397="","",CONCATENATE(OFFSET(List1!C$11,tisk!A396,0),"
",OFFSET(List1!D$11,tisk!A396,0),"
",OFFSET(List1!E$11,tisk!A396,0),"
",OFFSET(List1!F$11,tisk!A396,0)))</f>
        <v>SK PASEKA, z.s.
Paseka 273
Paseka
78397</v>
      </c>
      <c r="D397" s="85" t="str">
        <f ca="1">IF(B397="","",OFFSET(List1!L$11,tisk!A396,0))</f>
        <v>Podpora celoroční činnosti SK Paseka</v>
      </c>
      <c r="E397" s="99">
        <f ca="1">IF(B397="","",OFFSET(List1!O$11,tisk!A396,0))</f>
        <v>500000</v>
      </c>
      <c r="F397" s="55" t="str">
        <f ca="1">IF(B397="","",OFFSET(List1!P$11,tisk!A396,0))</f>
        <v>1/2022</v>
      </c>
      <c r="G397" s="97">
        <f ca="1">IF(B397="","",OFFSET(List1!R$11,tisk!A396,0))</f>
        <v>150000</v>
      </c>
      <c r="H397" s="100">
        <f ca="1">IF(B397="","",OFFSET(List1!S$11,tisk!A396,0))</f>
        <v>0</v>
      </c>
      <c r="I397" s="98">
        <f ca="1">IF(B397="","",OFFSET(List1!T$11,tisk!A396,0))</f>
        <v>0</v>
      </c>
      <c r="J397" s="98">
        <f ca="1">IF(B397="","",OFFSET(List1!U$11,tisk!A396,0))</f>
        <v>0</v>
      </c>
      <c r="K397" s="98">
        <f ca="1">IF(B397="","",OFFSET(List1!V$11,tisk!A396,0))</f>
        <v>0</v>
      </c>
      <c r="L397" s="98">
        <f ca="1">IF(B397="","",OFFSET(List1!W$11,tisk!A396,0))</f>
        <v>0</v>
      </c>
      <c r="M397" s="97">
        <f ca="1">IF(B397="","",OFFSET(List1!X$11,tisk!A396,0))</f>
        <v>0</v>
      </c>
    </row>
    <row r="398" spans="1:13" s="2" customFormat="1" ht="75" customHeight="1" x14ac:dyDescent="0.35">
      <c r="A398" s="58"/>
      <c r="B398" s="98"/>
      <c r="C398" s="3" t="str">
        <f ca="1">IF(B397="","",CONCATENATE("Okres ",OFFSET(List1!G$11,tisk!A396,0),"
","Právní forma","
",OFFSET(List1!H$11,tisk!A396,0),"
","IČO ",OFFSET(List1!I$11,tisk!A396,0),"
 ","B.Ú. ",OFFSET(List1!J$11,tisk!A396,0)))</f>
        <v>Okres 
Právní forma
Spolek
IČO 60780657
 B.Ú. 199145759/0300</v>
      </c>
      <c r="D398" s="5" t="str">
        <f ca="1">IF(B397="","",OFFSET(List1!M$11,tisk!A396,0))</f>
        <v>Činností spolku SK Paseka, z.s. je celoroční sportovní činnost = fotbal (a ostatní sport), SK Paseka se skládá z jednoho oddílu mužů hrajících krajský přebor, jednoho žákovského družstva, benjamínků a přípravky pro nejmenší děti (sportovce).</v>
      </c>
      <c r="E398" s="99"/>
      <c r="F398" s="54"/>
      <c r="G398" s="97"/>
      <c r="H398" s="100"/>
      <c r="I398" s="98"/>
      <c r="J398" s="98"/>
      <c r="K398" s="98"/>
      <c r="L398" s="98"/>
      <c r="M398" s="97"/>
    </row>
    <row r="399" spans="1:13" s="2" customFormat="1" ht="30" customHeight="1" x14ac:dyDescent="0.35">
      <c r="A399" s="58">
        <f>ROW()/3-1</f>
        <v>132</v>
      </c>
      <c r="B399" s="98"/>
      <c r="C399" s="3" t="str">
        <f ca="1">IF(B397="","",CONCATENATE("Zástupce","
",OFFSET(List1!K$11,tisk!A396,0)))</f>
        <v xml:space="preserve">Zástupce
</v>
      </c>
      <c r="D399" s="5" t="str">
        <f ca="1">IF(B397="","",CONCATENATE("Dotace bude použita na:",OFFSET(List1!N$11,tisk!A396,0)))</f>
        <v>Dotace bude použita na:doprava na sportovní utkání, soustředění, sportovní vybavení, náklady na rozhodčí, odměny trenérů, náklady na údržbu a provoz areálu včetně energií, nákup sportovního materiálu, služby související s činností klubu</v>
      </c>
      <c r="E399" s="99"/>
      <c r="F399" s="55" t="str">
        <f ca="1">IF(B397="","",OFFSET(List1!Q$11,tisk!A396,0))</f>
        <v>12/2022</v>
      </c>
      <c r="G399" s="97"/>
      <c r="H399" s="100"/>
      <c r="I399" s="98"/>
      <c r="J399" s="98"/>
      <c r="K399" s="98"/>
      <c r="L399" s="98"/>
      <c r="M399" s="97"/>
    </row>
    <row r="400" spans="1:13" s="2" customFormat="1" ht="75" customHeight="1" x14ac:dyDescent="0.35">
      <c r="A400" s="58"/>
      <c r="B400" s="98" t="str">
        <f ca="1">IF(OFFSET(List1!B$11,tisk!A399,0)&gt;0,OFFSET(List1!B$11,tisk!A399,0),"")</f>
        <v>136</v>
      </c>
      <c r="C400" s="3" t="str">
        <f ca="1">IF(B400="","",CONCATENATE(OFFSET(List1!C$11,tisk!A399,0),"
",OFFSET(List1!D$11,tisk!A399,0),"
",OFFSET(List1!E$11,tisk!A399,0),"
",OFFSET(List1!F$11,tisk!A399,0)))</f>
        <v>TJ Stavební stroje Němčice nad Hanou, z. s.
Sokolská 421
Němčice nad Hanou
79827</v>
      </c>
      <c r="D400" s="85" t="str">
        <f ca="1">IF(B400="","",OFFSET(List1!L$11,tisk!A399,0))</f>
        <v>Krasojízda Němčice 2021</v>
      </c>
      <c r="E400" s="99">
        <f ca="1">IF(B400="","",OFFSET(List1!O$11,tisk!A399,0))</f>
        <v>70000</v>
      </c>
      <c r="F400" s="55" t="str">
        <f ca="1">IF(B400="","",OFFSET(List1!P$11,tisk!A399,0))</f>
        <v>1/2022</v>
      </c>
      <c r="G400" s="97">
        <f ca="1">IF(B400="","",OFFSET(List1!R$11,tisk!A399,0))</f>
        <v>35000</v>
      </c>
      <c r="H400" s="100">
        <f ca="1">IF(B400="","",OFFSET(List1!S$11,tisk!A399,0))</f>
        <v>0</v>
      </c>
      <c r="I400" s="98">
        <f ca="1">IF(B400="","",OFFSET(List1!T$11,tisk!A399,0))</f>
        <v>0</v>
      </c>
      <c r="J400" s="98">
        <f ca="1">IF(B400="","",OFFSET(List1!U$11,tisk!A399,0))</f>
        <v>0</v>
      </c>
      <c r="K400" s="98">
        <f ca="1">IF(B400="","",OFFSET(List1!V$11,tisk!A399,0))</f>
        <v>0</v>
      </c>
      <c r="L400" s="98">
        <f ca="1">IF(B400="","",OFFSET(List1!W$11,tisk!A399,0))</f>
        <v>0</v>
      </c>
      <c r="M400" s="97">
        <f ca="1">IF(B400="","",OFFSET(List1!X$11,tisk!A399,0))</f>
        <v>0</v>
      </c>
    </row>
    <row r="401" spans="1:13" s="2" customFormat="1" ht="75" customHeight="1" x14ac:dyDescent="0.35">
      <c r="A401" s="58"/>
      <c r="B401" s="98"/>
      <c r="C401" s="3" t="str">
        <f ca="1">IF(B400="","",CONCATENATE("Okres ",OFFSET(List1!G$11,tisk!A399,0),"
","Právní forma","
",OFFSET(List1!H$11,tisk!A399,0),"
","IČO ",OFFSET(List1!I$11,tisk!A399,0),"
 ","B.Ú. ",OFFSET(List1!J$11,tisk!A399,0)))</f>
        <v>Okres 
Právní forma
Spolek
IČO 44053827
 B.Ú. 273431690/0300</v>
      </c>
      <c r="D401" s="5" t="str">
        <f ca="1">IF(B400="","",OFFSET(List1!M$11,tisk!A399,0))</f>
        <v>Žádost je zaměřena hlavně na činnost oddílu krasojízdy, který reprezentuje náš kraj na MČR, Mistrovství Evropy i světa. Dvě člensky z řad juniorů jsou reprezentanty ČR. O činnosti oddíl informuje v tisku (např. Prostějovský večerník) i na webu.</v>
      </c>
      <c r="E401" s="99"/>
      <c r="F401" s="54"/>
      <c r="G401" s="97"/>
      <c r="H401" s="100"/>
      <c r="I401" s="98"/>
      <c r="J401" s="98"/>
      <c r="K401" s="98"/>
      <c r="L401" s="98"/>
      <c r="M401" s="97"/>
    </row>
    <row r="402" spans="1:13" s="2" customFormat="1" ht="30" customHeight="1" x14ac:dyDescent="0.35">
      <c r="A402" s="58">
        <f>ROW()/3-1</f>
        <v>133</v>
      </c>
      <c r="B402" s="98"/>
      <c r="C402" s="3" t="str">
        <f ca="1">IF(B400="","",CONCATENATE("Zástupce","
",OFFSET(List1!K$11,tisk!A399,0)))</f>
        <v xml:space="preserve">Zástupce
</v>
      </c>
      <c r="D402" s="5" t="str">
        <f ca="1">IF(B400="","",CONCATENATE("Dotace bude použita na:",OFFSET(List1!N$11,tisk!A399,0)))</f>
        <v>Dotace bude použita na:Servis kol, náhradní díly na kola, ceny do soutěží, úhradu rozhodčích, cestovného a startovného na soutěže, poplatků za soustředění, dofinancování nájemného tréninkových prostor pro oddíly TJ, pořízení sportovního vybavení, dresů, mzdy trenérů.</v>
      </c>
      <c r="E402" s="99"/>
      <c r="F402" s="55" t="str">
        <f ca="1">IF(B400="","",OFFSET(List1!Q$11,tisk!A399,0))</f>
        <v>12/2022</v>
      </c>
      <c r="G402" s="97"/>
      <c r="H402" s="100"/>
      <c r="I402" s="98"/>
      <c r="J402" s="98"/>
      <c r="K402" s="98"/>
      <c r="L402" s="98"/>
      <c r="M402" s="97"/>
    </row>
    <row r="403" spans="1:13" s="2" customFormat="1" ht="75" customHeight="1" x14ac:dyDescent="0.35">
      <c r="A403" s="58"/>
      <c r="B403" s="98" t="str">
        <f ca="1">IF(OFFSET(List1!B$11,tisk!A402,0)&gt;0,OFFSET(List1!B$11,tisk!A402,0),"")</f>
        <v>137</v>
      </c>
      <c r="C403" s="3" t="str">
        <f ca="1">IF(B403="","",CONCATENATE(OFFSET(List1!C$11,tisk!A402,0),"
",OFFSET(List1!D$11,tisk!A402,0),"
",OFFSET(List1!E$11,tisk!A402,0),"
",OFFSET(List1!F$11,tisk!A402,0)))</f>
        <v>BASKETBAL OLOMOUC s.r.o.
Na vršku 819/10
Olomouc
77900</v>
      </c>
      <c r="D403" s="85" t="str">
        <f ca="1">IF(B403="","",OFFSET(List1!L$11,tisk!A402,0))</f>
        <v>Basketbal v Olomouci</v>
      </c>
      <c r="E403" s="99">
        <f ca="1">IF(B403="","",OFFSET(List1!O$11,tisk!A402,0))</f>
        <v>2700000</v>
      </c>
      <c r="F403" s="55" t="str">
        <f ca="1">IF(B403="","",OFFSET(List1!P$11,tisk!A402,0))</f>
        <v>1/2022</v>
      </c>
      <c r="G403" s="97">
        <f ca="1">IF(B403="","",OFFSET(List1!R$11,tisk!A402,0))</f>
        <v>1200000</v>
      </c>
      <c r="H403" s="100">
        <f ca="1">IF(B403="","",OFFSET(List1!S$11,tisk!A402,0))</f>
        <v>0</v>
      </c>
      <c r="I403" s="98">
        <f ca="1">IF(B403="","",OFFSET(List1!T$11,tisk!A402,0))</f>
        <v>0</v>
      </c>
      <c r="J403" s="98">
        <f ca="1">IF(B403="","",OFFSET(List1!U$11,tisk!A402,0))</f>
        <v>0</v>
      </c>
      <c r="K403" s="98">
        <f ca="1">IF(B403="","",OFFSET(List1!V$11,tisk!A402,0))</f>
        <v>0</v>
      </c>
      <c r="L403" s="98">
        <f ca="1">IF(B403="","",OFFSET(List1!W$11,tisk!A402,0))</f>
        <v>0</v>
      </c>
      <c r="M403" s="97">
        <f ca="1">IF(B403="","",OFFSET(List1!X$11,tisk!A402,0))</f>
        <v>0</v>
      </c>
    </row>
    <row r="404" spans="1:13" s="2" customFormat="1" ht="75" customHeight="1" x14ac:dyDescent="0.35">
      <c r="A404" s="58"/>
      <c r="B404" s="98"/>
      <c r="C404" s="3" t="str">
        <f ca="1">IF(B403="","",CONCATENATE("Okres ",OFFSET(List1!G$11,tisk!A402,0),"
","Právní forma","
",OFFSET(List1!H$11,tisk!A402,0),"
","IČO ",OFFSET(List1!I$11,tisk!A402,0),"
 ","B.Ú. ",OFFSET(List1!J$11,tisk!A402,0)))</f>
        <v>Okres Olomouc
Právní forma
Společnost s ručením omezeným
IČO 25861654
 B.Ú. 27-4236500237/0100</v>
      </c>
      <c r="D404" s="5" t="str">
        <f ca="1">IF(B403="","",OFFSET(List1!M$11,tisk!A402,0))</f>
        <v>Jde o dlouhodobý projekt, který má v Olomouckém kraji svoji tradici, hrajeme 1. ligu mužů již osmou sezonu, jde o celorepublikovou soutěž, kde dáváme prostor mladým talentovaným hráčům, kteří mají šanci hrát  nejvyšší soutěž Kooperativa NBL.</v>
      </c>
      <c r="E404" s="99"/>
      <c r="F404" s="54"/>
      <c r="G404" s="97"/>
      <c r="H404" s="100"/>
      <c r="I404" s="98"/>
      <c r="J404" s="98"/>
      <c r="K404" s="98"/>
      <c r="L404" s="98"/>
      <c r="M404" s="97"/>
    </row>
    <row r="405" spans="1:13" s="2" customFormat="1" ht="30" customHeight="1" x14ac:dyDescent="0.35">
      <c r="A405" s="58">
        <f>ROW()/3-1</f>
        <v>134</v>
      </c>
      <c r="B405" s="98"/>
      <c r="C405" s="3" t="str">
        <f ca="1">IF(B403="","",CONCATENATE("Zástupce","
",OFFSET(List1!K$11,tisk!A402,0)))</f>
        <v xml:space="preserve">Zástupce
</v>
      </c>
      <c r="D405" s="5" t="str">
        <f ca="1">IF(B403="","",CONCATENATE("Dotace bude použita na:",OFFSET(List1!N$11,tisk!A402,0)))</f>
        <v>Dotace bude použita na:prostředky budou použity na platy trenéru, na zajištění  utkání, turnaje, organizaci sportovních akcí, na pronájem haly,  masérské služby, doprava  zápasy, na tech. stolek a rozhodčí, na ubytování hráčů, na materiální zajištění, sportovní vybavení</v>
      </c>
      <c r="E405" s="99"/>
      <c r="F405" s="55" t="str">
        <f ca="1">IF(B403="","",OFFSET(List1!Q$11,tisk!A402,0))</f>
        <v>12/2022</v>
      </c>
      <c r="G405" s="97"/>
      <c r="H405" s="100"/>
      <c r="I405" s="98"/>
      <c r="J405" s="98"/>
      <c r="K405" s="98"/>
      <c r="L405" s="98"/>
      <c r="M405" s="97"/>
    </row>
    <row r="406" spans="1:13" s="2" customFormat="1" ht="75" customHeight="1" x14ac:dyDescent="0.35">
      <c r="A406" s="58"/>
      <c r="B406" s="98" t="str">
        <f ca="1">IF(OFFSET(List1!B$11,tisk!A405,0)&gt;0,OFFSET(List1!B$11,tisk!A405,0),"")</f>
        <v>138</v>
      </c>
      <c r="C406" s="3" t="str">
        <f ca="1">IF(B406="","",CONCATENATE(OFFSET(List1!C$11,tisk!A405,0),"
",OFFSET(List1!D$11,tisk!A405,0),"
",OFFSET(List1!E$11,tisk!A405,0),"
",OFFSET(List1!F$11,tisk!A405,0)))</f>
        <v>Tělocvičná jednota Sokol Náklo
Náklo 90
Náklo
78332</v>
      </c>
      <c r="D406" s="85" t="str">
        <f ca="1">IF(B406="","",OFFSET(List1!L$11,tisk!A405,0))</f>
        <v>Sport pro děti a mládež</v>
      </c>
      <c r="E406" s="99">
        <f ca="1">IF(B406="","",OFFSET(List1!O$11,tisk!A405,0))</f>
        <v>35000</v>
      </c>
      <c r="F406" s="55" t="str">
        <f ca="1">IF(B406="","",OFFSET(List1!P$11,tisk!A405,0))</f>
        <v>1/2022</v>
      </c>
      <c r="G406" s="97">
        <f ca="1">IF(B406="","",OFFSET(List1!R$11,tisk!A405,0))</f>
        <v>35000</v>
      </c>
      <c r="H406" s="100">
        <f ca="1">IF(B406="","",OFFSET(List1!S$11,tisk!A405,0))</f>
        <v>0</v>
      </c>
      <c r="I406" s="98">
        <f ca="1">IF(B406="","",OFFSET(List1!T$11,tisk!A405,0))</f>
        <v>0</v>
      </c>
      <c r="J406" s="98">
        <f ca="1">IF(B406="","",OFFSET(List1!U$11,tisk!A405,0))</f>
        <v>0</v>
      </c>
      <c r="K406" s="98">
        <f ca="1">IF(B406="","",OFFSET(List1!V$11,tisk!A405,0))</f>
        <v>0</v>
      </c>
      <c r="L406" s="98">
        <f ca="1">IF(B406="","",OFFSET(List1!W$11,tisk!A405,0))</f>
        <v>0</v>
      </c>
      <c r="M406" s="97">
        <f ca="1">IF(B406="","",OFFSET(List1!X$11,tisk!A405,0))</f>
        <v>0</v>
      </c>
    </row>
    <row r="407" spans="1:13" s="2" customFormat="1" ht="75" customHeight="1" x14ac:dyDescent="0.35">
      <c r="A407" s="58"/>
      <c r="B407" s="98"/>
      <c r="C407" s="3" t="str">
        <f ca="1">IF(B406="","",CONCATENATE("Okres ",OFFSET(List1!G$11,tisk!A405,0),"
","Právní forma","
",OFFSET(List1!H$11,tisk!A405,0),"
","IČO ",OFFSET(List1!I$11,tisk!A405,0),"
 ","B.Ú. ",OFFSET(List1!J$11,tisk!A405,0)))</f>
        <v>Okres Olomouc
Právní forma
Pobočný spolek
IČO 61989576
 B.Ú. 248859994/0300</v>
      </c>
      <c r="D407" s="5" t="str">
        <f ca="1">IF(B406="","",OFFSET(List1!M$11,tisk!A405,0))</f>
        <v>T.J. Sokol Náklo se snaží vést děti a mládež ke sportu v oddílech všestrannosti, fotbalu a stolního tenisu. Je nutné zajistit provoz a údržbu celého sportovního areálu.</v>
      </c>
      <c r="E407" s="99"/>
      <c r="F407" s="54"/>
      <c r="G407" s="97"/>
      <c r="H407" s="100"/>
      <c r="I407" s="98"/>
      <c r="J407" s="98"/>
      <c r="K407" s="98"/>
      <c r="L407" s="98"/>
      <c r="M407" s="97"/>
    </row>
    <row r="408" spans="1:13" s="2" customFormat="1" ht="30" customHeight="1" x14ac:dyDescent="0.35">
      <c r="A408" s="58">
        <f>ROW()/3-1</f>
        <v>135</v>
      </c>
      <c r="B408" s="98"/>
      <c r="C408" s="3" t="str">
        <f ca="1">IF(B406="","",CONCATENATE("Zástupce","
",OFFSET(List1!K$11,tisk!A405,0)))</f>
        <v xml:space="preserve">Zástupce
</v>
      </c>
      <c r="D408" s="5" t="str">
        <f ca="1">IF(B406="","",CONCATENATE("Dotace bude použita na:",OFFSET(List1!N$11,tisk!A405,0)))</f>
        <v>Dotace bude použita na:Dotaci bychom chtěli použít na nákup sportovních pomůcek, plynová topidla (vafky), opravu a údržbu celého našeho areálu</v>
      </c>
      <c r="E408" s="99"/>
      <c r="F408" s="55" t="str">
        <f ca="1">IF(B406="","",OFFSET(List1!Q$11,tisk!A405,0))</f>
        <v>12/2022</v>
      </c>
      <c r="G408" s="97"/>
      <c r="H408" s="100"/>
      <c r="I408" s="98"/>
      <c r="J408" s="98"/>
      <c r="K408" s="98"/>
      <c r="L408" s="98"/>
      <c r="M408" s="97"/>
    </row>
    <row r="409" spans="1:13" s="2" customFormat="1" ht="75" customHeight="1" x14ac:dyDescent="0.35">
      <c r="A409" s="58"/>
      <c r="B409" s="98" t="str">
        <f ca="1">IF(OFFSET(List1!B$11,tisk!A408,0)&gt;0,OFFSET(List1!B$11,tisk!A408,0),"")</f>
        <v>139</v>
      </c>
      <c r="C409" s="3" t="str">
        <f ca="1">IF(B409="","",CONCATENATE(OFFSET(List1!C$11,tisk!A408,0),"
",OFFSET(List1!D$11,tisk!A408,0),"
",OFFSET(List1!E$11,tisk!A408,0),"
",OFFSET(List1!F$11,tisk!A408,0)))</f>
        <v>Sportovní klub sebeobrana a kickboxing Přerov, z. s.
Budovatelů 240/3
Přerov
75002</v>
      </c>
      <c r="D409" s="85" t="str">
        <f ca="1">IF(B409="","",OFFSET(List1!L$11,tisk!A408,0))</f>
        <v>Sebeobrana a kickboxing</v>
      </c>
      <c r="E409" s="99">
        <f ca="1">IF(B409="","",OFFSET(List1!O$11,tisk!A408,0))</f>
        <v>40000</v>
      </c>
      <c r="F409" s="55" t="str">
        <f ca="1">IF(B409="","",OFFSET(List1!P$11,tisk!A408,0))</f>
        <v>1/2022</v>
      </c>
      <c r="G409" s="97">
        <f ca="1">IF(B409="","",OFFSET(List1!R$11,tisk!A408,0))</f>
        <v>30000</v>
      </c>
      <c r="H409" s="100">
        <f ca="1">IF(B409="","",OFFSET(List1!S$11,tisk!A408,0))</f>
        <v>0</v>
      </c>
      <c r="I409" s="98">
        <f ca="1">IF(B409="","",OFFSET(List1!T$11,tisk!A408,0))</f>
        <v>0</v>
      </c>
      <c r="J409" s="98">
        <f ca="1">IF(B409="","",OFFSET(List1!U$11,tisk!A408,0))</f>
        <v>0</v>
      </c>
      <c r="K409" s="98">
        <f ca="1">IF(B409="","",OFFSET(List1!V$11,tisk!A408,0))</f>
        <v>0</v>
      </c>
      <c r="L409" s="98">
        <f ca="1">IF(B409="","",OFFSET(List1!W$11,tisk!A408,0))</f>
        <v>0</v>
      </c>
      <c r="M409" s="97">
        <f ca="1">IF(B409="","",OFFSET(List1!X$11,tisk!A408,0))</f>
        <v>0</v>
      </c>
    </row>
    <row r="410" spans="1:13" s="2" customFormat="1" ht="75" customHeight="1" x14ac:dyDescent="0.35">
      <c r="A410" s="58"/>
      <c r="B410" s="98"/>
      <c r="C410" s="3" t="str">
        <f ca="1">IF(B409="","",CONCATENATE("Okres ",OFFSET(List1!G$11,tisk!A408,0),"
","Právní forma","
",OFFSET(List1!H$11,tisk!A408,0),"
","IČO ",OFFSET(List1!I$11,tisk!A408,0),"
 ","B.Ú. ",OFFSET(List1!J$11,tisk!A408,0)))</f>
        <v>Okres Přerov
Právní forma
Spolek
IČO 05060966
 B.Ú. 2401006963/2010</v>
      </c>
      <c r="D410" s="5" t="str">
        <f ca="1">IF(B409="","",OFFSET(List1!M$11,tisk!A408,0))</f>
        <v>Sebeobrana a kickboxing, turistika, tělovýchovné a sportovní aktivity.</v>
      </c>
      <c r="E410" s="99"/>
      <c r="F410" s="54"/>
      <c r="G410" s="97"/>
      <c r="H410" s="100"/>
      <c r="I410" s="98"/>
      <c r="J410" s="98"/>
      <c r="K410" s="98"/>
      <c r="L410" s="98"/>
      <c r="M410" s="97"/>
    </row>
    <row r="411" spans="1:13" s="2" customFormat="1" ht="30" customHeight="1" x14ac:dyDescent="0.35">
      <c r="A411" s="58">
        <f>ROW()/3-1</f>
        <v>136</v>
      </c>
      <c r="B411" s="98"/>
      <c r="C411" s="3" t="str">
        <f ca="1">IF(B409="","",CONCATENATE("Zástupce","
",OFFSET(List1!K$11,tisk!A408,0)))</f>
        <v xml:space="preserve">Zástupce
</v>
      </c>
      <c r="D411" s="5" t="str">
        <f ca="1">IF(B409="","",CONCATENATE("Dotace bude použita na:",OFFSET(List1!N$11,tisk!A408,0)))</f>
        <v>Dotace bude použita na:Zakoupení nových žíněnek TATAMI, cvičných bloků, lap, chráničů a cvičných zbraní. Sportovního a reklamního oblečení s logem
klubu a cestovné.</v>
      </c>
      <c r="E411" s="99"/>
      <c r="F411" s="55" t="str">
        <f ca="1">IF(B409="","",OFFSET(List1!Q$11,tisk!A408,0))</f>
        <v>12/2022</v>
      </c>
      <c r="G411" s="97"/>
      <c r="H411" s="100"/>
      <c r="I411" s="98"/>
      <c r="J411" s="98"/>
      <c r="K411" s="98"/>
      <c r="L411" s="98"/>
      <c r="M411" s="97"/>
    </row>
    <row r="412" spans="1:13" s="2" customFormat="1" ht="75" customHeight="1" x14ac:dyDescent="0.35">
      <c r="A412" s="58"/>
      <c r="B412" s="98" t="str">
        <f ca="1">IF(OFFSET(List1!B$11,tisk!A411,0)&gt;0,OFFSET(List1!B$11,tisk!A411,0),"")</f>
        <v>140</v>
      </c>
      <c r="C412" s="3" t="str">
        <f ca="1">IF(B412="","",CONCATENATE(OFFSET(List1!C$11,tisk!A411,0),"
",OFFSET(List1!D$11,tisk!A411,0),"
",OFFSET(List1!E$11,tisk!A411,0),"
",OFFSET(List1!F$11,tisk!A411,0)))</f>
        <v>TJ Sokol Horní Újezd, z.s.
Horní Újezd 83
Horní Újezd
75353</v>
      </c>
      <c r="D412" s="85" t="str">
        <f ca="1">IF(B412="","",OFFSET(List1!L$11,tisk!A411,0))</f>
        <v>Celoroční činnost TJ Sokol Horní Újezd 2022</v>
      </c>
      <c r="E412" s="99">
        <f ca="1">IF(B412="","",OFFSET(List1!O$11,tisk!A411,0))</f>
        <v>35000</v>
      </c>
      <c r="F412" s="55" t="str">
        <f ca="1">IF(B412="","",OFFSET(List1!P$11,tisk!A411,0))</f>
        <v>1/2022</v>
      </c>
      <c r="G412" s="97">
        <f ca="1">IF(B412="","",OFFSET(List1!R$11,tisk!A411,0))</f>
        <v>35000</v>
      </c>
      <c r="H412" s="100">
        <f ca="1">IF(B412="","",OFFSET(List1!S$11,tisk!A411,0))</f>
        <v>0</v>
      </c>
      <c r="I412" s="98">
        <f ca="1">IF(B412="","",OFFSET(List1!T$11,tisk!A411,0))</f>
        <v>0</v>
      </c>
      <c r="J412" s="98">
        <f ca="1">IF(B412="","",OFFSET(List1!U$11,tisk!A411,0))</f>
        <v>0</v>
      </c>
      <c r="K412" s="98">
        <f ca="1">IF(B412="","",OFFSET(List1!V$11,tisk!A411,0))</f>
        <v>0</v>
      </c>
      <c r="L412" s="98">
        <f ca="1">IF(B412="","",OFFSET(List1!W$11,tisk!A411,0))</f>
        <v>0</v>
      </c>
      <c r="M412" s="97">
        <f ca="1">IF(B412="","",OFFSET(List1!X$11,tisk!A411,0))</f>
        <v>0</v>
      </c>
    </row>
    <row r="413" spans="1:13" s="2" customFormat="1" ht="75" customHeight="1" x14ac:dyDescent="0.35">
      <c r="A413" s="58"/>
      <c r="B413" s="98"/>
      <c r="C413" s="3" t="str">
        <f ca="1">IF(B412="","",CONCATENATE("Okres ",OFFSET(List1!G$11,tisk!A411,0),"
","Právní forma","
",OFFSET(List1!H$11,tisk!A411,0),"
","IČO ",OFFSET(List1!I$11,tisk!A411,0),"
 ","B.Ú. ",OFFSET(List1!J$11,tisk!A411,0)))</f>
        <v>Okres 
Právní forma
Spolek
IČO 60782072
 B.Ú. 253281090/0300</v>
      </c>
      <c r="D413" s="5" t="str">
        <f ca="1">IF(B412="","",OFFSET(List1!M$11,tisk!A411,0))</f>
        <v>Cílem projektu je podpora celoroční činnosti TJ Sokol Horní Újezd, z.s. Činnost je zaměřena převážně na fotbal.</v>
      </c>
      <c r="E413" s="99"/>
      <c r="F413" s="54"/>
      <c r="G413" s="97"/>
      <c r="H413" s="100"/>
      <c r="I413" s="98"/>
      <c r="J413" s="98"/>
      <c r="K413" s="98"/>
      <c r="L413" s="98"/>
      <c r="M413" s="97"/>
    </row>
    <row r="414" spans="1:13" s="2" customFormat="1" ht="30" customHeight="1" x14ac:dyDescent="0.35">
      <c r="A414" s="58">
        <f>ROW()/3-1</f>
        <v>137</v>
      </c>
      <c r="B414" s="98"/>
      <c r="C414" s="3" t="str">
        <f ca="1">IF(B412="","",CONCATENATE("Zástupce","
",OFFSET(List1!K$11,tisk!A411,0)))</f>
        <v xml:space="preserve">Zástupce
</v>
      </c>
      <c r="D414" s="5" t="str">
        <f ca="1">IF(B412="","",CONCATENATE("Dotace bude použita na:",OFFSET(List1!N$11,tisk!A411,0)))</f>
        <v>Dotace bude použita na:Cestovné, přepravné, mzdové náklady na trenéry, startovné, stravné, údržba a provoz sportoviště, nákup sportovního materiálu.</v>
      </c>
      <c r="E414" s="99"/>
      <c r="F414" s="55" t="str">
        <f ca="1">IF(B412="","",OFFSET(List1!Q$11,tisk!A411,0))</f>
        <v>12/2022</v>
      </c>
      <c r="G414" s="97"/>
      <c r="H414" s="100"/>
      <c r="I414" s="98"/>
      <c r="J414" s="98"/>
      <c r="K414" s="98"/>
      <c r="L414" s="98"/>
      <c r="M414" s="97"/>
    </row>
    <row r="415" spans="1:13" s="2" customFormat="1" ht="75" customHeight="1" x14ac:dyDescent="0.35">
      <c r="A415" s="58"/>
      <c r="B415" s="98" t="str">
        <f ca="1">IF(OFFSET(List1!B$11,tisk!A414,0)&gt;0,OFFSET(List1!B$11,tisk!A414,0),"")</f>
        <v>141</v>
      </c>
      <c r="C415" s="3" t="str">
        <f ca="1">IF(B415="","",CONCATENATE(OFFSET(List1!C$11,tisk!A414,0),"
",OFFSET(List1!D$11,tisk!A414,0),"
",OFFSET(List1!E$11,tisk!A414,0),"
",OFFSET(List1!F$11,tisk!A414,0)))</f>
        <v>Hokejbal Přerov z.s.
Želatovská 2583/8
Přerov
75002</v>
      </c>
      <c r="D415" s="85" t="str">
        <f ca="1">IF(B415="","",OFFSET(List1!L$11,tisk!A414,0))</f>
        <v>Podpora sportovní činnosti dětí a mládeže v hokejbale</v>
      </c>
      <c r="E415" s="99">
        <f ca="1">IF(B415="","",OFFSET(List1!O$11,tisk!A414,0))</f>
        <v>100000</v>
      </c>
      <c r="F415" s="55" t="str">
        <f ca="1">IF(B415="","",OFFSET(List1!P$11,tisk!A414,0))</f>
        <v>1/2022</v>
      </c>
      <c r="G415" s="97">
        <f ca="1">IF(B415="","",OFFSET(List1!R$11,tisk!A414,0))</f>
        <v>20000</v>
      </c>
      <c r="H415" s="100">
        <f ca="1">IF(B415="","",OFFSET(List1!S$11,tisk!A414,0))</f>
        <v>0</v>
      </c>
      <c r="I415" s="98">
        <f ca="1">IF(B415="","",OFFSET(List1!T$11,tisk!A414,0))</f>
        <v>0</v>
      </c>
      <c r="J415" s="98">
        <f ca="1">IF(B415="","",OFFSET(List1!U$11,tisk!A414,0))</f>
        <v>0</v>
      </c>
      <c r="K415" s="98">
        <f ca="1">IF(B415="","",OFFSET(List1!V$11,tisk!A414,0))</f>
        <v>0</v>
      </c>
      <c r="L415" s="98">
        <f ca="1">IF(B415="","",OFFSET(List1!W$11,tisk!A414,0))</f>
        <v>0</v>
      </c>
      <c r="M415" s="97">
        <f ca="1">IF(B415="","",OFFSET(List1!X$11,tisk!A414,0))</f>
        <v>0</v>
      </c>
    </row>
    <row r="416" spans="1:13" s="2" customFormat="1" ht="75" customHeight="1" x14ac:dyDescent="0.35">
      <c r="A416" s="58"/>
      <c r="B416" s="98"/>
      <c r="C416" s="3" t="str">
        <f ca="1">IF(B415="","",CONCATENATE("Okres ",OFFSET(List1!G$11,tisk!A414,0),"
","Právní forma","
",OFFSET(List1!H$11,tisk!A414,0),"
","IČO ",OFFSET(List1!I$11,tisk!A414,0),"
 ","B.Ú. ",OFFSET(List1!J$11,tisk!A414,0)))</f>
        <v>Okres 
Právní forma
Spolek
IČO 07991339
 B.Ú. 1200890006/2700</v>
      </c>
      <c r="D416" s="5" t="str">
        <f ca="1">IF(B415="","",OFFSET(List1!M$11,tisk!A414,0))</f>
        <v>Hokejbalový klub Hokejbal Přerov z.s. se věnuje práci s dětmi a mládeží, a to od kategorie přípravka (6 – 11 let), žáci (11 až 15 let) a dorost (16 až 18 let) – tato se již účastní ligy mužů v krajské kategorii.</v>
      </c>
      <c r="E416" s="99"/>
      <c r="F416" s="54"/>
      <c r="G416" s="97"/>
      <c r="H416" s="100"/>
      <c r="I416" s="98"/>
      <c r="J416" s="98"/>
      <c r="K416" s="98"/>
      <c r="L416" s="98"/>
      <c r="M416" s="97"/>
    </row>
    <row r="417" spans="1:13" s="2" customFormat="1" ht="30" customHeight="1" x14ac:dyDescent="0.35">
      <c r="A417" s="58">
        <f>ROW()/3-1</f>
        <v>138</v>
      </c>
      <c r="B417" s="98"/>
      <c r="C417" s="3" t="str">
        <f ca="1">IF(B415="","",CONCATENATE("Zástupce","
",OFFSET(List1!K$11,tisk!A414,0)))</f>
        <v xml:space="preserve">Zástupce
</v>
      </c>
      <c r="D417" s="5" t="str">
        <f ca="1">IF(B415="","",CONCATENATE("Dotace bude použita na:",OFFSET(List1!N$11,tisk!A414,0)))</f>
        <v>Dotace bude použita na:Náklady na pronájem sportovišť, výstroj a výzbroj, dopravu, rozhodčí, zdravotní službu, osobní náklady na trenérskou činnost a další výdaje bezprostředně související se sportovní činností v hokejbale.</v>
      </c>
      <c r="E417" s="99"/>
      <c r="F417" s="55" t="str">
        <f ca="1">IF(B415="","",OFFSET(List1!Q$11,tisk!A414,0))</f>
        <v>12/2022</v>
      </c>
      <c r="G417" s="97"/>
      <c r="H417" s="100"/>
      <c r="I417" s="98"/>
      <c r="J417" s="98"/>
      <c r="K417" s="98"/>
      <c r="L417" s="98"/>
      <c r="M417" s="97"/>
    </row>
    <row r="418" spans="1:13" s="2" customFormat="1" ht="75" customHeight="1" x14ac:dyDescent="0.35">
      <c r="A418" s="58"/>
      <c r="B418" s="98" t="str">
        <f ca="1">IF(OFFSET(List1!B$11,tisk!A417,0)&gt;0,OFFSET(List1!B$11,tisk!A417,0),"")</f>
        <v>142</v>
      </c>
      <c r="C418" s="3" t="str">
        <f ca="1">IF(B418="","",CONCATENATE(OFFSET(List1!C$11,tisk!A417,0),"
",OFFSET(List1!D$11,tisk!A417,0),"
",OFFSET(List1!E$11,tisk!A417,0),"
",OFFSET(List1!F$11,tisk!A417,0)))</f>
        <v>FK Medlov,z.s.
Medlov 294
Medlov
78391</v>
      </c>
      <c r="D418" s="85" t="str">
        <f ca="1">IF(B418="","",OFFSET(List1!L$11,tisk!A417,0))</f>
        <v>Podpora celoroční sportovní činnosti FK Medlov, z. s. pro rok 2022</v>
      </c>
      <c r="E418" s="99">
        <f ca="1">IF(B418="","",OFFSET(List1!O$11,tisk!A417,0))</f>
        <v>200000</v>
      </c>
      <c r="F418" s="55" t="str">
        <f ca="1">IF(B418="","",OFFSET(List1!P$11,tisk!A417,0))</f>
        <v>1/2022</v>
      </c>
      <c r="G418" s="97">
        <f ca="1">IF(B418="","",OFFSET(List1!R$11,tisk!A417,0))</f>
        <v>100000</v>
      </c>
      <c r="H418" s="100">
        <f ca="1">IF(B418="","",OFFSET(List1!S$11,tisk!A417,0))</f>
        <v>0</v>
      </c>
      <c r="I418" s="98">
        <f ca="1">IF(B418="","",OFFSET(List1!T$11,tisk!A417,0))</f>
        <v>0</v>
      </c>
      <c r="J418" s="98">
        <f ca="1">IF(B418="","",OFFSET(List1!U$11,tisk!A417,0))</f>
        <v>0</v>
      </c>
      <c r="K418" s="98">
        <f ca="1">IF(B418="","",OFFSET(List1!V$11,tisk!A417,0))</f>
        <v>0</v>
      </c>
      <c r="L418" s="98">
        <f ca="1">IF(B418="","",OFFSET(List1!W$11,tisk!A417,0))</f>
        <v>0</v>
      </c>
      <c r="M418" s="97">
        <f ca="1">IF(B418="","",OFFSET(List1!X$11,tisk!A417,0))</f>
        <v>0</v>
      </c>
    </row>
    <row r="419" spans="1:13" s="2" customFormat="1" ht="75" customHeight="1" x14ac:dyDescent="0.35">
      <c r="A419" s="58"/>
      <c r="B419" s="98"/>
      <c r="C419" s="3" t="str">
        <f ca="1">IF(B418="","",CONCATENATE("Okres ",OFFSET(List1!G$11,tisk!A417,0),"
","Právní forma","
",OFFSET(List1!H$11,tisk!A417,0),"
","IČO ",OFFSET(List1!I$11,tisk!A417,0),"
 ","B.Ú. ",OFFSET(List1!J$11,tisk!A417,0)))</f>
        <v>Okres 
Právní forma
Spolek
IČO 45238464
 B.Ú. 1801227349/0800</v>
      </c>
      <c r="D419" s="5" t="str">
        <f ca="1">IF(B418="","",OFFSET(List1!M$11,tisk!A417,0))</f>
        <v>Celoroční podpora sportovní činnosti oddílu kopané, 3 družstva. 
1.Krajský přebor - muži
2. Okresní soutěž - mladší žáci
3. Okresní soutěž - přípravka</v>
      </c>
      <c r="E419" s="99"/>
      <c r="F419" s="54"/>
      <c r="G419" s="97"/>
      <c r="H419" s="100"/>
      <c r="I419" s="98"/>
      <c r="J419" s="98"/>
      <c r="K419" s="98"/>
      <c r="L419" s="98"/>
      <c r="M419" s="97"/>
    </row>
    <row r="420" spans="1:13" s="2" customFormat="1" ht="30" customHeight="1" x14ac:dyDescent="0.35">
      <c r="A420" s="58">
        <f>ROW()/3-1</f>
        <v>139</v>
      </c>
      <c r="B420" s="98"/>
      <c r="C420" s="3" t="str">
        <f ca="1">IF(B418="","",CONCATENATE("Zástupce","
",OFFSET(List1!K$11,tisk!A417,0)))</f>
        <v xml:space="preserve">Zástupce
</v>
      </c>
      <c r="D420" s="5" t="str">
        <f ca="1">IF(B418="","",CONCATENATE("Dotace bude použita na:",OFFSET(List1!N$11,tisk!A417,0)))</f>
        <v>Dotace bude použita na:Údržba a provoz areálu, nákup sportovního materiálu, doprava na soutěžní utkání, pronájem sportovních areálů v zimním období</v>
      </c>
      <c r="E420" s="99"/>
      <c r="F420" s="55" t="str">
        <f ca="1">IF(B418="","",OFFSET(List1!Q$11,tisk!A417,0))</f>
        <v>12/2022</v>
      </c>
      <c r="G420" s="97"/>
      <c r="H420" s="100"/>
      <c r="I420" s="98"/>
      <c r="J420" s="98"/>
      <c r="K420" s="98"/>
      <c r="L420" s="98"/>
      <c r="M420" s="97"/>
    </row>
    <row r="421" spans="1:13" s="2" customFormat="1" ht="75" customHeight="1" x14ac:dyDescent="0.35">
      <c r="A421" s="58"/>
      <c r="B421" s="98" t="str">
        <f ca="1">IF(OFFSET(List1!B$11,tisk!A420,0)&gt;0,OFFSET(List1!B$11,tisk!A420,0),"")</f>
        <v>143</v>
      </c>
      <c r="C421" s="3" t="str">
        <f ca="1">IF(B421="","",CONCATENATE(OFFSET(List1!C$11,tisk!A420,0),"
",OFFSET(List1!D$11,tisk!A420,0),"
",OFFSET(List1!E$11,tisk!A420,0),"
",OFFSET(List1!F$11,tisk!A420,0)))</f>
        <v>Tělovýchovná jednota Invaclub Loštice, z.s.
Vlčice 519/58
Loštice
78983</v>
      </c>
      <c r="D421" s="85" t="str">
        <f ca="1">IF(B421="","",OFFSET(List1!L$11,tisk!A420,0))</f>
        <v>Podpora celoroční sportovní činnosti TJ Invaclub Loštice z.s.</v>
      </c>
      <c r="E421" s="99">
        <f ca="1">IF(B421="","",OFFSET(List1!O$11,tisk!A420,0))</f>
        <v>36000</v>
      </c>
      <c r="F421" s="55" t="str">
        <f ca="1">IF(B421="","",OFFSET(List1!P$11,tisk!A420,0))</f>
        <v>1/2022</v>
      </c>
      <c r="G421" s="97">
        <f ca="1">IF(B421="","",OFFSET(List1!R$11,tisk!A420,0))</f>
        <v>33000</v>
      </c>
      <c r="H421" s="100">
        <f ca="1">IF(B421="","",OFFSET(List1!S$11,tisk!A420,0))</f>
        <v>0</v>
      </c>
      <c r="I421" s="98">
        <f ca="1">IF(B421="","",OFFSET(List1!T$11,tisk!A420,0))</f>
        <v>0</v>
      </c>
      <c r="J421" s="98">
        <f ca="1">IF(B421="","",OFFSET(List1!U$11,tisk!A420,0))</f>
        <v>0</v>
      </c>
      <c r="K421" s="98">
        <f ca="1">IF(B421="","",OFFSET(List1!V$11,tisk!A420,0))</f>
        <v>0</v>
      </c>
      <c r="L421" s="98">
        <f ca="1">IF(B421="","",OFFSET(List1!W$11,tisk!A420,0))</f>
        <v>0</v>
      </c>
      <c r="M421" s="97">
        <f ca="1">IF(B421="","",OFFSET(List1!X$11,tisk!A420,0))</f>
        <v>0</v>
      </c>
    </row>
    <row r="422" spans="1:13" s="2" customFormat="1" ht="75" customHeight="1" x14ac:dyDescent="0.35">
      <c r="A422" s="58"/>
      <c r="B422" s="98"/>
      <c r="C422" s="3" t="str">
        <f ca="1">IF(B421="","",CONCATENATE("Okres ",OFFSET(List1!G$11,tisk!A420,0),"
","Právní forma","
",OFFSET(List1!H$11,tisk!A420,0),"
","IČO ",OFFSET(List1!I$11,tisk!A420,0),"
 ","B.Ú. ",OFFSET(List1!J$11,tisk!A420,0)))</f>
        <v>Okres Šumperk
Právní forma
Spolek
IČO 45211884
 B.Ú. 155107902/0300</v>
      </c>
      <c r="D422" s="5" t="str">
        <f ca="1">IF(B421="","",OFFSET(List1!M$11,tisk!A420,0))</f>
        <v>TJ Invaclub Loštice z.s. má činnost vymezenou svými stanovami. V roce 2020 byla veškerá činnost organizace z důvodu nákazy Covid19 omezena, ale v soutěžní a náborové činnosti s vytvářením materiálních podmínek pro stolní tenis vozíčkářů pokračovala.</v>
      </c>
      <c r="E422" s="99"/>
      <c r="F422" s="54"/>
      <c r="G422" s="97"/>
      <c r="H422" s="100"/>
      <c r="I422" s="98"/>
      <c r="J422" s="98"/>
      <c r="K422" s="98"/>
      <c r="L422" s="98"/>
      <c r="M422" s="97"/>
    </row>
    <row r="423" spans="1:13" s="2" customFormat="1" ht="30" customHeight="1" x14ac:dyDescent="0.35">
      <c r="A423" s="58">
        <f>ROW()/3-1</f>
        <v>140</v>
      </c>
      <c r="B423" s="98"/>
      <c r="C423" s="3" t="str">
        <f ca="1">IF(B421="","",CONCATENATE("Zástupce","
",OFFSET(List1!K$11,tisk!A420,0)))</f>
        <v xml:space="preserve">Zástupce
</v>
      </c>
      <c r="D423" s="5" t="str">
        <f ca="1">IF(B421="","",CONCATENATE("Dotace bude použita na:",OFFSET(List1!N$11,tisk!A420,0)))</f>
        <v>Dotace bude použita na:Nákup vybavení: dresy, pálky potahy, míčky apod. Úhrada stravného, ubytování, startovného a cestovného na
Českém poháru vozíčkářů ve stolním tenisu (cca 10 turnajů), M-ČR jednotlivců a družstev ve stolním tenisu a různých tréninkových soustředěních.</v>
      </c>
      <c r="E423" s="99"/>
      <c r="F423" s="55" t="str">
        <f ca="1">IF(B421="","",OFFSET(List1!Q$11,tisk!A420,0))</f>
        <v>12/2022</v>
      </c>
      <c r="G423" s="97"/>
      <c r="H423" s="100"/>
      <c r="I423" s="98"/>
      <c r="J423" s="98"/>
      <c r="K423" s="98"/>
      <c r="L423" s="98"/>
      <c r="M423" s="97"/>
    </row>
    <row r="424" spans="1:13" s="2" customFormat="1" ht="75" customHeight="1" x14ac:dyDescent="0.35">
      <c r="A424" s="58"/>
      <c r="B424" s="98" t="str">
        <f ca="1">IF(OFFSET(List1!B$11,tisk!A423,0)&gt;0,OFFSET(List1!B$11,tisk!A423,0),"")</f>
        <v>144</v>
      </c>
      <c r="C424" s="3" t="str">
        <f ca="1">IF(B424="","",CONCATENATE(OFFSET(List1!C$11,tisk!A423,0),"
",OFFSET(List1!D$11,tisk!A423,0),"
",OFFSET(List1!E$11,tisk!A423,0),"
",OFFSET(List1!F$11,tisk!A423,0)))</f>
        <v>FK Spartak Lipník nad Bečvou, z.s.
B. Němcové 1043/3
Lipník nad Bečvou
75131</v>
      </c>
      <c r="D424" s="85" t="str">
        <f ca="1">IF(B424="","",OFFSET(List1!L$11,tisk!A423,0))</f>
        <v>Podpora celoroční sportovní činnosti</v>
      </c>
      <c r="E424" s="99">
        <f ca="1">IF(B424="","",OFFSET(List1!O$11,tisk!A423,0))</f>
        <v>765000</v>
      </c>
      <c r="F424" s="55" t="str">
        <f ca="1">IF(B424="","",OFFSET(List1!P$11,tisk!A423,0))</f>
        <v>1/2022</v>
      </c>
      <c r="G424" s="97">
        <f ca="1">IF(B424="","",OFFSET(List1!R$11,tisk!A423,0))</f>
        <v>100000</v>
      </c>
      <c r="H424" s="100">
        <f ca="1">IF(B424="","",OFFSET(List1!S$11,tisk!A423,0))</f>
        <v>0</v>
      </c>
      <c r="I424" s="98">
        <f ca="1">IF(B424="","",OFFSET(List1!T$11,tisk!A423,0))</f>
        <v>0</v>
      </c>
      <c r="J424" s="98">
        <f ca="1">IF(B424="","",OFFSET(List1!U$11,tisk!A423,0))</f>
        <v>0</v>
      </c>
      <c r="K424" s="98">
        <f ca="1">IF(B424="","",OFFSET(List1!V$11,tisk!A423,0))</f>
        <v>0</v>
      </c>
      <c r="L424" s="98">
        <f ca="1">IF(B424="","",OFFSET(List1!W$11,tisk!A423,0))</f>
        <v>0</v>
      </c>
      <c r="M424" s="97">
        <f ca="1">IF(B424="","",OFFSET(List1!X$11,tisk!A423,0))</f>
        <v>0</v>
      </c>
    </row>
    <row r="425" spans="1:13" s="2" customFormat="1" ht="75" customHeight="1" x14ac:dyDescent="0.35">
      <c r="A425" s="58"/>
      <c r="B425" s="98"/>
      <c r="C425" s="3" t="str">
        <f ca="1">IF(B424="","",CONCATENATE("Okres ",OFFSET(List1!G$11,tisk!A423,0),"
","Právní forma","
",OFFSET(List1!H$11,tisk!A423,0),"
","IČO ",OFFSET(List1!I$11,tisk!A423,0),"
 ","B.Ú. ",OFFSET(List1!J$11,tisk!A423,0)))</f>
        <v>Okres Přerov
Právní forma
Spolek
IČO 44940289
 B.Ú. 1881252359/0800</v>
      </c>
      <c r="D425" s="5" t="str">
        <f ca="1">IF(B424="","",OFFSET(List1!M$11,tisk!A423,0))</f>
        <v>Účelová dotace kraje bude použita  na zajištění volnočasových aktivit občanů, zejména mládeže, které přispívají k posílení celkového zdraví občanů a k rozvoji pozitivních charakterových vlastností a návyků společenského jednání.</v>
      </c>
      <c r="E425" s="99"/>
      <c r="F425" s="54"/>
      <c r="G425" s="97"/>
      <c r="H425" s="100"/>
      <c r="I425" s="98"/>
      <c r="J425" s="98"/>
      <c r="K425" s="98"/>
      <c r="L425" s="98"/>
      <c r="M425" s="97"/>
    </row>
    <row r="426" spans="1:13" s="2" customFormat="1" ht="30" customHeight="1" x14ac:dyDescent="0.35">
      <c r="A426" s="58">
        <f>ROW()/3-1</f>
        <v>141</v>
      </c>
      <c r="B426" s="98"/>
      <c r="C426" s="3" t="str">
        <f ca="1">IF(B424="","",CONCATENATE("Zástupce","
",OFFSET(List1!K$11,tisk!A423,0)))</f>
        <v xml:space="preserve">Zástupce
</v>
      </c>
      <c r="D426" s="5" t="str">
        <f ca="1">IF(B424="","",CONCATENATE("Dotace bude použita na:",OFFSET(List1!N$11,tisk!A423,0)))</f>
        <v>Dotace bude použita na:Pronájem sportovišť, náklady na ubytování při turnajích a soustředěních, zajištění nákladů na provoz pronajatých prostor (energie), nákup sportovního materiálu, poskytnutí náhrad trenérům oddílu.</v>
      </c>
      <c r="E426" s="99"/>
      <c r="F426" s="55" t="str">
        <f ca="1">IF(B424="","",OFFSET(List1!Q$11,tisk!A423,0))</f>
        <v>12/2022</v>
      </c>
      <c r="G426" s="97"/>
      <c r="H426" s="100"/>
      <c r="I426" s="98"/>
      <c r="J426" s="98"/>
      <c r="K426" s="98"/>
      <c r="L426" s="98"/>
      <c r="M426" s="97"/>
    </row>
    <row r="427" spans="1:13" s="2" customFormat="1" ht="75" customHeight="1" x14ac:dyDescent="0.35">
      <c r="A427" s="58"/>
      <c r="B427" s="98" t="str">
        <f ca="1">IF(OFFSET(List1!B$11,tisk!A426,0)&gt;0,OFFSET(List1!B$11,tisk!A426,0),"")</f>
        <v>145</v>
      </c>
      <c r="C427" s="3" t="str">
        <f ca="1">IF(B427="","",CONCATENATE(OFFSET(List1!C$11,tisk!A426,0),"
",OFFSET(List1!D$11,tisk!A426,0),"
",OFFSET(List1!E$11,tisk!A426,0),"
",OFFSET(List1!F$11,tisk!A426,0)))</f>
        <v>HÁZENÁ VELKÁ BYSTŘICE z.s.
Na Letné 766
Velká Bystřice
78353</v>
      </c>
      <c r="D427" s="85" t="str">
        <f ca="1">IF(B427="","",OFFSET(List1!L$11,tisk!A426,0))</f>
        <v>Podpora celoroční činnosti 2022</v>
      </c>
      <c r="E427" s="99">
        <f ca="1">IF(B427="","",OFFSET(List1!O$11,tisk!A426,0))</f>
        <v>1885000</v>
      </c>
      <c r="F427" s="55" t="str">
        <f ca="1">IF(B427="","",OFFSET(List1!P$11,tisk!A426,0))</f>
        <v>1/2022</v>
      </c>
      <c r="G427" s="97">
        <f ca="1">IF(B427="","",OFFSET(List1!R$11,tisk!A426,0))</f>
        <v>942500</v>
      </c>
      <c r="H427" s="100">
        <f ca="1">IF(B427="","",OFFSET(List1!S$11,tisk!A426,0))</f>
        <v>0</v>
      </c>
      <c r="I427" s="98">
        <f ca="1">IF(B427="","",OFFSET(List1!T$11,tisk!A426,0))</f>
        <v>0</v>
      </c>
      <c r="J427" s="98">
        <f ca="1">IF(B427="","",OFFSET(List1!U$11,tisk!A426,0))</f>
        <v>0</v>
      </c>
      <c r="K427" s="98">
        <f ca="1">IF(B427="","",OFFSET(List1!V$11,tisk!A426,0))</f>
        <v>0</v>
      </c>
      <c r="L427" s="98">
        <f ca="1">IF(B427="","",OFFSET(List1!W$11,tisk!A426,0))</f>
        <v>0</v>
      </c>
      <c r="M427" s="97">
        <f ca="1">IF(B427="","",OFFSET(List1!X$11,tisk!A426,0))</f>
        <v>0</v>
      </c>
    </row>
    <row r="428" spans="1:13" s="2" customFormat="1" ht="75" customHeight="1" x14ac:dyDescent="0.35">
      <c r="A428" s="58"/>
      <c r="B428" s="98"/>
      <c r="C428" s="3" t="str">
        <f ca="1">IF(B427="","",CONCATENATE("Okres ",OFFSET(List1!G$11,tisk!A426,0),"
","Právní forma","
",OFFSET(List1!H$11,tisk!A426,0),"
","IČO ",OFFSET(List1!I$11,tisk!A426,0),"
 ","B.Ú. ",OFFSET(List1!J$11,tisk!A426,0)))</f>
        <v>Okres Olomouc
Právní forma
Spolek
IČO 05803896
 B.Ú. 2401190019/2010</v>
      </c>
      <c r="D428" s="5" t="str">
        <f ca="1">IF(B427="","",OFFSET(List1!M$11,tisk!A426,0))</f>
        <v>HÁZENÁ Velká Bystřice z.s. má 219 členů, zabývá vedením mládeže k aktivnímu trávení volného času prostřednictvím sportu. Jedná se o organizování sportovní činnosti, vytváření a rozšiřování materiálních a tréninkových podmínek pro sportovní činnost.</v>
      </c>
      <c r="E428" s="99"/>
      <c r="F428" s="54"/>
      <c r="G428" s="97"/>
      <c r="H428" s="100"/>
      <c r="I428" s="98"/>
      <c r="J428" s="98"/>
      <c r="K428" s="98"/>
      <c r="L428" s="98"/>
      <c r="M428" s="97"/>
    </row>
    <row r="429" spans="1:13" s="2" customFormat="1" ht="30" customHeight="1" x14ac:dyDescent="0.35">
      <c r="A429" s="58">
        <f>ROW()/3-1</f>
        <v>142</v>
      </c>
      <c r="B429" s="98"/>
      <c r="C429" s="3" t="str">
        <f ca="1">IF(B427="","",CONCATENATE("Zástupce","
",OFFSET(List1!K$11,tisk!A426,0)))</f>
        <v xml:space="preserve">Zástupce
</v>
      </c>
      <c r="D429" s="5" t="str">
        <f ca="1">IF(B427="","",CONCATENATE("Dotace bude použita na:",OFFSET(List1!N$11,tisk!A426,0)))</f>
        <v>Dotace bude použita na:Dotace je žádána na celoroční činnost spolku, na zajištění údržby sportovní haly a to zejména na energie a materiální výdaje, na
výdaje spojené s účastí v regionálních a celorepublikových soutěžích a turnajích.</v>
      </c>
      <c r="E429" s="99"/>
      <c r="F429" s="55" t="str">
        <f ca="1">IF(B427="","",OFFSET(List1!Q$11,tisk!A426,0))</f>
        <v>12/2022</v>
      </c>
      <c r="G429" s="97"/>
      <c r="H429" s="100"/>
      <c r="I429" s="98"/>
      <c r="J429" s="98"/>
      <c r="K429" s="98"/>
      <c r="L429" s="98"/>
      <c r="M429" s="97"/>
    </row>
    <row r="430" spans="1:13" s="2" customFormat="1" ht="75" customHeight="1" x14ac:dyDescent="0.35">
      <c r="A430" s="58"/>
      <c r="B430" s="98" t="str">
        <f ca="1">IF(OFFSET(List1!B$11,tisk!A429,0)&gt;0,OFFSET(List1!B$11,tisk!A429,0),"")</f>
        <v>146</v>
      </c>
      <c r="C430" s="3" t="str">
        <f ca="1">IF(B430="","",CONCATENATE(OFFSET(List1!C$11,tisk!A429,0),"
",OFFSET(List1!D$11,tisk!A429,0),"
",OFFSET(List1!E$11,tisk!A429,0),"
",OFFSET(List1!F$11,tisk!A429,0)))</f>
        <v>Tělovýchovná jednota Slovan Černovír, z.s.
Tvrdíkova 578/10
Olomouc
77900</v>
      </c>
      <c r="D430" s="85" t="str">
        <f ca="1">IF(B430="","",OFFSET(List1!L$11,tisk!A429,0))</f>
        <v>Podpora celoroční sportovní činnosti
Tělovýchovné jednoty Slovan Černovír, z.s. na rok 2022</v>
      </c>
      <c r="E430" s="99">
        <f ca="1">IF(B430="","",OFFSET(List1!O$11,tisk!A429,0))</f>
        <v>575000</v>
      </c>
      <c r="F430" s="55" t="str">
        <f ca="1">IF(B430="","",OFFSET(List1!P$11,tisk!A429,0))</f>
        <v>1/2022</v>
      </c>
      <c r="G430" s="97">
        <f ca="1">IF(B430="","",OFFSET(List1!R$11,tisk!A429,0))</f>
        <v>70000</v>
      </c>
      <c r="H430" s="100">
        <f ca="1">IF(B430="","",OFFSET(List1!S$11,tisk!A429,0))</f>
        <v>0</v>
      </c>
      <c r="I430" s="98">
        <f ca="1">IF(B430="","",OFFSET(List1!T$11,tisk!A429,0))</f>
        <v>0</v>
      </c>
      <c r="J430" s="98">
        <f ca="1">IF(B430="","",OFFSET(List1!U$11,tisk!A429,0))</f>
        <v>0</v>
      </c>
      <c r="K430" s="98">
        <f ca="1">IF(B430="","",OFFSET(List1!V$11,tisk!A429,0))</f>
        <v>0</v>
      </c>
      <c r="L430" s="98">
        <f ca="1">IF(B430="","",OFFSET(List1!W$11,tisk!A429,0))</f>
        <v>0</v>
      </c>
      <c r="M430" s="97">
        <f ca="1">IF(B430="","",OFFSET(List1!X$11,tisk!A429,0))</f>
        <v>0</v>
      </c>
    </row>
    <row r="431" spans="1:13" s="2" customFormat="1" ht="75" customHeight="1" x14ac:dyDescent="0.35">
      <c r="A431" s="58"/>
      <c r="B431" s="98"/>
      <c r="C431" s="3" t="str">
        <f ca="1">IF(B430="","",CONCATENATE("Okres ",OFFSET(List1!G$11,tisk!A429,0),"
","Právní forma","
",OFFSET(List1!H$11,tisk!A429,0),"
","IČO ",OFFSET(List1!I$11,tisk!A429,0),"
 ","B.Ú. ",OFFSET(List1!J$11,tisk!A429,0)))</f>
        <v>Okres 
Právní forma
Spolek
IČO 49593340
 B.Ú. 45433811/0100</v>
      </c>
      <c r="D431" s="5" t="str">
        <f ca="1">IF(B430="","",OFFSET(List1!M$11,tisk!A429,0))</f>
        <v>Hlavní náplní projektu je systematický rozvoj, příprava a tréninky dětí a mládeže v rámci fotbalového klubu TJ Slovan Černovír,
především v mládežnických kategoriích na výkonnostní úrovni krajského přeboru Olomouckého kraje.</v>
      </c>
      <c r="E431" s="99"/>
      <c r="F431" s="54"/>
      <c r="G431" s="97"/>
      <c r="H431" s="100"/>
      <c r="I431" s="98"/>
      <c r="J431" s="98"/>
      <c r="K431" s="98"/>
      <c r="L431" s="98"/>
      <c r="M431" s="97"/>
    </row>
    <row r="432" spans="1:13" s="2" customFormat="1" ht="30" customHeight="1" x14ac:dyDescent="0.35">
      <c r="A432" s="58">
        <f>ROW()/3-1</f>
        <v>143</v>
      </c>
      <c r="B432" s="98"/>
      <c r="C432" s="3" t="str">
        <f ca="1">IF(B430="","",CONCATENATE("Zástupce","
",OFFSET(List1!K$11,tisk!A429,0)))</f>
        <v xml:space="preserve">Zástupce
</v>
      </c>
      <c r="D432" s="5" t="str">
        <f ca="1">IF(B430="","",CONCATENATE("Dotace bude použita na:",OFFSET(List1!N$11,tisk!A429,0)))</f>
        <v>Dotace bude použita na:Prostředky budou použity na dopravné k mistr. utkáním, na pronájmy sportovních zařízení, na nákup tréninkových pomůcek a sportovního vybavení, zajištění soustředění vybraných celků a nezbytné opravy v areálu hřiště a údržbu šaten a sociálního zázemí.</v>
      </c>
      <c r="E432" s="99"/>
      <c r="F432" s="55" t="str">
        <f ca="1">IF(B430="","",OFFSET(List1!Q$11,tisk!A429,0))</f>
        <v>12/2022</v>
      </c>
      <c r="G432" s="97"/>
      <c r="H432" s="100"/>
      <c r="I432" s="98"/>
      <c r="J432" s="98"/>
      <c r="K432" s="98"/>
      <c r="L432" s="98"/>
      <c r="M432" s="97"/>
    </row>
    <row r="433" spans="1:13" s="2" customFormat="1" ht="75" customHeight="1" x14ac:dyDescent="0.35">
      <c r="A433" s="58"/>
      <c r="B433" s="98" t="str">
        <f ca="1">IF(OFFSET(List1!B$11,tisk!A432,0)&gt;0,OFFSET(List1!B$11,tisk!A432,0),"")</f>
        <v>147</v>
      </c>
      <c r="C433" s="3" t="str">
        <f ca="1">IF(B433="","",CONCATENATE(OFFSET(List1!C$11,tisk!A432,0),"
",OFFSET(List1!D$11,tisk!A432,0),"
",OFFSET(List1!E$11,tisk!A432,0),"
",OFFSET(List1!F$11,tisk!A432,0)))</f>
        <v>TJ Střeň, z.s.
Střeň 115
Střeň
783 32</v>
      </c>
      <c r="D433" s="85" t="str">
        <f ca="1">IF(B433="","",OFFSET(List1!L$11,tisk!A432,0))</f>
        <v>Zajištění celoroční činnosti fotbalového klubu v roce 2022</v>
      </c>
      <c r="E433" s="99">
        <f ca="1">IF(B433="","",OFFSET(List1!O$11,tisk!A432,0))</f>
        <v>105000</v>
      </c>
      <c r="F433" s="55" t="str">
        <f ca="1">IF(B433="","",OFFSET(List1!P$11,tisk!A432,0))</f>
        <v>1/2022</v>
      </c>
      <c r="G433" s="97">
        <f ca="1">IF(B433="","",OFFSET(List1!R$11,tisk!A432,0))</f>
        <v>20000</v>
      </c>
      <c r="H433" s="100">
        <f ca="1">IF(B433="","",OFFSET(List1!S$11,tisk!A432,0))</f>
        <v>0</v>
      </c>
      <c r="I433" s="98">
        <f ca="1">IF(B433="","",OFFSET(List1!T$11,tisk!A432,0))</f>
        <v>0</v>
      </c>
      <c r="J433" s="98">
        <f ca="1">IF(B433="","",OFFSET(List1!U$11,tisk!A432,0))</f>
        <v>0</v>
      </c>
      <c r="K433" s="98">
        <f ca="1">IF(B433="","",OFFSET(List1!V$11,tisk!A432,0))</f>
        <v>0</v>
      </c>
      <c r="L433" s="98">
        <f ca="1">IF(B433="","",OFFSET(List1!W$11,tisk!A432,0))</f>
        <v>0</v>
      </c>
      <c r="M433" s="97">
        <f ca="1">IF(B433="","",OFFSET(List1!X$11,tisk!A432,0))</f>
        <v>0</v>
      </c>
    </row>
    <row r="434" spans="1:13" s="2" customFormat="1" ht="75" customHeight="1" x14ac:dyDescent="0.35">
      <c r="A434" s="58"/>
      <c r="B434" s="98"/>
      <c r="C434" s="3" t="str">
        <f ca="1">IF(B433="","",CONCATENATE("Okres ",OFFSET(List1!G$11,tisk!A432,0),"
","Právní forma","
",OFFSET(List1!H$11,tisk!A432,0),"
","IČO ",OFFSET(List1!I$11,tisk!A432,0),"
 ","B.Ú. ",OFFSET(List1!J$11,tisk!A432,0)))</f>
        <v>Okres 
Právní forma
Spolek
IČO 45238341
 B.Ú. 19-918240227/0100</v>
      </c>
      <c r="D434" s="5" t="str">
        <f ca="1">IF(B433="","",OFFSET(List1!M$11,tisk!A432,0))</f>
        <v>Účast v soutěžích pořádaných Okresním fotbalovým svazem Olomouc (v současné době IV. třída). Pořádání turnajů v nohejbale
(květen), stolním tenise pro mládež do 18 let a dospělé (prosinec). Příprava hráčů na fotbalová utkání.</v>
      </c>
      <c r="E434" s="99"/>
      <c r="F434" s="54"/>
      <c r="G434" s="97"/>
      <c r="H434" s="100"/>
      <c r="I434" s="98"/>
      <c r="J434" s="98"/>
      <c r="K434" s="98"/>
      <c r="L434" s="98"/>
      <c r="M434" s="97"/>
    </row>
    <row r="435" spans="1:13" s="2" customFormat="1" ht="30" customHeight="1" x14ac:dyDescent="0.35">
      <c r="A435" s="58">
        <f>ROW()/3-1</f>
        <v>144</v>
      </c>
      <c r="B435" s="98"/>
      <c r="C435" s="3" t="str">
        <f ca="1">IF(B433="","",CONCATENATE("Zástupce","
",OFFSET(List1!K$11,tisk!A432,0)))</f>
        <v xml:space="preserve">Zástupce
</v>
      </c>
      <c r="D435" s="5" t="str">
        <f ca="1">IF(B433="","",CONCATENATE("Dotace bude použita na:",OFFSET(List1!N$11,tisk!A432,0)))</f>
        <v>Dotace bude použita na:úhradu výdajů spojených s náklady na celoroční sportovní činnost příjemce dotace v roce 2022 (cestovné náhrady, startovné, nákup sportovního materiálu, odměny a cestovní náhrady rozhodčím).</v>
      </c>
      <c r="E435" s="99"/>
      <c r="F435" s="55" t="str">
        <f ca="1">IF(B433="","",OFFSET(List1!Q$11,tisk!A432,0))</f>
        <v>12/2022</v>
      </c>
      <c r="G435" s="97"/>
      <c r="H435" s="100"/>
      <c r="I435" s="98"/>
      <c r="J435" s="98"/>
      <c r="K435" s="98"/>
      <c r="L435" s="98"/>
      <c r="M435" s="97"/>
    </row>
    <row r="436" spans="1:13" s="2" customFormat="1" ht="75" customHeight="1" x14ac:dyDescent="0.35">
      <c r="A436" s="58"/>
      <c r="B436" s="98" t="str">
        <f ca="1">IF(OFFSET(List1!B$11,tisk!A435,0)&gt;0,OFFSET(List1!B$11,tisk!A435,0),"")</f>
        <v>148</v>
      </c>
      <c r="C436" s="3" t="str">
        <f ca="1">IF(B436="","",CONCATENATE(OFFSET(List1!C$11,tisk!A435,0),"
",OFFSET(List1!D$11,tisk!A435,0),"
",OFFSET(List1!E$11,tisk!A435,0),"
",OFFSET(List1!F$11,tisk!A435,0)))</f>
        <v>Klub stolního tenisu Hlinsko, z.s.
Radotín 57
Radotín
75354</v>
      </c>
      <c r="D436" s="85" t="str">
        <f ca="1">IF(B436="","",OFFSET(List1!L$11,tisk!A435,0))</f>
        <v>Sportovní činnost se zaměřením na stolní tenis</v>
      </c>
      <c r="E436" s="99">
        <f ca="1">IF(B436="","",OFFSET(List1!O$11,tisk!A435,0))</f>
        <v>35000</v>
      </c>
      <c r="F436" s="55" t="str">
        <f ca="1">IF(B436="","",OFFSET(List1!P$11,tisk!A435,0))</f>
        <v>1/2022</v>
      </c>
      <c r="G436" s="97">
        <f ca="1">IF(B436="","",OFFSET(List1!R$11,tisk!A435,0))</f>
        <v>35000</v>
      </c>
      <c r="H436" s="100">
        <f ca="1">IF(B436="","",OFFSET(List1!S$11,tisk!A435,0))</f>
        <v>0</v>
      </c>
      <c r="I436" s="98">
        <f ca="1">IF(B436="","",OFFSET(List1!T$11,tisk!A435,0))</f>
        <v>0</v>
      </c>
      <c r="J436" s="98">
        <f ca="1">IF(B436="","",OFFSET(List1!U$11,tisk!A435,0))</f>
        <v>0</v>
      </c>
      <c r="K436" s="98">
        <f ca="1">IF(B436="","",OFFSET(List1!V$11,tisk!A435,0))</f>
        <v>0</v>
      </c>
      <c r="L436" s="98">
        <f ca="1">IF(B436="","",OFFSET(List1!W$11,tisk!A435,0))</f>
        <v>0</v>
      </c>
      <c r="M436" s="97">
        <f ca="1">IF(B436="","",OFFSET(List1!X$11,tisk!A435,0))</f>
        <v>0</v>
      </c>
    </row>
    <row r="437" spans="1:13" s="2" customFormat="1" ht="75" customHeight="1" x14ac:dyDescent="0.35">
      <c r="A437" s="58"/>
      <c r="B437" s="98"/>
      <c r="C437" s="3" t="str">
        <f ca="1">IF(B436="","",CONCATENATE("Okres ",OFFSET(List1!G$11,tisk!A435,0),"
","Právní forma","
",OFFSET(List1!H$11,tisk!A435,0),"
","IČO ",OFFSET(List1!I$11,tisk!A435,0),"
 ","B.Ú. ",OFFSET(List1!J$11,tisk!A435,0)))</f>
        <v>Okres 
Právní forma
Spolek
IČO 09200053
 B.Ú. 2401819315/2010</v>
      </c>
      <c r="D437" s="5" t="str">
        <f ca="1">IF(B436="","",OFFSET(List1!M$11,tisk!A435,0))</f>
        <v>Provozování sportovní činnosti v obci Hlinsko se zaměřením na stolní tenis v rámci zapojení do soutěží organizovaných Českou
asociací stolního tenisu a jeho krajskými nebo regionálními svazy.</v>
      </c>
      <c r="E437" s="99"/>
      <c r="F437" s="54"/>
      <c r="G437" s="97"/>
      <c r="H437" s="100"/>
      <c r="I437" s="98"/>
      <c r="J437" s="98"/>
      <c r="K437" s="98"/>
      <c r="L437" s="98"/>
      <c r="M437" s="97"/>
    </row>
    <row r="438" spans="1:13" s="2" customFormat="1" ht="30" customHeight="1" x14ac:dyDescent="0.35">
      <c r="A438" s="58">
        <f>ROW()/3-1</f>
        <v>145</v>
      </c>
      <c r="B438" s="98"/>
      <c r="C438" s="3" t="str">
        <f ca="1">IF(B436="","",CONCATENATE("Zástupce","
",OFFSET(List1!K$11,tisk!A435,0)))</f>
        <v xml:space="preserve">Zástupce
</v>
      </c>
      <c r="D438" s="5" t="str">
        <f ca="1">IF(B436="","",CONCATENATE("Dotace bude použita na:",OFFSET(List1!N$11,tisk!A435,0)))</f>
        <v>Dotace bude použita na:Nákup sportovního materiálu a zabezpečení účasti členů klubu na sportovních akcích (cestovné, stravné).</v>
      </c>
      <c r="E438" s="99"/>
      <c r="F438" s="55" t="str">
        <f ca="1">IF(B436="","",OFFSET(List1!Q$11,tisk!A435,0))</f>
        <v>12/2022</v>
      </c>
      <c r="G438" s="97"/>
      <c r="H438" s="100"/>
      <c r="I438" s="98"/>
      <c r="J438" s="98"/>
      <c r="K438" s="98"/>
      <c r="L438" s="98"/>
      <c r="M438" s="97"/>
    </row>
    <row r="439" spans="1:13" s="2" customFormat="1" ht="75" customHeight="1" x14ac:dyDescent="0.35">
      <c r="A439" s="58"/>
      <c r="B439" s="98" t="str">
        <f ca="1">IF(OFFSET(List1!B$11,tisk!A438,0)&gt;0,OFFSET(List1!B$11,tisk!A438,0),"")</f>
        <v>149</v>
      </c>
      <c r="C439" s="3" t="str">
        <f ca="1">IF(B439="","",CONCATENATE(OFFSET(List1!C$11,tisk!A438,0),"
",OFFSET(List1!D$11,tisk!A438,0),"
",OFFSET(List1!E$11,tisk!A438,0),"
",OFFSET(List1!F$11,tisk!A438,0)))</f>
        <v>Klub vodních sportů Hranice, z.s.
Trávnická 508
Hranice, Hranice I-Město
75301</v>
      </c>
      <c r="D439" s="85" t="str">
        <f ca="1">IF(B439="","",OFFSET(List1!L$11,tisk!A438,0))</f>
        <v>Celoroční sportovní příprava KVS Hranice, z.s.</v>
      </c>
      <c r="E439" s="99">
        <f ca="1">IF(B439="","",OFFSET(List1!O$11,tisk!A438,0))</f>
        <v>165000</v>
      </c>
      <c r="F439" s="55" t="str">
        <f ca="1">IF(B439="","",OFFSET(List1!P$11,tisk!A438,0))</f>
        <v>1/2022</v>
      </c>
      <c r="G439" s="97">
        <f ca="1">IF(B439="","",OFFSET(List1!R$11,tisk!A438,0))</f>
        <v>80000</v>
      </c>
      <c r="H439" s="100">
        <f ca="1">IF(B439="","",OFFSET(List1!S$11,tisk!A438,0))</f>
        <v>0</v>
      </c>
      <c r="I439" s="98">
        <f ca="1">IF(B439="","",OFFSET(List1!T$11,tisk!A438,0))</f>
        <v>0</v>
      </c>
      <c r="J439" s="98">
        <f ca="1">IF(B439="","",OFFSET(List1!U$11,tisk!A438,0))</f>
        <v>0</v>
      </c>
      <c r="K439" s="98">
        <f ca="1">IF(B439="","",OFFSET(List1!V$11,tisk!A438,0))</f>
        <v>0</v>
      </c>
      <c r="L439" s="98">
        <f ca="1">IF(B439="","",OFFSET(List1!W$11,tisk!A438,0))</f>
        <v>0</v>
      </c>
      <c r="M439" s="97">
        <f ca="1">IF(B439="","",OFFSET(List1!X$11,tisk!A438,0))</f>
        <v>0</v>
      </c>
    </row>
    <row r="440" spans="1:13" s="2" customFormat="1" ht="75" customHeight="1" x14ac:dyDescent="0.35">
      <c r="A440" s="58"/>
      <c r="B440" s="98"/>
      <c r="C440" s="3" t="str">
        <f ca="1">IF(B439="","",CONCATENATE("Okres ",OFFSET(List1!G$11,tisk!A438,0),"
","Právní forma","
",OFFSET(List1!H$11,tisk!A438,0),"
","IČO ",OFFSET(List1!I$11,tisk!A438,0),"
 ","B.Ú. ",OFFSET(List1!J$11,tisk!A438,0)))</f>
        <v>Okres Přerov
Právní forma
Spolek
IČO 61985660
 B.Ú. 19-4286300217/0100</v>
      </c>
      <c r="D440" s="5" t="str">
        <f ca="1">IF(B439="","",OFFSET(List1!M$11,tisk!A438,0))</f>
        <v>,Jedná se o finanční podporu celoroční sportovní činnosti oddílu Klub vodních sportů Hranice, z.s., v Olomouckém kraji, a to rychlostní kanoistika. Finanční prostředky jsou určeny pro sportující děti a mládež.</v>
      </c>
      <c r="E440" s="99"/>
      <c r="F440" s="54"/>
      <c r="G440" s="97"/>
      <c r="H440" s="100"/>
      <c r="I440" s="98"/>
      <c r="J440" s="98"/>
      <c r="K440" s="98"/>
      <c r="L440" s="98"/>
      <c r="M440" s="97"/>
    </row>
    <row r="441" spans="1:13" s="2" customFormat="1" ht="30" customHeight="1" x14ac:dyDescent="0.35">
      <c r="A441" s="58">
        <f>ROW()/3-1</f>
        <v>146</v>
      </c>
      <c r="B441" s="98"/>
      <c r="C441" s="3" t="str">
        <f ca="1">IF(B439="","",CONCATENATE("Zástupce","
",OFFSET(List1!K$11,tisk!A438,0)))</f>
        <v xml:space="preserve">Zástupce
</v>
      </c>
      <c r="D441" s="5" t="str">
        <f ca="1">IF(B439="","",CONCATENATE("Dotace bude použita na:",OFFSET(List1!N$11,tisk!A438,0)))</f>
        <v>Dotace bude použita na:Doprava, cestovné, jízdné, ubytování, startovné, stravování + pitný režim + výživové doplňky
Zajištění služeb  - plovárna, služby maséra, fyzioterapeuta
Pronájem tělocvičen nebo sportovních hal, vstupy do finess centra
Nákup sportovního materiálu</v>
      </c>
      <c r="E441" s="99"/>
      <c r="F441" s="55" t="str">
        <f ca="1">IF(B439="","",OFFSET(List1!Q$11,tisk!A438,0))</f>
        <v>12/2022</v>
      </c>
      <c r="G441" s="97"/>
      <c r="H441" s="100"/>
      <c r="I441" s="98"/>
      <c r="J441" s="98"/>
      <c r="K441" s="98"/>
      <c r="L441" s="98"/>
      <c r="M441" s="97"/>
    </row>
    <row r="442" spans="1:13" s="2" customFormat="1" ht="75" customHeight="1" x14ac:dyDescent="0.35">
      <c r="A442" s="58"/>
      <c r="B442" s="98" t="str">
        <f ca="1">IF(OFFSET(List1!B$11,tisk!A441,0)&gt;0,OFFSET(List1!B$11,tisk!A441,0),"")</f>
        <v>151</v>
      </c>
      <c r="C442" s="3" t="str">
        <f ca="1">IF(B442="","",CONCATENATE(OFFSET(List1!C$11,tisk!A441,0),"
",OFFSET(List1!D$11,tisk!A441,0),"
",OFFSET(List1!E$11,tisk!A441,0),"
",OFFSET(List1!F$11,tisk!A441,0)))</f>
        <v>TJ Liga stovkařů Olomouc, z.s.
Dolní náměstí 27/38
Olomouc
77900</v>
      </c>
      <c r="D442" s="85" t="str">
        <f ca="1">IF(B442="","",OFFSET(List1!L$11,tisk!A441,0))</f>
        <v>Rozvoj a navýšení kvality celoročního běžeckého poháru - Velké ceny vytrvalců Olomouckého kraje 2022</v>
      </c>
      <c r="E442" s="99">
        <f ca="1">IF(B442="","",OFFSET(List1!O$11,tisk!A441,0))</f>
        <v>30000</v>
      </c>
      <c r="F442" s="55" t="str">
        <f ca="1">IF(B442="","",OFFSET(List1!P$11,tisk!A441,0))</f>
        <v>1/2022</v>
      </c>
      <c r="G442" s="97">
        <f ca="1">IF(B442="","",OFFSET(List1!R$11,tisk!A441,0))</f>
        <v>30000</v>
      </c>
      <c r="H442" s="100">
        <f ca="1">IF(B442="","",OFFSET(List1!S$11,tisk!A441,0))</f>
        <v>0</v>
      </c>
      <c r="I442" s="98">
        <f ca="1">IF(B442="","",OFFSET(List1!T$11,tisk!A441,0))</f>
        <v>0</v>
      </c>
      <c r="J442" s="98">
        <f ca="1">IF(B442="","",OFFSET(List1!U$11,tisk!A441,0))</f>
        <v>0</v>
      </c>
      <c r="K442" s="98">
        <f ca="1">IF(B442="","",OFFSET(List1!V$11,tisk!A441,0))</f>
        <v>0</v>
      </c>
      <c r="L442" s="98">
        <f ca="1">IF(B442="","",OFFSET(List1!W$11,tisk!A441,0))</f>
        <v>0</v>
      </c>
      <c r="M442" s="97">
        <f ca="1">IF(B442="","",OFFSET(List1!X$11,tisk!A441,0))</f>
        <v>0</v>
      </c>
    </row>
    <row r="443" spans="1:13" s="2" customFormat="1" ht="75" customHeight="1" x14ac:dyDescent="0.35">
      <c r="A443" s="58"/>
      <c r="B443" s="98"/>
      <c r="C443" s="3" t="str">
        <f ca="1">IF(B442="","",CONCATENATE("Okres ",OFFSET(List1!G$11,tisk!A441,0),"
","Právní forma","
",OFFSET(List1!H$11,tisk!A441,0),"
","IČO ",OFFSET(List1!I$11,tisk!A441,0),"
 ","B.Ú. ",OFFSET(List1!J$11,tisk!A441,0)))</f>
        <v>Okres 
Právní forma
Spolek
IČO 45237484
 B.Ú. 241299357/0300</v>
      </c>
      <c r="D443" s="5" t="str">
        <f ca="1">IF(B442="","",OFFSET(List1!M$11,tisk!A441,0))</f>
        <v>Cílem projektu je navýšení kvality celoročního běžeckého poháru pořádaného TJ Liga stovkařů Olomouc - 42. ročníku Velké ceny vytrvalců Olomouckého kraje (VCV) pro rok 2022 s předpokladem zvýšení zájmu veřejnosti o kondiční a výkonnostní běh.</v>
      </c>
      <c r="E443" s="99"/>
      <c r="F443" s="54"/>
      <c r="G443" s="97"/>
      <c r="H443" s="100"/>
      <c r="I443" s="98"/>
      <c r="J443" s="98"/>
      <c r="K443" s="98"/>
      <c r="L443" s="98"/>
      <c r="M443" s="97"/>
    </row>
    <row r="444" spans="1:13" s="2" customFormat="1" ht="30" customHeight="1" x14ac:dyDescent="0.35">
      <c r="A444" s="58">
        <f>ROW()/3-1</f>
        <v>147</v>
      </c>
      <c r="B444" s="98"/>
      <c r="C444" s="3" t="str">
        <f ca="1">IF(B442="","",CONCATENATE("Zástupce","
",OFFSET(List1!K$11,tisk!A441,0)))</f>
        <v xml:space="preserve">Zástupce
</v>
      </c>
      <c r="D444" s="5" t="str">
        <f ca="1">IF(B442="","",CONCATENATE("Dotace bude použita na:",OFFSET(List1!N$11,tisk!A441,0)))</f>
        <v>Dotace bude použita na:Poskytnutá dotace bude výhradně použita na organizační zajištění jednotlivých závodů - tj. propagaci, občerstvení, technickou pomoc při zpracování výsledků, vytyčování tras, věcné ceny pro vítěze kategorií, nákup drobného majetku.</v>
      </c>
      <c r="E444" s="99"/>
      <c r="F444" s="55" t="str">
        <f ca="1">IF(B442="","",OFFSET(List1!Q$11,tisk!A441,0))</f>
        <v>12/2022</v>
      </c>
      <c r="G444" s="97"/>
      <c r="H444" s="100"/>
      <c r="I444" s="98"/>
      <c r="J444" s="98"/>
      <c r="K444" s="98"/>
      <c r="L444" s="98"/>
      <c r="M444" s="97"/>
    </row>
    <row r="445" spans="1:13" s="2" customFormat="1" ht="75" customHeight="1" x14ac:dyDescent="0.35">
      <c r="A445" s="58"/>
      <c r="B445" s="98" t="str">
        <f ca="1">IF(OFFSET(List1!B$11,tisk!A444,0)&gt;0,OFFSET(List1!B$11,tisk!A444,0),"")</f>
        <v>152</v>
      </c>
      <c r="C445" s="3" t="str">
        <f ca="1">IF(B445="","",CONCATENATE(OFFSET(List1!C$11,tisk!A444,0),"
",OFFSET(List1!D$11,tisk!A444,0),"
",OFFSET(List1!E$11,tisk!A444,0),"
",OFFSET(List1!F$11,tisk!A444,0)))</f>
        <v>FC HVOZD, z.s.
Hvozd 145
Hvozd
79855</v>
      </c>
      <c r="D445" s="85" t="str">
        <f ca="1">IF(B445="","",OFFSET(List1!L$11,tisk!A444,0))</f>
        <v>Zabezpečení a zajištění celoroční sportovní činnosti klubu FC HVOZD,z.s.</v>
      </c>
      <c r="E445" s="99">
        <f ca="1">IF(B445="","",OFFSET(List1!O$11,tisk!A444,0))</f>
        <v>110000</v>
      </c>
      <c r="F445" s="55" t="str">
        <f ca="1">IF(B445="","",OFFSET(List1!P$11,tisk!A444,0))</f>
        <v>1/2022</v>
      </c>
      <c r="G445" s="97">
        <f ca="1">IF(B445="","",OFFSET(List1!R$11,tisk!A444,0))</f>
        <v>40000</v>
      </c>
      <c r="H445" s="100">
        <f ca="1">IF(B445="","",OFFSET(List1!S$11,tisk!A444,0))</f>
        <v>0</v>
      </c>
      <c r="I445" s="98">
        <f ca="1">IF(B445="","",OFFSET(List1!T$11,tisk!A444,0))</f>
        <v>0</v>
      </c>
      <c r="J445" s="98">
        <f ca="1">IF(B445="","",OFFSET(List1!U$11,tisk!A444,0))</f>
        <v>0</v>
      </c>
      <c r="K445" s="98">
        <f ca="1">IF(B445="","",OFFSET(List1!V$11,tisk!A444,0))</f>
        <v>0</v>
      </c>
      <c r="L445" s="98">
        <f ca="1">IF(B445="","",OFFSET(List1!W$11,tisk!A444,0))</f>
        <v>0</v>
      </c>
      <c r="M445" s="97">
        <f ca="1">IF(B445="","",OFFSET(List1!X$11,tisk!A444,0))</f>
        <v>0</v>
      </c>
    </row>
    <row r="446" spans="1:13" s="2" customFormat="1" ht="75" customHeight="1" x14ac:dyDescent="0.35">
      <c r="A446" s="58"/>
      <c r="B446" s="98"/>
      <c r="C446" s="3" t="str">
        <f ca="1">IF(B445="","",CONCATENATE("Okres ",OFFSET(List1!G$11,tisk!A444,0),"
","Právní forma","
",OFFSET(List1!H$11,tisk!A444,0),"
","IČO ",OFFSET(List1!I$11,tisk!A444,0),"
 ","B.Ú. ",OFFSET(List1!J$11,tisk!A444,0)))</f>
        <v>Okres 
Právní forma
Spolek
IČO 44159901
 B.Ú. 1500426379/0800</v>
      </c>
      <c r="D446" s="5" t="str">
        <f ca="1">IF(B445="","",OFFSET(List1!M$11,tisk!A444,0))</f>
        <v>Účelem projektu je dlouhodobá,systémová podpora,rozvoj a zkvalitnění sportovní přípravy fotbalistů FC Hvozd.z,s, a zabezpečení
jejich sportovní činnosti.</v>
      </c>
      <c r="E446" s="99"/>
      <c r="F446" s="54"/>
      <c r="G446" s="97"/>
      <c r="H446" s="100"/>
      <c r="I446" s="98"/>
      <c r="J446" s="98"/>
      <c r="K446" s="98"/>
      <c r="L446" s="98"/>
      <c r="M446" s="97"/>
    </row>
    <row r="447" spans="1:13" s="2" customFormat="1" ht="30" customHeight="1" x14ac:dyDescent="0.35">
      <c r="A447" s="58">
        <f>ROW()/3-1</f>
        <v>148</v>
      </c>
      <c r="B447" s="98"/>
      <c r="C447" s="3" t="str">
        <f ca="1">IF(B445="","",CONCATENATE("Zástupce","
",OFFSET(List1!K$11,tisk!A444,0)))</f>
        <v xml:space="preserve">Zástupce
</v>
      </c>
      <c r="D447" s="5" t="str">
        <f ca="1">IF(B445="","",CONCATENATE("Dotace bude použita na:",OFFSET(List1!N$11,tisk!A444,0)))</f>
        <v>Dotace bude použita na:Zajištění účasti oddílů mládeže a dospělých v dlouhodobých soutěžích FAČR a s tím souvisejících nákladů a pomůcek</v>
      </c>
      <c r="E447" s="99"/>
      <c r="F447" s="55" t="str">
        <f ca="1">IF(B445="","",OFFSET(List1!Q$11,tisk!A444,0))</f>
        <v>12/2022</v>
      </c>
      <c r="G447" s="97"/>
      <c r="H447" s="100"/>
      <c r="I447" s="98"/>
      <c r="J447" s="98"/>
      <c r="K447" s="98"/>
      <c r="L447" s="98"/>
      <c r="M447" s="97"/>
    </row>
    <row r="448" spans="1:13" s="2" customFormat="1" ht="75" customHeight="1" x14ac:dyDescent="0.35">
      <c r="A448" s="58"/>
      <c r="B448" s="98" t="str">
        <f ca="1">IF(OFFSET(List1!B$11,tisk!A447,0)&gt;0,OFFSET(List1!B$11,tisk!A447,0),"")</f>
        <v>153</v>
      </c>
      <c r="C448" s="3" t="str">
        <f ca="1">IF(B448="","",CONCATENATE(OFFSET(List1!C$11,tisk!A447,0),"
",OFFSET(List1!D$11,tisk!A447,0),"
",OFFSET(List1!E$11,tisk!A447,0),"
",OFFSET(List1!F$11,tisk!A447,0)))</f>
        <v>HC ZUBR Přerov s.r.o.
Petřivalského 2885/5
Přerov
75002</v>
      </c>
      <c r="D448" s="85" t="str">
        <f ca="1">IF(B448="","",OFFSET(List1!L$11,tisk!A447,0))</f>
        <v>Zajištění účasti hokejového týmu HC ZUBR Přerov v 1.lize ledního hokeje</v>
      </c>
      <c r="E448" s="99">
        <f ca="1">IF(B448="","",OFFSET(List1!O$11,tisk!A447,0))</f>
        <v>22000000</v>
      </c>
      <c r="F448" s="55" t="str">
        <f ca="1">IF(B448="","",OFFSET(List1!P$11,tisk!A447,0))</f>
        <v>1/2022</v>
      </c>
      <c r="G448" s="97">
        <f ca="1">IF(B448="","",OFFSET(List1!R$11,tisk!A447,0))</f>
        <v>2000000</v>
      </c>
      <c r="H448" s="100">
        <f ca="1">IF(B448="","",OFFSET(List1!S$11,tisk!A447,0))</f>
        <v>0</v>
      </c>
      <c r="I448" s="98">
        <f ca="1">IF(B448="","",OFFSET(List1!T$11,tisk!A447,0))</f>
        <v>0</v>
      </c>
      <c r="J448" s="98">
        <f ca="1">IF(B448="","",OFFSET(List1!U$11,tisk!A447,0))</f>
        <v>0</v>
      </c>
      <c r="K448" s="98">
        <f ca="1">IF(B448="","",OFFSET(List1!V$11,tisk!A447,0))</f>
        <v>0</v>
      </c>
      <c r="L448" s="98">
        <f ca="1">IF(B448="","",OFFSET(List1!W$11,tisk!A447,0))</f>
        <v>0</v>
      </c>
      <c r="M448" s="97">
        <f ca="1">IF(B448="","",OFFSET(List1!X$11,tisk!A447,0))</f>
        <v>0</v>
      </c>
    </row>
    <row r="449" spans="1:13" s="2" customFormat="1" ht="75" customHeight="1" x14ac:dyDescent="0.35">
      <c r="A449" s="58"/>
      <c r="B449" s="98"/>
      <c r="C449" s="3" t="str">
        <f ca="1">IF(B448="","",CONCATENATE("Okres ",OFFSET(List1!G$11,tisk!A447,0),"
","Právní forma","
",OFFSET(List1!H$11,tisk!A447,0),"
","IČO ",OFFSET(List1!I$11,tisk!A447,0),"
 ","B.Ú. ",OFFSET(List1!J$11,tisk!A447,0)))</f>
        <v>Okres Přerov
Právní forma
Společnost s ručením omezeným
IČO 28593006
 B.Ú. 43-4600340277/0100</v>
      </c>
      <c r="D449" s="5" t="str">
        <f ca="1">IF(B448="","",OFFSET(List1!M$11,tisk!A447,0))</f>
        <v>HC ZUBR Přerov, s.r.o. zajišťuje sportovní činnost profesionálního týmu ledního hokeje v Přerově</v>
      </c>
      <c r="E449" s="99"/>
      <c r="F449" s="54"/>
      <c r="G449" s="97"/>
      <c r="H449" s="100"/>
      <c r="I449" s="98"/>
      <c r="J449" s="98"/>
      <c r="K449" s="98"/>
      <c r="L449" s="98"/>
      <c r="M449" s="97"/>
    </row>
    <row r="450" spans="1:13" s="2" customFormat="1" ht="30" customHeight="1" x14ac:dyDescent="0.35">
      <c r="A450" s="58">
        <f>ROW()/3-1</f>
        <v>149</v>
      </c>
      <c r="B450" s="98"/>
      <c r="C450" s="3" t="str">
        <f ca="1">IF(B448="","",CONCATENATE("Zástupce","
",OFFSET(List1!K$11,tisk!A447,0)))</f>
        <v xml:space="preserve">Zástupce
</v>
      </c>
      <c r="D450" s="5" t="str">
        <f ca="1">IF(B448="","",CONCATENATE("Dotace bude použita na:",OFFSET(List1!N$11,tisk!A447,0)))</f>
        <v>Dotace bude použita na:- startovné v soutěži, platba za rozhodčí
- pronájem ledu a dalších sportovišť pro přípravu A-mužstva
- pořadatelská služba
- doprava k zápasům
- marketingová činnost</v>
      </c>
      <c r="E450" s="99"/>
      <c r="F450" s="55" t="str">
        <f ca="1">IF(B448="","",OFFSET(List1!Q$11,tisk!A447,0))</f>
        <v>12/2022</v>
      </c>
      <c r="G450" s="97"/>
      <c r="H450" s="100"/>
      <c r="I450" s="98"/>
      <c r="J450" s="98"/>
      <c r="K450" s="98"/>
      <c r="L450" s="98"/>
      <c r="M450" s="97"/>
    </row>
    <row r="451" spans="1:13" s="2" customFormat="1" ht="75" customHeight="1" x14ac:dyDescent="0.35">
      <c r="A451" s="58"/>
      <c r="B451" s="98" t="str">
        <f ca="1">IF(OFFSET(List1!B$11,tisk!A450,0)&gt;0,OFFSET(List1!B$11,tisk!A450,0),"")</f>
        <v>154</v>
      </c>
      <c r="C451" s="3" t="str">
        <f ca="1">IF(B451="","",CONCATENATE(OFFSET(List1!C$11,tisk!A450,0),"
",OFFSET(List1!D$11,tisk!A450,0),"
",OFFSET(List1!E$11,tisk!A450,0),"
",OFFSET(List1!F$11,tisk!A450,0)))</f>
        <v>HC Beerboys Prostějov z. s.
Brněnská 1437/51
Prostějov
79601</v>
      </c>
      <c r="D451" s="85" t="str">
        <f ca="1">IF(B451="","",OFFSET(List1!L$11,tisk!A450,0))</f>
        <v>Amatérský hokejový klub HC Beerboys Prostějov</v>
      </c>
      <c r="E451" s="99">
        <f ca="1">IF(B451="","",OFFSET(List1!O$11,tisk!A450,0))</f>
        <v>110000</v>
      </c>
      <c r="F451" s="55" t="str">
        <f ca="1">IF(B451="","",OFFSET(List1!P$11,tisk!A450,0))</f>
        <v>1/2022</v>
      </c>
      <c r="G451" s="97">
        <f ca="1">IF(B451="","",OFFSET(List1!R$11,tisk!A450,0))</f>
        <v>55000</v>
      </c>
      <c r="H451" s="100">
        <f ca="1">IF(B451="","",OFFSET(List1!S$11,tisk!A450,0))</f>
        <v>0</v>
      </c>
      <c r="I451" s="98">
        <f ca="1">IF(B451="","",OFFSET(List1!T$11,tisk!A450,0))</f>
        <v>0</v>
      </c>
      <c r="J451" s="98">
        <f ca="1">IF(B451="","",OFFSET(List1!U$11,tisk!A450,0))</f>
        <v>0</v>
      </c>
      <c r="K451" s="98">
        <f ca="1">IF(B451="","",OFFSET(List1!V$11,tisk!A450,0))</f>
        <v>0</v>
      </c>
      <c r="L451" s="98">
        <f ca="1">IF(B451="","",OFFSET(List1!W$11,tisk!A450,0))</f>
        <v>0</v>
      </c>
      <c r="M451" s="97">
        <f ca="1">IF(B451="","",OFFSET(List1!X$11,tisk!A450,0))</f>
        <v>0</v>
      </c>
    </row>
    <row r="452" spans="1:13" s="2" customFormat="1" ht="75" customHeight="1" x14ac:dyDescent="0.35">
      <c r="A452" s="58"/>
      <c r="B452" s="98"/>
      <c r="C452" s="3" t="str">
        <f ca="1">IF(B451="","",CONCATENATE("Okres ",OFFSET(List1!G$11,tisk!A450,0),"
","Právní forma","
",OFFSET(List1!H$11,tisk!A450,0),"
","IČO ",OFFSET(List1!I$11,tisk!A450,0),"
 ","B.Ú. ",OFFSET(List1!J$11,tisk!A450,0)))</f>
        <v>Okres Prostějov
Právní forma
Spolek
IČO 09272861
 B.Ú. 2801835779/2010</v>
      </c>
      <c r="D452" s="5" t="str">
        <f ca="1">IF(B451="","",OFFSET(List1!M$11,tisk!A450,0))</f>
        <v>Finanční příspěvek od Olomouckého kraje bychom využili na úhradu pronájmu ledové plochy, kde budeme jednou týdně trénovat pod vedením profesionálního hráče a nyní trenéra.</v>
      </c>
      <c r="E452" s="99"/>
      <c r="F452" s="54"/>
      <c r="G452" s="97"/>
      <c r="H452" s="100"/>
      <c r="I452" s="98"/>
      <c r="J452" s="98"/>
      <c r="K452" s="98"/>
      <c r="L452" s="98"/>
      <c r="M452" s="97"/>
    </row>
    <row r="453" spans="1:13" s="2" customFormat="1" ht="30" customHeight="1" x14ac:dyDescent="0.35">
      <c r="A453" s="58">
        <f>ROW()/3-1</f>
        <v>150</v>
      </c>
      <c r="B453" s="98"/>
      <c r="C453" s="3" t="str">
        <f ca="1">IF(B451="","",CONCATENATE("Zástupce","
",OFFSET(List1!K$11,tisk!A450,0)))</f>
        <v xml:space="preserve">Zástupce
</v>
      </c>
      <c r="D453" s="5" t="str">
        <f ca="1">IF(B451="","",CONCATENATE("Dotace bude použita na:",OFFSET(List1!N$11,tisk!A450,0)))</f>
        <v>Dotace bude použita na:Pronájem ledové plochy</v>
      </c>
      <c r="E453" s="99"/>
      <c r="F453" s="55" t="str">
        <f ca="1">IF(B451="","",OFFSET(List1!Q$11,tisk!A450,0))</f>
        <v>12/2022</v>
      </c>
      <c r="G453" s="97"/>
      <c r="H453" s="100"/>
      <c r="I453" s="98"/>
      <c r="J453" s="98"/>
      <c r="K453" s="98"/>
      <c r="L453" s="98"/>
      <c r="M453" s="97"/>
    </row>
    <row r="454" spans="1:13" s="2" customFormat="1" ht="75" customHeight="1" x14ac:dyDescent="0.35">
      <c r="A454" s="58"/>
      <c r="B454" s="98" t="str">
        <f ca="1">IF(OFFSET(List1!B$11,tisk!A453,0)&gt;0,OFFSET(List1!B$11,tisk!A453,0),"")</f>
        <v>155</v>
      </c>
      <c r="C454" s="3" t="str">
        <f ca="1">IF(B454="","",CONCATENATE(OFFSET(List1!C$11,tisk!A453,0),"
",OFFSET(List1!D$11,tisk!A453,0),"
",OFFSET(List1!E$11,tisk!A453,0),"
",OFFSET(List1!F$11,tisk!A453,0)))</f>
        <v>Sportovní klub Bělkovice-Lašťany, z.s.
Bělkovice-Lašťany 303
Bělkovice-Lašťany
78316</v>
      </c>
      <c r="D454" s="85" t="str">
        <f ca="1">IF(B454="","",OFFSET(List1!L$11,tisk!A453,0))</f>
        <v>SK Bělkovice-Lašťany 2022</v>
      </c>
      <c r="E454" s="99">
        <f ca="1">IF(B454="","",OFFSET(List1!O$11,tisk!A453,0))</f>
        <v>450000</v>
      </c>
      <c r="F454" s="55" t="str">
        <f ca="1">IF(B454="","",OFFSET(List1!P$11,tisk!A453,0))</f>
        <v>1/2022</v>
      </c>
      <c r="G454" s="97">
        <f ca="1">IF(B454="","",OFFSET(List1!R$11,tisk!A453,0))</f>
        <v>30000</v>
      </c>
      <c r="H454" s="100">
        <f ca="1">IF(B454="","",OFFSET(List1!S$11,tisk!A453,0))</f>
        <v>0</v>
      </c>
      <c r="I454" s="98">
        <f ca="1">IF(B454="","",OFFSET(List1!T$11,tisk!A453,0))</f>
        <v>0</v>
      </c>
      <c r="J454" s="98">
        <f ca="1">IF(B454="","",OFFSET(List1!U$11,tisk!A453,0))</f>
        <v>0</v>
      </c>
      <c r="K454" s="98">
        <f ca="1">IF(B454="","",OFFSET(List1!V$11,tisk!A453,0))</f>
        <v>0</v>
      </c>
      <c r="L454" s="98">
        <f ca="1">IF(B454="","",OFFSET(List1!W$11,tisk!A453,0))</f>
        <v>0</v>
      </c>
      <c r="M454" s="97">
        <f ca="1">IF(B454="","",OFFSET(List1!X$11,tisk!A453,0))</f>
        <v>0</v>
      </c>
    </row>
    <row r="455" spans="1:13" s="2" customFormat="1" ht="75" customHeight="1" x14ac:dyDescent="0.35">
      <c r="A455" s="58"/>
      <c r="B455" s="98"/>
      <c r="C455" s="3" t="str">
        <f ca="1">IF(B454="","",CONCATENATE("Okres ",OFFSET(List1!G$11,tisk!A453,0),"
","Právní forma","
",OFFSET(List1!H$11,tisk!A453,0),"
","IČO ",OFFSET(List1!I$11,tisk!A453,0),"
 ","B.Ú. ",OFFSET(List1!J$11,tisk!A453,0)))</f>
        <v>Okres Olomouc
Právní forma
Spolek
IČO 69600970
 B.Ú. 1801005359/0800</v>
      </c>
      <c r="D455" s="5" t="str">
        <f ca="1">IF(B454="","",OFFSET(List1!M$11,tisk!A453,0))</f>
        <v>SK Bělkovice-Lašťany, z.s. je oddílem kopané. V OFS Olomouc hraje mladší přípravka, starší přípravka a starší žáci. Dorost působí v Krajské soutěži.  Muži “A” hrají 1.A třídu sk. A KFS Olomouc. Členská základna klubu je tvořena 80 aktivními hráči</v>
      </c>
      <c r="E455" s="99"/>
      <c r="F455" s="54"/>
      <c r="G455" s="97"/>
      <c r="H455" s="100"/>
      <c r="I455" s="98"/>
      <c r="J455" s="98"/>
      <c r="K455" s="98"/>
      <c r="L455" s="98"/>
      <c r="M455" s="97"/>
    </row>
    <row r="456" spans="1:13" s="2" customFormat="1" ht="30" customHeight="1" x14ac:dyDescent="0.35">
      <c r="A456" s="58">
        <f>ROW()/3-1</f>
        <v>151</v>
      </c>
      <c r="B456" s="98"/>
      <c r="C456" s="3" t="str">
        <f ca="1">IF(B454="","",CONCATENATE("Zástupce","
",OFFSET(List1!K$11,tisk!A453,0)))</f>
        <v xml:space="preserve">Zástupce
</v>
      </c>
      <c r="D456" s="5" t="str">
        <f ca="1">IF(B454="","",CONCATENATE("Dotace bude použita na:",OFFSET(List1!N$11,tisk!A453,0)))</f>
        <v>Dotace bude použita na:Zakoupení tréninkových pomůcek, dresů, pronájem haly v zimě, doprava, realizace soustředění, praní dresů, údržba fotbalového areálu, pohonné hmoty, zajištění úklidu, správce hřiště.</v>
      </c>
      <c r="E456" s="99"/>
      <c r="F456" s="55" t="str">
        <f ca="1">IF(B454="","",OFFSET(List1!Q$11,tisk!A453,0))</f>
        <v>12/2022</v>
      </c>
      <c r="G456" s="97"/>
      <c r="H456" s="100"/>
      <c r="I456" s="98"/>
      <c r="J456" s="98"/>
      <c r="K456" s="98"/>
      <c r="L456" s="98"/>
      <c r="M456" s="97"/>
    </row>
    <row r="457" spans="1:13" s="2" customFormat="1" ht="75" customHeight="1" x14ac:dyDescent="0.35">
      <c r="A457" s="58"/>
      <c r="B457" s="98" t="str">
        <f ca="1">IF(OFFSET(List1!B$11,tisk!A456,0)&gt;0,OFFSET(List1!B$11,tisk!A456,0),"")</f>
        <v>156</v>
      </c>
      <c r="C457" s="3" t="str">
        <f ca="1">IF(B457="","",CONCATENATE(OFFSET(List1!C$11,tisk!A456,0),"
",OFFSET(List1!D$11,tisk!A456,0),"
",OFFSET(List1!E$11,tisk!A456,0),"
",OFFSET(List1!F$11,tisk!A456,0)))</f>
        <v>Gymnastický klub Šumperk, z.s.
Sluneční 2692/38
Šumperk
78701</v>
      </c>
      <c r="D457" s="85" t="str">
        <f ca="1">IF(B457="","",OFFSET(List1!L$11,tisk!A456,0))</f>
        <v>Podpora sportovní činnosti 2022 - sportovní gymnastika</v>
      </c>
      <c r="E457" s="99">
        <f ca="1">IF(B457="","",OFFSET(List1!O$11,tisk!A456,0))</f>
        <v>1005000</v>
      </c>
      <c r="F457" s="55" t="str">
        <f ca="1">IF(B457="","",OFFSET(List1!P$11,tisk!A456,0))</f>
        <v>1/2022</v>
      </c>
      <c r="G457" s="97">
        <f ca="1">IF(B457="","",OFFSET(List1!R$11,tisk!A456,0))</f>
        <v>200000</v>
      </c>
      <c r="H457" s="100">
        <f ca="1">IF(B457="","",OFFSET(List1!S$11,tisk!A456,0))</f>
        <v>0</v>
      </c>
      <c r="I457" s="98">
        <f ca="1">IF(B457="","",OFFSET(List1!T$11,tisk!A456,0))</f>
        <v>0</v>
      </c>
      <c r="J457" s="98">
        <f ca="1">IF(B457="","",OFFSET(List1!U$11,tisk!A456,0))</f>
        <v>0</v>
      </c>
      <c r="K457" s="98">
        <f ca="1">IF(B457="","",OFFSET(List1!V$11,tisk!A456,0))</f>
        <v>0</v>
      </c>
      <c r="L457" s="98">
        <f ca="1">IF(B457="","",OFFSET(List1!W$11,tisk!A456,0))</f>
        <v>0</v>
      </c>
      <c r="M457" s="97">
        <f ca="1">IF(B457="","",OFFSET(List1!X$11,tisk!A456,0))</f>
        <v>0</v>
      </c>
    </row>
    <row r="458" spans="1:13" s="2" customFormat="1" ht="75" customHeight="1" x14ac:dyDescent="0.35">
      <c r="A458" s="58"/>
      <c r="B458" s="98"/>
      <c r="C458" s="3" t="str">
        <f ca="1">IF(B457="","",CONCATENATE("Okres ",OFFSET(List1!G$11,tisk!A456,0),"
","Právní forma","
",OFFSET(List1!H$11,tisk!A456,0),"
","IČO ",OFFSET(List1!I$11,tisk!A456,0),"
 ","B.Ú. ",OFFSET(List1!J$11,tisk!A456,0)))</f>
        <v>Okres 
Právní forma
Spolek
IČO 70239886
 B.Ú. 1905830329/0800</v>
      </c>
      <c r="D458" s="5" t="str">
        <f ca="1">IF(B457="","",OFFSET(List1!M$11,tisk!A456,0))</f>
        <v>Sportovní gymnastika - mužská i ženská část. Zabýváme se jak výkonnostní gymnastikou, tak zájmovou gymnastikou a přípravkou dětí.</v>
      </c>
      <c r="E458" s="99"/>
      <c r="F458" s="54"/>
      <c r="G458" s="97"/>
      <c r="H458" s="100"/>
      <c r="I458" s="98"/>
      <c r="J458" s="98"/>
      <c r="K458" s="98"/>
      <c r="L458" s="98"/>
      <c r="M458" s="97"/>
    </row>
    <row r="459" spans="1:13" s="2" customFormat="1" ht="30" customHeight="1" x14ac:dyDescent="0.35">
      <c r="A459" s="58">
        <f>ROW()/3-1</f>
        <v>152</v>
      </c>
      <c r="B459" s="98"/>
      <c r="C459" s="3" t="str">
        <f ca="1">IF(B457="","",CONCATENATE("Zástupce","
",OFFSET(List1!K$11,tisk!A456,0)))</f>
        <v xml:space="preserve">Zástupce
</v>
      </c>
      <c r="D459" s="5" t="str">
        <f ca="1">IF(B457="","",CONCATENATE("Dotace bude použita na:",OFFSET(List1!N$11,tisk!A456,0)))</f>
        <v>Dotace bude použita na:Na cestovné a startovné na závody, na nájemné za tělocvičnu, na nákup dresů a oblečení pro trenéry i závodnice, žíněnky pod mužské kruhy a doskokové žíněnky ke kladině, pomocné nářadí, odměny pro děti.</v>
      </c>
      <c r="E459" s="99"/>
      <c r="F459" s="55" t="str">
        <f ca="1">IF(B457="","",OFFSET(List1!Q$11,tisk!A456,0))</f>
        <v>12/2022</v>
      </c>
      <c r="G459" s="97"/>
      <c r="H459" s="100"/>
      <c r="I459" s="98"/>
      <c r="J459" s="98"/>
      <c r="K459" s="98"/>
      <c r="L459" s="98"/>
      <c r="M459" s="97"/>
    </row>
    <row r="460" spans="1:13" s="2" customFormat="1" ht="75" customHeight="1" x14ac:dyDescent="0.35">
      <c r="A460" s="58"/>
      <c r="B460" s="98" t="str">
        <f ca="1">IF(OFFSET(List1!B$11,tisk!A459,0)&gt;0,OFFSET(List1!B$11,tisk!A459,0),"")</f>
        <v>157</v>
      </c>
      <c r="C460" s="3" t="str">
        <f ca="1">IF(B460="","",CONCATENATE(OFFSET(List1!C$11,tisk!A459,0),"
",OFFSET(List1!D$11,tisk!A459,0),"
",OFFSET(List1!E$11,tisk!A459,0),"
",OFFSET(List1!F$11,tisk!A459,0)))</f>
        <v>HC REBELS 2017 Prostějov, z.s.
Česká 813/15
Prostějov
79601</v>
      </c>
      <c r="D460" s="85" t="str">
        <f ca="1">IF(B460="","",OFFSET(List1!L$11,tisk!A459,0))</f>
        <v>Podpora celoroční sportovní činnosti HC Rebels 2017 z.s.</v>
      </c>
      <c r="E460" s="99">
        <f ca="1">IF(B460="","",OFFSET(List1!O$11,tisk!A459,0))</f>
        <v>750000</v>
      </c>
      <c r="F460" s="55" t="str">
        <f ca="1">IF(B460="","",OFFSET(List1!P$11,tisk!A459,0))</f>
        <v>1/2022</v>
      </c>
      <c r="G460" s="97">
        <f ca="1">IF(B460="","",OFFSET(List1!R$11,tisk!A459,0))</f>
        <v>300000</v>
      </c>
      <c r="H460" s="100">
        <f ca="1">IF(B460="","",OFFSET(List1!S$11,tisk!A459,0))</f>
        <v>0</v>
      </c>
      <c r="I460" s="98">
        <f ca="1">IF(B460="","",OFFSET(List1!T$11,tisk!A459,0))</f>
        <v>0</v>
      </c>
      <c r="J460" s="98">
        <f ca="1">IF(B460="","",OFFSET(List1!U$11,tisk!A459,0))</f>
        <v>0</v>
      </c>
      <c r="K460" s="98">
        <f ca="1">IF(B460="","",OFFSET(List1!V$11,tisk!A459,0))</f>
        <v>0</v>
      </c>
      <c r="L460" s="98">
        <f ca="1">IF(B460="","",OFFSET(List1!W$11,tisk!A459,0))</f>
        <v>0</v>
      </c>
      <c r="M460" s="97">
        <f ca="1">IF(B460="","",OFFSET(List1!X$11,tisk!A459,0))</f>
        <v>0</v>
      </c>
    </row>
    <row r="461" spans="1:13" s="2" customFormat="1" ht="75" customHeight="1" x14ac:dyDescent="0.35">
      <c r="A461" s="58"/>
      <c r="B461" s="98"/>
      <c r="C461" s="3" t="str">
        <f ca="1">IF(B460="","",CONCATENATE("Okres ",OFFSET(List1!G$11,tisk!A459,0),"
","Právní forma","
",OFFSET(List1!H$11,tisk!A459,0),"
","IČO ",OFFSET(List1!I$11,tisk!A459,0),"
 ","B.Ú. ",OFFSET(List1!J$11,tisk!A459,0)))</f>
        <v>Okres Prostějov
Právní forma
Spolek
IČO 06495591
 B.Ú. 2301319698/2010</v>
      </c>
      <c r="D461" s="5" t="str">
        <f ca="1">IF(B460="","",OFFSET(List1!M$11,tisk!A459,0))</f>
        <v>Poskytnutí kvalitní celoroční sportovní přípravy v ženském hokeji, která zahrnuje soutěžní a přípravná utkání. Od sezóny 2020/2021 jsme součástí první ligy žen.</v>
      </c>
      <c r="E461" s="99"/>
      <c r="F461" s="54"/>
      <c r="G461" s="97"/>
      <c r="H461" s="100"/>
      <c r="I461" s="98"/>
      <c r="J461" s="98"/>
      <c r="K461" s="98"/>
      <c r="L461" s="98"/>
      <c r="M461" s="97"/>
    </row>
    <row r="462" spans="1:13" s="2" customFormat="1" ht="30" customHeight="1" x14ac:dyDescent="0.35">
      <c r="A462" s="58">
        <f>ROW()/3-1</f>
        <v>153</v>
      </c>
      <c r="B462" s="98"/>
      <c r="C462" s="3" t="str">
        <f ca="1">IF(B460="","",CONCATENATE("Zástupce","
",OFFSET(List1!K$11,tisk!A459,0)))</f>
        <v xml:space="preserve">Zástupce
</v>
      </c>
      <c r="D462" s="5" t="str">
        <f ca="1">IF(B460="","",CONCATENATE("Dotace bude použita na:",OFFSET(List1!N$11,tisk!A459,0)))</f>
        <v>Dotace bude použita na:Pronájem, odměna rozhodčích, doprava,odměna zdravotníka, odměna trenérům, startovné, aktivace a registrace hráček, sportovní pomůcky výstroj, výzbroj, občerstvení hráček,ubytování, soustředění,kempy.</v>
      </c>
      <c r="E462" s="99"/>
      <c r="F462" s="55" t="str">
        <f ca="1">IF(B460="","",OFFSET(List1!Q$11,tisk!A459,0))</f>
        <v>12/2022</v>
      </c>
      <c r="G462" s="97"/>
      <c r="H462" s="100"/>
      <c r="I462" s="98"/>
      <c r="J462" s="98"/>
      <c r="K462" s="98"/>
      <c r="L462" s="98"/>
      <c r="M462" s="97"/>
    </row>
    <row r="463" spans="1:13" s="2" customFormat="1" ht="75" customHeight="1" x14ac:dyDescent="0.35">
      <c r="A463" s="58"/>
      <c r="B463" s="98" t="str">
        <f ca="1">IF(OFFSET(List1!B$11,tisk!A462,0)&gt;0,OFFSET(List1!B$11,tisk!A462,0),"")</f>
        <v>158</v>
      </c>
      <c r="C463" s="3" t="str">
        <f ca="1">IF(B463="","",CONCATENATE(OFFSET(List1!C$11,tisk!A462,0),"
",OFFSET(List1!D$11,tisk!A462,0),"
",OFFSET(List1!E$11,tisk!A462,0),"
",OFFSET(List1!F$11,tisk!A462,0)))</f>
        <v>TJ MILO Olomouc, z.s.
Střední novosadská 202/48
Olomouc
77900</v>
      </c>
      <c r="D463" s="85" t="str">
        <f ca="1">IF(B463="","",OFFSET(List1!L$11,tisk!A462,0))</f>
        <v>TJ MILO Olomouc, z. s. - podpora celoroční sportovní činnosti 2022</v>
      </c>
      <c r="E463" s="99">
        <f ca="1">IF(B463="","",OFFSET(List1!O$11,tisk!A462,0))</f>
        <v>6008000</v>
      </c>
      <c r="F463" s="55" t="str">
        <f ca="1">IF(B463="","",OFFSET(List1!P$11,tisk!A462,0))</f>
        <v>1/2022</v>
      </c>
      <c r="G463" s="97">
        <f ca="1">IF(B463="","",OFFSET(List1!R$11,tisk!A462,0))</f>
        <v>3000000</v>
      </c>
      <c r="H463" s="100">
        <f ca="1">IF(B463="","",OFFSET(List1!S$11,tisk!A462,0))</f>
        <v>0</v>
      </c>
      <c r="I463" s="98">
        <f ca="1">IF(B463="","",OFFSET(List1!T$11,tisk!A462,0))</f>
        <v>0</v>
      </c>
      <c r="J463" s="98">
        <f ca="1">IF(B463="","",OFFSET(List1!U$11,tisk!A462,0))</f>
        <v>0</v>
      </c>
      <c r="K463" s="98">
        <f ca="1">IF(B463="","",OFFSET(List1!V$11,tisk!A462,0))</f>
        <v>0</v>
      </c>
      <c r="L463" s="98">
        <f ca="1">IF(B463="","",OFFSET(List1!W$11,tisk!A462,0))</f>
        <v>0</v>
      </c>
      <c r="M463" s="97">
        <f ca="1">IF(B463="","",OFFSET(List1!X$11,tisk!A462,0))</f>
        <v>0</v>
      </c>
    </row>
    <row r="464" spans="1:13" s="2" customFormat="1" ht="75" customHeight="1" x14ac:dyDescent="0.35">
      <c r="A464" s="58"/>
      <c r="B464" s="98"/>
      <c r="C464" s="3" t="str">
        <f ca="1">IF(B463="","",CONCATENATE("Okres ",OFFSET(List1!G$11,tisk!A462,0),"
","Právní forma","
",OFFSET(List1!H$11,tisk!A462,0),"
","IČO ",OFFSET(List1!I$11,tisk!A462,0),"
 ","B.Ú. ",OFFSET(List1!J$11,tisk!A462,0)))</f>
        <v>Okres Olomouc
Právní forma
Spolek
IČO 14615126
 B.Ú. 39738811/0100</v>
      </c>
      <c r="D464" s="5" t="str">
        <f ca="1">IF(B463="","",OFFSET(List1!M$11,tisk!A462,0))</f>
        <v>TJ MILO Olomouc je spolkem aktivních sportovců, příznivců a přátel sportu a turistiky s právní subjektivitou a hospodářskou činností. TJ realizuje činnost v oblasti sportovních aktivit mezi které patří tenis, turistika, fotbal, kolová a lední hokej.</v>
      </c>
      <c r="E464" s="99"/>
      <c r="F464" s="54"/>
      <c r="G464" s="97"/>
      <c r="H464" s="100"/>
      <c r="I464" s="98"/>
      <c r="J464" s="98"/>
      <c r="K464" s="98"/>
      <c r="L464" s="98"/>
      <c r="M464" s="97"/>
    </row>
    <row r="465" spans="1:13" s="2" customFormat="1" ht="30" customHeight="1" x14ac:dyDescent="0.35">
      <c r="A465" s="58">
        <f>ROW()/3-1</f>
        <v>154</v>
      </c>
      <c r="B465" s="98"/>
      <c r="C465" s="3" t="str">
        <f ca="1">IF(B463="","",CONCATENATE("Zástupce","
",OFFSET(List1!K$11,tisk!A462,0)))</f>
        <v xml:space="preserve">Zástupce
</v>
      </c>
      <c r="D465" s="5" t="str">
        <f ca="1">IF(B463="","",CONCATENATE("Dotace bude použita na:",OFFSET(List1!N$11,tisk!A462,0)))</f>
        <v>Dotace bude použita na:Dotační příspěvek bude použit na úhradu nákladů souvisejících se zabezpečením sportovní, pohybové a tělovýchovné činnosti.</v>
      </c>
      <c r="E465" s="99"/>
      <c r="F465" s="55" t="str">
        <f ca="1">IF(B463="","",OFFSET(List1!Q$11,tisk!A462,0))</f>
        <v>12/2022</v>
      </c>
      <c r="G465" s="97"/>
      <c r="H465" s="100"/>
      <c r="I465" s="98"/>
      <c r="J465" s="98"/>
      <c r="K465" s="98"/>
      <c r="L465" s="98"/>
      <c r="M465" s="97"/>
    </row>
    <row r="466" spans="1:13" s="2" customFormat="1" ht="75" customHeight="1" x14ac:dyDescent="0.35">
      <c r="A466" s="58"/>
      <c r="B466" s="98" t="str">
        <f ca="1">IF(OFFSET(List1!B$11,tisk!A465,0)&gt;0,OFFSET(List1!B$11,tisk!A465,0),"")</f>
        <v>159</v>
      </c>
      <c r="C466" s="3" t="str">
        <f ca="1">IF(B466="","",CONCATENATE(OFFSET(List1!C$11,tisk!A465,0),"
",OFFSET(List1!D$11,tisk!A465,0),"
",OFFSET(List1!E$11,tisk!A465,0),"
",OFFSET(List1!F$11,tisk!A465,0)))</f>
        <v>TJ Sokol Stará Červená Voda, z.s.
Stará Červená Voda 112
Stará Červená Voda
79053</v>
      </c>
      <c r="D466" s="85" t="str">
        <f ca="1">IF(B466="","",OFFSET(List1!L$11,tisk!A465,0))</f>
        <v>Podpora celoroční sportovní činnosti TJ Sokol Stará Červená Voda pro rok 2022</v>
      </c>
      <c r="E466" s="99">
        <f ca="1">IF(B466="","",OFFSET(List1!O$11,tisk!A465,0))</f>
        <v>225000</v>
      </c>
      <c r="F466" s="55" t="str">
        <f ca="1">IF(B466="","",OFFSET(List1!P$11,tisk!A465,0))</f>
        <v>1/2022</v>
      </c>
      <c r="G466" s="97">
        <f ca="1">IF(B466="","",OFFSET(List1!R$11,tisk!A465,0))</f>
        <v>75000</v>
      </c>
      <c r="H466" s="100">
        <f ca="1">IF(B466="","",OFFSET(List1!S$11,tisk!A465,0))</f>
        <v>0</v>
      </c>
      <c r="I466" s="98">
        <f ca="1">IF(B466="","",OFFSET(List1!T$11,tisk!A465,0))</f>
        <v>0</v>
      </c>
      <c r="J466" s="98">
        <f ca="1">IF(B466="","",OFFSET(List1!U$11,tisk!A465,0))</f>
        <v>0</v>
      </c>
      <c r="K466" s="98">
        <f ca="1">IF(B466="","",OFFSET(List1!V$11,tisk!A465,0))</f>
        <v>0</v>
      </c>
      <c r="L466" s="98">
        <f ca="1">IF(B466="","",OFFSET(List1!W$11,tisk!A465,0))</f>
        <v>0</v>
      </c>
      <c r="M466" s="97">
        <f ca="1">IF(B466="","",OFFSET(List1!X$11,tisk!A465,0))</f>
        <v>0</v>
      </c>
    </row>
    <row r="467" spans="1:13" s="2" customFormat="1" ht="75" customHeight="1" x14ac:dyDescent="0.35">
      <c r="A467" s="58"/>
      <c r="B467" s="98"/>
      <c r="C467" s="3" t="str">
        <f ca="1">IF(B466="","",CONCATENATE("Okres ",OFFSET(List1!G$11,tisk!A465,0),"
","Právní forma","
",OFFSET(List1!H$11,tisk!A465,0),"
","IČO ",OFFSET(List1!I$11,tisk!A465,0),"
 ","B.Ú. ",OFFSET(List1!J$11,tisk!A465,0)))</f>
        <v>Okres Jeseník
Právní forma
Spolek
IČO 48808199
 B.Ú. 4005475329/0800</v>
      </c>
      <c r="D467" s="5" t="str">
        <f ca="1">IF(B466="","",OFFSET(List1!M$11,tisk!A465,0))</f>
        <v>Našim cílem je zajišťovat kvalitní a pravidelnou sportovní přípravu, účast v soutěžích a nabídnout všem sportovní zábavu. Věříme, že soustavná kolektivní sportovní příprava a sdílení zážitků je cestou jak posílit vztah k obci a místní komunitě.</v>
      </c>
      <c r="E467" s="99"/>
      <c r="F467" s="54"/>
      <c r="G467" s="97"/>
      <c r="H467" s="100"/>
      <c r="I467" s="98"/>
      <c r="J467" s="98"/>
      <c r="K467" s="98"/>
      <c r="L467" s="98"/>
      <c r="M467" s="97"/>
    </row>
    <row r="468" spans="1:13" s="2" customFormat="1" ht="30" customHeight="1" x14ac:dyDescent="0.35">
      <c r="A468" s="58">
        <f>ROW()/3-1</f>
        <v>155</v>
      </c>
      <c r="B468" s="98"/>
      <c r="C468" s="3" t="str">
        <f ca="1">IF(B466="","",CONCATENATE("Zástupce","
",OFFSET(List1!K$11,tisk!A465,0)))</f>
        <v xml:space="preserve">Zástupce
</v>
      </c>
      <c r="D468" s="5" t="str">
        <f ca="1">IF(B466="","",CONCATENATE("Dotace bude použita na:",OFFSET(List1!N$11,tisk!A465,0)))</f>
        <v>Dotace bude použita na:Údržba trávníku (regenerace, hnojení, sekání), účast ve fotbalových soutěžích (cestovné, rozhodčí), nákup sportovního vybavení, zpracování účetní evidence a dokladování dotací.</v>
      </c>
      <c r="E468" s="99"/>
      <c r="F468" s="55" t="str">
        <f ca="1">IF(B466="","",OFFSET(List1!Q$11,tisk!A465,0))</f>
        <v>12/2022</v>
      </c>
      <c r="G468" s="97"/>
      <c r="H468" s="100"/>
      <c r="I468" s="98"/>
      <c r="J468" s="98"/>
      <c r="K468" s="98"/>
      <c r="L468" s="98"/>
      <c r="M468" s="97"/>
    </row>
    <row r="469" spans="1:13" s="2" customFormat="1" ht="75" customHeight="1" x14ac:dyDescent="0.35">
      <c r="A469" s="58"/>
      <c r="B469" s="98" t="str">
        <f ca="1">IF(OFFSET(List1!B$11,tisk!A468,0)&gt;0,OFFSET(List1!B$11,tisk!A468,0),"")</f>
        <v>160</v>
      </c>
      <c r="C469" s="3" t="str">
        <f ca="1">IF(B469="","",CONCATENATE(OFFSET(List1!C$11,tisk!A468,0),"
",OFFSET(List1!D$11,tisk!A468,0),"
",OFFSET(List1!E$11,tisk!A468,0),"
",OFFSET(List1!F$11,tisk!A468,0)))</f>
        <v>Klub juda Hranice z.s.
Jiřího z Poděbrad 1136
Hranice
75301</v>
      </c>
      <c r="D469" s="85" t="str">
        <f ca="1">IF(B469="","",OFFSET(List1!L$11,tisk!A468,0))</f>
        <v>Celoroční sportovní činnost Klubu juda Hranice z.s. - 2022</v>
      </c>
      <c r="E469" s="99">
        <f ca="1">IF(B469="","",OFFSET(List1!O$11,tisk!A468,0))</f>
        <v>95000</v>
      </c>
      <c r="F469" s="55" t="str">
        <f ca="1">IF(B469="","",OFFSET(List1!P$11,tisk!A468,0))</f>
        <v>1/2022</v>
      </c>
      <c r="G469" s="97">
        <f ca="1">IF(B469="","",OFFSET(List1!R$11,tisk!A468,0))</f>
        <v>35000</v>
      </c>
      <c r="H469" s="100">
        <f ca="1">IF(B469="","",OFFSET(List1!S$11,tisk!A468,0))</f>
        <v>0</v>
      </c>
      <c r="I469" s="98">
        <f ca="1">IF(B469="","",OFFSET(List1!T$11,tisk!A468,0))</f>
        <v>0</v>
      </c>
      <c r="J469" s="98">
        <f ca="1">IF(B469="","",OFFSET(List1!U$11,tisk!A468,0))</f>
        <v>0</v>
      </c>
      <c r="K469" s="98">
        <f ca="1">IF(B469="","",OFFSET(List1!V$11,tisk!A468,0))</f>
        <v>0</v>
      </c>
      <c r="L469" s="98">
        <f ca="1">IF(B469="","",OFFSET(List1!W$11,tisk!A468,0))</f>
        <v>0</v>
      </c>
      <c r="M469" s="97">
        <f ca="1">IF(B469="","",OFFSET(List1!X$11,tisk!A468,0))</f>
        <v>0</v>
      </c>
    </row>
    <row r="470" spans="1:13" s="2" customFormat="1" ht="75" customHeight="1" x14ac:dyDescent="0.35">
      <c r="A470" s="58"/>
      <c r="B470" s="98"/>
      <c r="C470" s="3" t="str">
        <f ca="1">IF(B469="","",CONCATENATE("Okres ",OFFSET(List1!G$11,tisk!A468,0),"
","Právní forma","
",OFFSET(List1!H$11,tisk!A468,0),"
","IČO ",OFFSET(List1!I$11,tisk!A468,0),"
 ","B.Ú. ",OFFSET(List1!J$11,tisk!A468,0)))</f>
        <v>Okres Přerov
Právní forma
Spolek
IČO 47184281
 B.Ú. 232955922/0300</v>
      </c>
      <c r="D470" s="5" t="str">
        <f ca="1">IF(B469="","",OFFSET(List1!M$11,tisk!A468,0))</f>
        <v>Klub juda Hranice se komplexně zabývá především volnočasovými aktivitami mládeže a dospělých. Klub zajišťuje sportovní přípravu, účast na soutěžích, účast na soustředěních, letní tábor.</v>
      </c>
      <c r="E470" s="99"/>
      <c r="F470" s="54"/>
      <c r="G470" s="97"/>
      <c r="H470" s="100"/>
      <c r="I470" s="98"/>
      <c r="J470" s="98"/>
      <c r="K470" s="98"/>
      <c r="L470" s="98"/>
      <c r="M470" s="97"/>
    </row>
    <row r="471" spans="1:13" s="2" customFormat="1" ht="30" customHeight="1" x14ac:dyDescent="0.35">
      <c r="A471" s="58">
        <f>ROW()/3-1</f>
        <v>156</v>
      </c>
      <c r="B471" s="98"/>
      <c r="C471" s="3" t="str">
        <f ca="1">IF(B469="","",CONCATENATE("Zástupce","
",OFFSET(List1!K$11,tisk!A468,0)))</f>
        <v xml:space="preserve">Zástupce
</v>
      </c>
      <c r="D471" s="5" t="str">
        <f ca="1">IF(B469="","",CONCATENATE("Dotace bude použita na:",OFFSET(List1!N$11,tisk!A468,0)))</f>
        <v>Dotace bude použita na:startovné, ubytování, stravné, cestovné na soutěže, soustředění, drobné ceny pro závodníky, tréninkové pomůcky, sportovní vybavení, rehabilitace-masáže, sauna, vstup bazén; potravinové doplňky, posilovna, diplomy, medaile, dresy, zdravot. materiál</v>
      </c>
      <c r="E471" s="99"/>
      <c r="F471" s="55" t="str">
        <f ca="1">IF(B469="","",OFFSET(List1!Q$11,tisk!A468,0))</f>
        <v>12/2022</v>
      </c>
      <c r="G471" s="97"/>
      <c r="H471" s="100"/>
      <c r="I471" s="98"/>
      <c r="J471" s="98"/>
      <c r="K471" s="98"/>
      <c r="L471" s="98"/>
      <c r="M471" s="97"/>
    </row>
    <row r="472" spans="1:13" s="2" customFormat="1" ht="75" customHeight="1" x14ac:dyDescent="0.35">
      <c r="A472" s="58"/>
      <c r="B472" s="98" t="str">
        <f ca="1">IF(OFFSET(List1!B$11,tisk!A471,0)&gt;0,OFFSET(List1!B$11,tisk!A471,0),"")</f>
        <v>161</v>
      </c>
      <c r="C472" s="3" t="str">
        <f ca="1">IF(B472="","",CONCATENATE(OFFSET(List1!C$11,tisk!A471,0),"
",OFFSET(List1!D$11,tisk!A471,0),"
",OFFSET(List1!E$11,tisk!A471,0),"
",OFFSET(List1!F$11,tisk!A471,0)))</f>
        <v>Rugby Club Olomouc z.s.
17. listopadu 1139/3
Olomouc
77900</v>
      </c>
      <c r="D472" s="85" t="str">
        <f ca="1">IF(B472="","",OFFSET(List1!L$11,tisk!A471,0))</f>
        <v>Podpora celorocˇni´ sportovni´ cˇinnosti Rugby Clubu Olomouc</v>
      </c>
      <c r="E472" s="99">
        <f ca="1">IF(B472="","",OFFSET(List1!O$11,tisk!A471,0))</f>
        <v>300000</v>
      </c>
      <c r="F472" s="55" t="str">
        <f ca="1">IF(B472="","",OFFSET(List1!P$11,tisk!A471,0))</f>
        <v>1/2022</v>
      </c>
      <c r="G472" s="97">
        <f ca="1">IF(B472="","",OFFSET(List1!R$11,tisk!A471,0))</f>
        <v>150000</v>
      </c>
      <c r="H472" s="100">
        <f ca="1">IF(B472="","",OFFSET(List1!S$11,tisk!A471,0))</f>
        <v>0</v>
      </c>
      <c r="I472" s="98">
        <f ca="1">IF(B472="","",OFFSET(List1!T$11,tisk!A471,0))</f>
        <v>0</v>
      </c>
      <c r="J472" s="98">
        <f ca="1">IF(B472="","",OFFSET(List1!U$11,tisk!A471,0))</f>
        <v>0</v>
      </c>
      <c r="K472" s="98">
        <f ca="1">IF(B472="","",OFFSET(List1!V$11,tisk!A471,0))</f>
        <v>0</v>
      </c>
      <c r="L472" s="98">
        <f ca="1">IF(B472="","",OFFSET(List1!W$11,tisk!A471,0))</f>
        <v>0</v>
      </c>
      <c r="M472" s="97">
        <f ca="1">IF(B472="","",OFFSET(List1!X$11,tisk!A471,0))</f>
        <v>0</v>
      </c>
    </row>
    <row r="473" spans="1:13" s="2" customFormat="1" ht="75" customHeight="1" x14ac:dyDescent="0.35">
      <c r="A473" s="58"/>
      <c r="B473" s="98"/>
      <c r="C473" s="3" t="str">
        <f ca="1">IF(B472="","",CONCATENATE("Okres ",OFFSET(List1!G$11,tisk!A471,0),"
","Právní forma","
",OFFSET(List1!H$11,tisk!A471,0),"
","IČO ",OFFSET(List1!I$11,tisk!A471,0),"
 ","B.Ú. ",OFFSET(List1!J$11,tisk!A471,0)))</f>
        <v>Okres 
Právní forma
Spolek
IČO 68346816
 B.Ú. 2201776007/2010</v>
      </c>
      <c r="D473" s="5" t="str">
        <f ca="1">IF(B472="","",OFFSET(List1!M$11,tisk!A471,0))</f>
        <v>Ci´lem projektu je zabezpecˇit celorocˇni´ sportovni´ cˇinnost Rugby Clubu Olomouc z.s</v>
      </c>
      <c r="E473" s="99"/>
      <c r="F473" s="54"/>
      <c r="G473" s="97"/>
      <c r="H473" s="100"/>
      <c r="I473" s="98"/>
      <c r="J473" s="98"/>
      <c r="K473" s="98"/>
      <c r="L473" s="98"/>
      <c r="M473" s="97"/>
    </row>
    <row r="474" spans="1:13" s="2" customFormat="1" ht="30" customHeight="1" x14ac:dyDescent="0.35">
      <c r="A474" s="58">
        <f>ROW()/3-1</f>
        <v>157</v>
      </c>
      <c r="B474" s="98"/>
      <c r="C474" s="3" t="str">
        <f ca="1">IF(B472="","",CONCATENATE("Zástupce","
",OFFSET(List1!K$11,tisk!A471,0)))</f>
        <v xml:space="preserve">Zástupce
</v>
      </c>
      <c r="D474" s="5" t="str">
        <f ca="1">IF(B472="","",CONCATENATE("Dotace bude použita na:",OFFSET(List1!N$11,tisk!A471,0)))</f>
        <v>Dotace bude použita na:dopravu, cestovné, stravné, trenéry, externí spesialisty a pod.</v>
      </c>
      <c r="E474" s="99"/>
      <c r="F474" s="55" t="str">
        <f ca="1">IF(B472="","",OFFSET(List1!Q$11,tisk!A471,0))</f>
        <v>12/2022</v>
      </c>
      <c r="G474" s="97"/>
      <c r="H474" s="100"/>
      <c r="I474" s="98"/>
      <c r="J474" s="98"/>
      <c r="K474" s="98"/>
      <c r="L474" s="98"/>
      <c r="M474" s="97"/>
    </row>
    <row r="475" spans="1:13" s="2" customFormat="1" ht="75" customHeight="1" x14ac:dyDescent="0.35">
      <c r="A475" s="58"/>
      <c r="B475" s="98" t="str">
        <f ca="1">IF(OFFSET(List1!B$11,tisk!A474,0)&gt;0,OFFSET(List1!B$11,tisk!A474,0),"")</f>
        <v>162</v>
      </c>
      <c r="C475" s="3" t="str">
        <f ca="1">IF(B475="","",CONCATENATE(OFFSET(List1!C$11,tisk!A474,0),"
",OFFSET(List1!D$11,tisk!A474,0),"
",OFFSET(List1!E$11,tisk!A474,0),"
",OFFSET(List1!F$11,tisk!A474,0)))</f>
        <v>TJ Sokol Vikýřovice, z.s.
Sokolská 391
Vikýřovice
78813</v>
      </c>
      <c r="D475" s="85" t="str">
        <f ca="1">IF(B475="","",OFFSET(List1!L$11,tisk!A474,0))</f>
        <v>Podpora sportovní činnosti TJ Sokol Vikýřovice 2022</v>
      </c>
      <c r="E475" s="99">
        <f ca="1">IF(B475="","",OFFSET(List1!O$11,tisk!A474,0))</f>
        <v>35000</v>
      </c>
      <c r="F475" s="55" t="str">
        <f ca="1">IF(B475="","",OFFSET(List1!P$11,tisk!A474,0))</f>
        <v>1/2022</v>
      </c>
      <c r="G475" s="97">
        <f ca="1">IF(B475="","",OFFSET(List1!R$11,tisk!A474,0))</f>
        <v>35000</v>
      </c>
      <c r="H475" s="100">
        <f ca="1">IF(B475="","",OFFSET(List1!S$11,tisk!A474,0))</f>
        <v>0</v>
      </c>
      <c r="I475" s="98">
        <f ca="1">IF(B475="","",OFFSET(List1!T$11,tisk!A474,0))</f>
        <v>0</v>
      </c>
      <c r="J475" s="98">
        <f ca="1">IF(B475="","",OFFSET(List1!U$11,tisk!A474,0))</f>
        <v>0</v>
      </c>
      <c r="K475" s="98">
        <f ca="1">IF(B475="","",OFFSET(List1!V$11,tisk!A474,0))</f>
        <v>0</v>
      </c>
      <c r="L475" s="98">
        <f ca="1">IF(B475="","",OFFSET(List1!W$11,tisk!A474,0))</f>
        <v>0</v>
      </c>
      <c r="M475" s="97">
        <f ca="1">IF(B475="","",OFFSET(List1!X$11,tisk!A474,0))</f>
        <v>0</v>
      </c>
    </row>
    <row r="476" spans="1:13" s="2" customFormat="1" ht="75" customHeight="1" x14ac:dyDescent="0.35">
      <c r="A476" s="58"/>
      <c r="B476" s="98"/>
      <c r="C476" s="3" t="str">
        <f ca="1">IF(B475="","",CONCATENATE("Okres ",OFFSET(List1!G$11,tisk!A474,0),"
","Právní forma","
",OFFSET(List1!H$11,tisk!A474,0),"
","IČO ",OFFSET(List1!I$11,tisk!A474,0),"
 ","B.Ú. ",OFFSET(List1!J$11,tisk!A474,0)))</f>
        <v>Okres 
Právní forma
Spolek
IČO 47999462
 B.Ú. 1900497379/0800</v>
      </c>
      <c r="D476" s="5" t="str">
        <f ca="1">IF(B475="","",OFFSET(List1!M$11,tisk!A474,0))</f>
        <v>Celoroční podpora sportovní činnosti fotbalového oddílu TJ Sokol Vikýřovice. V rámci TJ Sokol Vikýřovice v současné době působí
pět družstev zařazených v soutěžích Okresního přeboru 4 družstva dětí a mládeže. Družstvo mužů v krajské soutěži 1. B,</v>
      </c>
      <c r="E476" s="99"/>
      <c r="F476" s="54"/>
      <c r="G476" s="97"/>
      <c r="H476" s="100"/>
      <c r="I476" s="98"/>
      <c r="J476" s="98"/>
      <c r="K476" s="98"/>
      <c r="L476" s="98"/>
      <c r="M476" s="97"/>
    </row>
    <row r="477" spans="1:13" s="2" customFormat="1" ht="30" customHeight="1" x14ac:dyDescent="0.35">
      <c r="A477" s="58">
        <f>ROW()/3-1</f>
        <v>158</v>
      </c>
      <c r="B477" s="98"/>
      <c r="C477" s="3" t="str">
        <f ca="1">IF(B475="","",CONCATENATE("Zástupce","
",OFFSET(List1!K$11,tisk!A474,0)))</f>
        <v xml:space="preserve">Zástupce
</v>
      </c>
      <c r="D477" s="5" t="str">
        <f ca="1">IF(B475="","",CONCATENATE("Dotace bude použita na:",OFFSET(List1!N$11,tisk!A474,0)))</f>
        <v>Dotace bude použita na:- nákup tréninkových pomůcek, úhradu nájemného, úhradu cestovného</v>
      </c>
      <c r="E477" s="99"/>
      <c r="F477" s="55" t="str">
        <f ca="1">IF(B475="","",OFFSET(List1!Q$11,tisk!A474,0))</f>
        <v>12/2022</v>
      </c>
      <c r="G477" s="97"/>
      <c r="H477" s="100"/>
      <c r="I477" s="98"/>
      <c r="J477" s="98"/>
      <c r="K477" s="98"/>
      <c r="L477" s="98"/>
      <c r="M477" s="97"/>
    </row>
    <row r="478" spans="1:13" s="2" customFormat="1" ht="75" customHeight="1" x14ac:dyDescent="0.35">
      <c r="A478" s="58"/>
      <c r="B478" s="98" t="str">
        <f ca="1">IF(OFFSET(List1!B$11,tisk!A477,0)&gt;0,OFFSET(List1!B$11,tisk!A477,0),"")</f>
        <v>163</v>
      </c>
      <c r="C478" s="3" t="str">
        <f ca="1">IF(B478="","",CONCATENATE(OFFSET(List1!C$11,tisk!A477,0),"
",OFFSET(List1!D$11,tisk!A477,0),"
",OFFSET(List1!E$11,tisk!A477,0),"
",OFFSET(List1!F$11,tisk!A477,0)))</f>
        <v>HANÁCKÝ DVŮR, z.s.
Polkovice 198
Polkovice
75144</v>
      </c>
      <c r="D478" s="85" t="str">
        <f ca="1">IF(B478="","",OFFSET(List1!L$11,tisk!A477,0))</f>
        <v>Podpora jezdeckého sportu mládeže HANÁCKÉHO DVORA, z.s. v roce 2022</v>
      </c>
      <c r="E478" s="99">
        <f ca="1">IF(B478="","",OFFSET(List1!O$11,tisk!A477,0))</f>
        <v>120000</v>
      </c>
      <c r="F478" s="55" t="str">
        <f ca="1">IF(B478="","",OFFSET(List1!P$11,tisk!A477,0))</f>
        <v>1/2022</v>
      </c>
      <c r="G478" s="97">
        <f ca="1">IF(B478="","",OFFSET(List1!R$11,tisk!A477,0))</f>
        <v>60000</v>
      </c>
      <c r="H478" s="100">
        <f ca="1">IF(B478="","",OFFSET(List1!S$11,tisk!A477,0))</f>
        <v>0</v>
      </c>
      <c r="I478" s="98">
        <f ca="1">IF(B478="","",OFFSET(List1!T$11,tisk!A477,0))</f>
        <v>0</v>
      </c>
      <c r="J478" s="98">
        <f ca="1">IF(B478="","",OFFSET(List1!U$11,tisk!A477,0))</f>
        <v>0</v>
      </c>
      <c r="K478" s="98">
        <f ca="1">IF(B478="","",OFFSET(List1!V$11,tisk!A477,0))</f>
        <v>0</v>
      </c>
      <c r="L478" s="98">
        <f ca="1">IF(B478="","",OFFSET(List1!W$11,tisk!A477,0))</f>
        <v>0</v>
      </c>
      <c r="M478" s="97">
        <f ca="1">IF(B478="","",OFFSET(List1!X$11,tisk!A477,0))</f>
        <v>0</v>
      </c>
    </row>
    <row r="479" spans="1:13" s="2" customFormat="1" ht="75" customHeight="1" x14ac:dyDescent="0.35">
      <c r="A479" s="58"/>
      <c r="B479" s="98"/>
      <c r="C479" s="3" t="str">
        <f ca="1">IF(B478="","",CONCATENATE("Okres ",OFFSET(List1!G$11,tisk!A477,0),"
","Právní forma","
",OFFSET(List1!H$11,tisk!A477,0),"
","IČO ",OFFSET(List1!I$11,tisk!A477,0),"
 ","B.Ú. ",OFFSET(List1!J$11,tisk!A477,0)))</f>
        <v>Okres Přerov
Právní forma
Spolek
IČO 26994178
 B.Ú. 43-2308390227/0100</v>
      </c>
      <c r="D479" s="5" t="str">
        <f ca="1">IF(B478="","",OFFSET(List1!M$11,tisk!A477,0))</f>
        <v>Projekt podpoří dostupnost jezdeckého sportu mladým lidem, budou moci trénovat pod kvalitním vedením zkušeného trenéra s licencí a zvyšovat tak svou konkurenceschopnost a výkonnost. Budou také podpořeni při účasti na soutěžích.</v>
      </c>
      <c r="E479" s="99"/>
      <c r="F479" s="54"/>
      <c r="G479" s="97"/>
      <c r="H479" s="100"/>
      <c r="I479" s="98"/>
      <c r="J479" s="98"/>
      <c r="K479" s="98"/>
      <c r="L479" s="98"/>
      <c r="M479" s="97"/>
    </row>
    <row r="480" spans="1:13" s="2" customFormat="1" ht="30" customHeight="1" x14ac:dyDescent="0.35">
      <c r="A480" s="58">
        <f>ROW()/3-1</f>
        <v>159</v>
      </c>
      <c r="B480" s="98"/>
      <c r="C480" s="3" t="str">
        <f ca="1">IF(B478="","",CONCATENATE("Zástupce","
",OFFSET(List1!K$11,tisk!A477,0)))</f>
        <v xml:space="preserve">Zástupce
</v>
      </c>
      <c r="D480" s="5" t="str">
        <f ca="1">IF(B478="","",CONCATENATE("Dotace bude použita na:",OFFSET(List1!N$11,tisk!A477,0)))</f>
        <v>Dotace bude použita na:Dotace bude použita na mzdové náklady trenéra, který se bude věnovat jezdeckému výcviku mládeže během tréninků a při účasti na parkurových závodech. Dále bude hrazeno startovné jezdců.</v>
      </c>
      <c r="E480" s="99"/>
      <c r="F480" s="55" t="str">
        <f ca="1">IF(B478="","",OFFSET(List1!Q$11,tisk!A477,0))</f>
        <v>12/2022</v>
      </c>
      <c r="G480" s="97"/>
      <c r="H480" s="100"/>
      <c r="I480" s="98"/>
      <c r="J480" s="98"/>
      <c r="K480" s="98"/>
      <c r="L480" s="98"/>
      <c r="M480" s="97"/>
    </row>
    <row r="481" spans="1:13" s="2" customFormat="1" ht="75" customHeight="1" x14ac:dyDescent="0.35">
      <c r="A481" s="58"/>
      <c r="B481" s="98" t="str">
        <f ca="1">IF(OFFSET(List1!B$11,tisk!A480,0)&gt;0,OFFSET(List1!B$11,tisk!A480,0),"")</f>
        <v>164</v>
      </c>
      <c r="C481" s="3" t="str">
        <f ca="1">IF(B481="","",CONCATENATE(OFFSET(List1!C$11,tisk!A480,0),"
",OFFSET(List1!D$11,tisk!A480,0),"
",OFFSET(List1!E$11,tisk!A480,0),"
",OFFSET(List1!F$11,tisk!A480,0)))</f>
        <v>ÚAMK - AMK MXA PŘEROV
Grymovská 147/22
Přerov
75002</v>
      </c>
      <c r="D481" s="85" t="str">
        <f ca="1">IF(B481="","",OFFSET(List1!L$11,tisk!A480,0))</f>
        <v>Podpora celoroční sportovní činnosti mladých motokrosových jezdců v roce 2022</v>
      </c>
      <c r="E481" s="99">
        <f ca="1">IF(B481="","",OFFSET(List1!O$11,tisk!A480,0))</f>
        <v>1000000</v>
      </c>
      <c r="F481" s="55" t="str">
        <f ca="1">IF(B481="","",OFFSET(List1!P$11,tisk!A480,0))</f>
        <v>1/2022</v>
      </c>
      <c r="G481" s="97">
        <f ca="1">IF(B481="","",OFFSET(List1!R$11,tisk!A480,0))</f>
        <v>400000</v>
      </c>
      <c r="H481" s="100">
        <f ca="1">IF(B481="","",OFFSET(List1!S$11,tisk!A480,0))</f>
        <v>0</v>
      </c>
      <c r="I481" s="98">
        <f ca="1">IF(B481="","",OFFSET(List1!T$11,tisk!A480,0))</f>
        <v>0</v>
      </c>
      <c r="J481" s="98">
        <f ca="1">IF(B481="","",OFFSET(List1!U$11,tisk!A480,0))</f>
        <v>0</v>
      </c>
      <c r="K481" s="98">
        <f ca="1">IF(B481="","",OFFSET(List1!V$11,tisk!A480,0))</f>
        <v>0</v>
      </c>
      <c r="L481" s="98">
        <f ca="1">IF(B481="","",OFFSET(List1!W$11,tisk!A480,0))</f>
        <v>0</v>
      </c>
      <c r="M481" s="97">
        <f ca="1">IF(B481="","",OFFSET(List1!X$11,tisk!A480,0))</f>
        <v>0</v>
      </c>
    </row>
    <row r="482" spans="1:13" s="2" customFormat="1" ht="75" customHeight="1" x14ac:dyDescent="0.35">
      <c r="A482" s="58"/>
      <c r="B482" s="98"/>
      <c r="C482" s="3" t="str">
        <f ca="1">IF(B481="","",CONCATENATE("Okres ",OFFSET(List1!G$11,tisk!A480,0),"
","Právní forma","
",OFFSET(List1!H$11,tisk!A480,0),"
","IČO ",OFFSET(List1!I$11,tisk!A480,0),"
 ","B.Ú. ",OFFSET(List1!J$11,tisk!A480,0)))</f>
        <v>Okres Přerov
Právní forma
Pobočný spolek
IČO 70259518
 B.Ú. 2701815252/2010</v>
      </c>
      <c r="D482" s="5" t="str">
        <f ca="1">IF(B481="","",OFFSET(List1!M$11,tisk!A480,0))</f>
        <v>Provozování veřejně prospěšné činnosti směřující k podpoře a dosažení udržitelného a společensky odpovědného rozvoje motokrosového sportu a k podpoře a ochraně zájmů motokrosových jezdců a přípravě mladých jezdců pro vstup na motokrosové tratě.</v>
      </c>
      <c r="E482" s="99"/>
      <c r="F482" s="54"/>
      <c r="G482" s="97"/>
      <c r="H482" s="100"/>
      <c r="I482" s="98"/>
      <c r="J482" s="98"/>
      <c r="K482" s="98"/>
      <c r="L482" s="98"/>
      <c r="M482" s="97"/>
    </row>
    <row r="483" spans="1:13" s="2" customFormat="1" ht="30" customHeight="1" x14ac:dyDescent="0.35">
      <c r="A483" s="58">
        <f>ROW()/3-1</f>
        <v>160</v>
      </c>
      <c r="B483" s="98"/>
      <c r="C483" s="3" t="str">
        <f ca="1">IF(B481="","",CONCATENATE("Zástupce","
",OFFSET(List1!K$11,tisk!A480,0)))</f>
        <v xml:space="preserve">Zástupce
</v>
      </c>
      <c r="D483" s="5" t="str">
        <f ca="1">IF(B481="","",CONCATENATE("Dotace bude použita na:",OFFSET(List1!N$11,tisk!A480,0)))</f>
        <v>Dotace bude použita na:pořízení a údržbu sportovního vybavení (nářadí, oblečení, obuvi, chráničů atd.), sportovního zařízení, příslušenství, pohonných hmot a náhradních dílů na motorky, soutěžní příspěvky (vklady a ceny do závodů, startovné, licenční poplatky)</v>
      </c>
      <c r="E483" s="99"/>
      <c r="F483" s="55" t="str">
        <f ca="1">IF(B481="","",OFFSET(List1!Q$11,tisk!A480,0))</f>
        <v>12/2022</v>
      </c>
      <c r="G483" s="97"/>
      <c r="H483" s="100"/>
      <c r="I483" s="98"/>
      <c r="J483" s="98"/>
      <c r="K483" s="98"/>
      <c r="L483" s="98"/>
      <c r="M483" s="97"/>
    </row>
    <row r="484" spans="1:13" s="2" customFormat="1" ht="75" customHeight="1" x14ac:dyDescent="0.35">
      <c r="A484" s="58"/>
      <c r="B484" s="98" t="str">
        <f ca="1">IF(OFFSET(List1!B$11,tisk!A483,0)&gt;0,OFFSET(List1!B$11,tisk!A483,0),"")</f>
        <v>165</v>
      </c>
      <c r="C484" s="3" t="str">
        <f ca="1">IF(B484="","",CONCATENATE(OFFSET(List1!C$11,tisk!A483,0),"
",OFFSET(List1!D$11,tisk!A483,0),"
",OFFSET(List1!E$11,tisk!A483,0),"
",OFFSET(List1!F$11,tisk!A483,0)))</f>
        <v>TJ Cement Hranice, z.s.
Žáčkova 1988
Hranice
75301</v>
      </c>
      <c r="D484" s="85" t="str">
        <f ca="1">IF(B484="","",OFFSET(List1!L$11,tisk!A483,0))</f>
        <v>Podpora mládežnické a extraligové házené TJ Cement Hranice, z.s.</v>
      </c>
      <c r="E484" s="99">
        <f ca="1">IF(B484="","",OFFSET(List1!O$11,tisk!A483,0))</f>
        <v>7650000</v>
      </c>
      <c r="F484" s="55" t="str">
        <f ca="1">IF(B484="","",OFFSET(List1!P$11,tisk!A483,0))</f>
        <v>1/2022</v>
      </c>
      <c r="G484" s="97">
        <f ca="1">IF(B484="","",OFFSET(List1!R$11,tisk!A483,0))</f>
        <v>3000000</v>
      </c>
      <c r="H484" s="100">
        <f ca="1">IF(B484="","",OFFSET(List1!S$11,tisk!A483,0))</f>
        <v>0</v>
      </c>
      <c r="I484" s="98">
        <f ca="1">IF(B484="","",OFFSET(List1!T$11,tisk!A483,0))</f>
        <v>0</v>
      </c>
      <c r="J484" s="98">
        <f ca="1">IF(B484="","",OFFSET(List1!U$11,tisk!A483,0))</f>
        <v>0</v>
      </c>
      <c r="K484" s="98">
        <f ca="1">IF(B484="","",OFFSET(List1!V$11,tisk!A483,0))</f>
        <v>0</v>
      </c>
      <c r="L484" s="98">
        <f ca="1">IF(B484="","",OFFSET(List1!W$11,tisk!A483,0))</f>
        <v>0</v>
      </c>
      <c r="M484" s="97">
        <f ca="1">IF(B484="","",OFFSET(List1!X$11,tisk!A483,0))</f>
        <v>0</v>
      </c>
    </row>
    <row r="485" spans="1:13" s="2" customFormat="1" ht="75" customHeight="1" x14ac:dyDescent="0.35">
      <c r="A485" s="58"/>
      <c r="B485" s="98"/>
      <c r="C485" s="3" t="str">
        <f ca="1">IF(B484="","",CONCATENATE("Okres ",OFFSET(List1!G$11,tisk!A483,0),"
","Právní forma","
",OFFSET(List1!H$11,tisk!A483,0),"
","IČO ",OFFSET(List1!I$11,tisk!A483,0),"
 ","B.Ú. ",OFFSET(List1!J$11,tisk!A483,0)))</f>
        <v>Okres Přerov
Právní forma
Spolek
IČO 49558722
 B.Ú. 1880365319/0800</v>
      </c>
      <c r="D485" s="5" t="str">
        <f ca="1">IF(B484="","",OFFSET(List1!M$11,tisk!A483,0))</f>
        <v>EXTRALIGA MUŽŮ ČR: cíl mladého týmu do 10. místa, ST. DOROST 2. liga: cíl postoupit do 1. ligy, ST. ŽÁCI Liga OLK: cíl 1. pětka, ST. ŽAČKY Liga OLK-ZLK: cíl do 8. místa, ML. ŽÁCI Liga OLK: cíl hrát, sbírat zkušenosti, MINIŽÁCI: cíl hrát si s házenou.</v>
      </c>
      <c r="E485" s="99"/>
      <c r="F485" s="54"/>
      <c r="G485" s="97"/>
      <c r="H485" s="100"/>
      <c r="I485" s="98"/>
      <c r="J485" s="98"/>
      <c r="K485" s="98"/>
      <c r="L485" s="98"/>
      <c r="M485" s="97"/>
    </row>
    <row r="486" spans="1:13" s="2" customFormat="1" ht="30" customHeight="1" x14ac:dyDescent="0.35">
      <c r="A486" s="58">
        <f>ROW()/3-1</f>
        <v>161</v>
      </c>
      <c r="B486" s="98"/>
      <c r="C486" s="3" t="str">
        <f ca="1">IF(B484="","",CONCATENATE("Zástupce","
",OFFSET(List1!K$11,tisk!A483,0)))</f>
        <v xml:space="preserve">Zástupce
</v>
      </c>
      <c r="D486" s="5" t="str">
        <f ca="1">IF(B484="","",CONCATENATE("Dotace bude použita na:",OFFSET(List1!N$11,tisk!A483,0)))</f>
        <v>Dotace bude použita na:Nájem sportoviště, spotřeba materiálu, spotřeba energií, rozhodčí, doprava, dohody mimo prac. poměr, pořadatelé, ubytování, stravné, startovné, trenérské služby, sportovní vybavení hráčů, služby realizačního týmu, náklady na správce a manažera klubu.</v>
      </c>
      <c r="E486" s="99"/>
      <c r="F486" s="55" t="str">
        <f ca="1">IF(B484="","",OFFSET(List1!Q$11,tisk!A483,0))</f>
        <v>12/2022</v>
      </c>
      <c r="G486" s="97"/>
      <c r="H486" s="100"/>
      <c r="I486" s="98"/>
      <c r="J486" s="98"/>
      <c r="K486" s="98"/>
      <c r="L486" s="98"/>
      <c r="M486" s="97"/>
    </row>
    <row r="487" spans="1:13" s="2" customFormat="1" ht="75" customHeight="1" x14ac:dyDescent="0.35">
      <c r="A487" s="58"/>
      <c r="B487" s="98" t="str">
        <f ca="1">IF(OFFSET(List1!B$11,tisk!A486,0)&gt;0,OFFSET(List1!B$11,tisk!A486,0),"")</f>
        <v>166</v>
      </c>
      <c r="C487" s="3" t="str">
        <f ca="1">IF(B487="","",CONCATENATE(OFFSET(List1!C$11,tisk!A486,0),"
",OFFSET(List1!D$11,tisk!A486,0),"
",OFFSET(List1!E$11,tisk!A486,0),"
",OFFSET(List1!F$11,tisk!A486,0)))</f>
        <v>Tělocvičná jednota Sokol Němčice nad Hanou
Sokolská 421
Němčice nad Hanou
79827</v>
      </c>
      <c r="D487" s="85" t="str">
        <f ca="1">IF(B487="","",OFFSET(List1!L$11,tisk!A486,0))</f>
        <v>Činnost TJ Sokol Němčice nad Hanou v roce 2021</v>
      </c>
      <c r="E487" s="99">
        <f ca="1">IF(B487="","",OFFSET(List1!O$11,tisk!A486,0))</f>
        <v>55000</v>
      </c>
      <c r="F487" s="55" t="str">
        <f ca="1">IF(B487="","",OFFSET(List1!P$11,tisk!A486,0))</f>
        <v>1/2022</v>
      </c>
      <c r="G487" s="97">
        <f ca="1">IF(B487="","",OFFSET(List1!R$11,tisk!A486,0))</f>
        <v>30000</v>
      </c>
      <c r="H487" s="100">
        <f ca="1">IF(B487="","",OFFSET(List1!S$11,tisk!A486,0))</f>
        <v>0</v>
      </c>
      <c r="I487" s="98">
        <f ca="1">IF(B487="","",OFFSET(List1!T$11,tisk!A486,0))</f>
        <v>0</v>
      </c>
      <c r="J487" s="98">
        <f ca="1">IF(B487="","",OFFSET(List1!U$11,tisk!A486,0))</f>
        <v>0</v>
      </c>
      <c r="K487" s="98">
        <f ca="1">IF(B487="","",OFFSET(List1!V$11,tisk!A486,0))</f>
        <v>0</v>
      </c>
      <c r="L487" s="98">
        <f ca="1">IF(B487="","",OFFSET(List1!W$11,tisk!A486,0))</f>
        <v>0</v>
      </c>
      <c r="M487" s="97">
        <f ca="1">IF(B487="","",OFFSET(List1!X$11,tisk!A486,0))</f>
        <v>0</v>
      </c>
    </row>
    <row r="488" spans="1:13" s="2" customFormat="1" ht="75" customHeight="1" x14ac:dyDescent="0.35">
      <c r="A488" s="58"/>
      <c r="B488" s="98"/>
      <c r="C488" s="3" t="str">
        <f ca="1">IF(B487="","",CONCATENATE("Okres ",OFFSET(List1!G$11,tisk!A486,0),"
","Právní forma","
",OFFSET(List1!H$11,tisk!A486,0),"
","IČO ",OFFSET(List1!I$11,tisk!A486,0),"
 ","B.Ú. ",OFFSET(List1!J$11,tisk!A486,0)))</f>
        <v>Okres 
Právní forma
Pobočný spolek
IČO 44160542
 B.Ú. 1500552359/0800</v>
      </c>
      <c r="D488" s="5" t="str">
        <f ca="1">IF(B487="","",OFFSET(List1!M$11,tisk!A486,0))</f>
        <v>Žádost bude zaměřena na oddíl stolního tenisu, který se dlouhodobě zúčastňuje v krajské soutěži, v regionálním přeboru a v regionálních soutěžích. O činnosti oddílu je infomováno v Prostějovském večerníku a zpravodaji Lupa v Němčicích nad Hanou.</v>
      </c>
      <c r="E488" s="99"/>
      <c r="F488" s="54"/>
      <c r="G488" s="97"/>
      <c r="H488" s="100"/>
      <c r="I488" s="98"/>
      <c r="J488" s="98"/>
      <c r="K488" s="98"/>
      <c r="L488" s="98"/>
      <c r="M488" s="97"/>
    </row>
    <row r="489" spans="1:13" s="2" customFormat="1" ht="30" customHeight="1" x14ac:dyDescent="0.35">
      <c r="A489" s="58">
        <f>ROW()/3-1</f>
        <v>162</v>
      </c>
      <c r="B489" s="98"/>
      <c r="C489" s="3" t="str">
        <f ca="1">IF(B487="","",CONCATENATE("Zástupce","
",OFFSET(List1!K$11,tisk!A486,0)))</f>
        <v xml:space="preserve">Zástupce
</v>
      </c>
      <c r="D489" s="5" t="str">
        <f ca="1">IF(B487="","",CONCATENATE("Dotace bude použita na:",OFFSET(List1!N$11,tisk!A486,0)))</f>
        <v>Dotace bude použita na:Nákup sportovního vybavení pro oddílu stolního tenisu, cestovné a startovné na soutěže.</v>
      </c>
      <c r="E489" s="99"/>
      <c r="F489" s="55" t="str">
        <f ca="1">IF(B487="","",OFFSET(List1!Q$11,tisk!A486,0))</f>
        <v>12/2022</v>
      </c>
      <c r="G489" s="97"/>
      <c r="H489" s="100"/>
      <c r="I489" s="98"/>
      <c r="J489" s="98"/>
      <c r="K489" s="98"/>
      <c r="L489" s="98"/>
      <c r="M489" s="97"/>
    </row>
    <row r="490" spans="1:13" s="2" customFormat="1" ht="75" customHeight="1" x14ac:dyDescent="0.35">
      <c r="A490" s="58"/>
      <c r="B490" s="98" t="str">
        <f ca="1">IF(OFFSET(List1!B$11,tisk!A489,0)&gt;0,OFFSET(List1!B$11,tisk!A489,0),"")</f>
        <v>167</v>
      </c>
      <c r="C490" s="3" t="str">
        <f ca="1">IF(B490="","",CONCATENATE(OFFSET(List1!C$11,tisk!A489,0),"
",OFFSET(List1!D$11,tisk!A489,0),"
",OFFSET(List1!E$11,tisk!A489,0),"
",OFFSET(List1!F$11,tisk!A489,0)))</f>
        <v>FC Kralice na Hané, z. s.
Masarykovo nám. 41
Kralice na Hané
79812</v>
      </c>
      <c r="D490" s="85" t="str">
        <f ca="1">IF(B490="","",OFFSET(List1!L$11,tisk!A489,0))</f>
        <v>Podpora celoroční sportovní činnosti FC Kralice na Hané,z.s.</v>
      </c>
      <c r="E490" s="99">
        <f ca="1">IF(B490="","",OFFSET(List1!O$11,tisk!A489,0))</f>
        <v>220000</v>
      </c>
      <c r="F490" s="55" t="str">
        <f ca="1">IF(B490="","",OFFSET(List1!P$11,tisk!A489,0))</f>
        <v>1/2022</v>
      </c>
      <c r="G490" s="97">
        <f ca="1">IF(B490="","",OFFSET(List1!R$11,tisk!A489,0))</f>
        <v>110000</v>
      </c>
      <c r="H490" s="100">
        <f ca="1">IF(B490="","",OFFSET(List1!S$11,tisk!A489,0))</f>
        <v>0</v>
      </c>
      <c r="I490" s="98">
        <f ca="1">IF(B490="","",OFFSET(List1!T$11,tisk!A489,0))</f>
        <v>0</v>
      </c>
      <c r="J490" s="98">
        <f ca="1">IF(B490="","",OFFSET(List1!U$11,tisk!A489,0))</f>
        <v>0</v>
      </c>
      <c r="K490" s="98">
        <f ca="1">IF(B490="","",OFFSET(List1!V$11,tisk!A489,0))</f>
        <v>0</v>
      </c>
      <c r="L490" s="98">
        <f ca="1">IF(B490="","",OFFSET(List1!W$11,tisk!A489,0))</f>
        <v>0</v>
      </c>
      <c r="M490" s="97">
        <f ca="1">IF(B490="","",OFFSET(List1!X$11,tisk!A489,0))</f>
        <v>0</v>
      </c>
    </row>
    <row r="491" spans="1:13" s="2" customFormat="1" ht="75" customHeight="1" x14ac:dyDescent="0.35">
      <c r="A491" s="58"/>
      <c r="B491" s="98"/>
      <c r="C491" s="3" t="str">
        <f ca="1">IF(B490="","",CONCATENATE("Okres ",OFFSET(List1!G$11,tisk!A489,0),"
","Právní forma","
",OFFSET(List1!H$11,tisk!A489,0),"
","IČO ",OFFSET(List1!I$11,tisk!A489,0),"
 ","B.Ú. ",OFFSET(List1!J$11,tisk!A489,0)))</f>
        <v>Okres Prostějov
Právní forma
Spolek
IČO 44053894
 B.Ú. 243929412/0300</v>
      </c>
      <c r="D491" s="5" t="str">
        <f ca="1">IF(B490="","",OFFSET(List1!M$11,tisk!A489,0))</f>
        <v>Jsme spolkem s dlouholetou tradicí, který zahrnuje pouze oddíl fotbalu. Spolek se stará především o děti a mládež, ale
také o sportovní vyžití a společenský život v Kralicích na Hané. Spolek provozuje fotbalový areál.</v>
      </c>
      <c r="E491" s="99"/>
      <c r="F491" s="54"/>
      <c r="G491" s="97"/>
      <c r="H491" s="100"/>
      <c r="I491" s="98"/>
      <c r="J491" s="98"/>
      <c r="K491" s="98"/>
      <c r="L491" s="98"/>
      <c r="M491" s="97"/>
    </row>
    <row r="492" spans="1:13" s="2" customFormat="1" ht="30" customHeight="1" x14ac:dyDescent="0.35">
      <c r="A492" s="58">
        <f>ROW()/3-1</f>
        <v>163</v>
      </c>
      <c r="B492" s="98"/>
      <c r="C492" s="3" t="str">
        <f ca="1">IF(B490="","",CONCATENATE("Zástupce","
",OFFSET(List1!K$11,tisk!A489,0)))</f>
        <v xml:space="preserve">Zástupce
</v>
      </c>
      <c r="D492" s="5" t="str">
        <f ca="1">IF(B490="","",CONCATENATE("Dotace bude použita na:",OFFSET(List1!N$11,tisk!A489,0)))</f>
        <v>Dotace bude použita na:Údržba a provoz (například údržba hřiště, údržba šaten a okolí spotřeba energií...), odměna rozhodčím, doprava na utkání, nákup sportovního vybavení, výstroj a výzbroj.</v>
      </c>
      <c r="E492" s="99"/>
      <c r="F492" s="55" t="str">
        <f ca="1">IF(B490="","",OFFSET(List1!Q$11,tisk!A489,0))</f>
        <v>12/2022</v>
      </c>
      <c r="G492" s="97"/>
      <c r="H492" s="100"/>
      <c r="I492" s="98"/>
      <c r="J492" s="98"/>
      <c r="K492" s="98"/>
      <c r="L492" s="98"/>
      <c r="M492" s="97"/>
    </row>
    <row r="493" spans="1:13" s="2" customFormat="1" ht="75" customHeight="1" x14ac:dyDescent="0.35">
      <c r="A493" s="58"/>
      <c r="B493" s="98" t="str">
        <f ca="1">IF(OFFSET(List1!B$11,tisk!A492,0)&gt;0,OFFSET(List1!B$11,tisk!A492,0),"")</f>
        <v>168</v>
      </c>
      <c r="C493" s="3" t="str">
        <f ca="1">IF(B493="","",CONCATENATE(OFFSET(List1!C$11,tisk!A492,0),"
",OFFSET(List1!D$11,tisk!A492,0),"
",OFFSET(List1!E$11,tisk!A492,0),"
",OFFSET(List1!F$11,tisk!A492,0)))</f>
        <v>Spolek PLAVÁNÍ PŘEROV
Č. Drahlovského 2316/18
Přerov
75002</v>
      </c>
      <c r="D493" s="85" t="str">
        <f ca="1">IF(B493="","",OFFSET(List1!L$11,tisk!A492,0))</f>
        <v>PLAVÁNÍ PŘEROV - sportovní aktivity dětí, mládeže a dospělých</v>
      </c>
      <c r="E493" s="99">
        <f ca="1">IF(B493="","",OFFSET(List1!O$11,tisk!A492,0))</f>
        <v>440000</v>
      </c>
      <c r="F493" s="55" t="str">
        <f ca="1">IF(B493="","",OFFSET(List1!P$11,tisk!A492,0))</f>
        <v>1/2022</v>
      </c>
      <c r="G493" s="97">
        <f ca="1">IF(B493="","",OFFSET(List1!R$11,tisk!A492,0))</f>
        <v>120000</v>
      </c>
      <c r="H493" s="100">
        <f ca="1">IF(B493="","",OFFSET(List1!S$11,tisk!A492,0))</f>
        <v>0</v>
      </c>
      <c r="I493" s="98">
        <f ca="1">IF(B493="","",OFFSET(List1!T$11,tisk!A492,0))</f>
        <v>0</v>
      </c>
      <c r="J493" s="98">
        <f ca="1">IF(B493="","",OFFSET(List1!U$11,tisk!A492,0))</f>
        <v>0</v>
      </c>
      <c r="K493" s="98">
        <f ca="1">IF(B493="","",OFFSET(List1!V$11,tisk!A492,0))</f>
        <v>0</v>
      </c>
      <c r="L493" s="98">
        <f ca="1">IF(B493="","",OFFSET(List1!W$11,tisk!A492,0))</f>
        <v>0</v>
      </c>
      <c r="M493" s="97">
        <f ca="1">IF(B493="","",OFFSET(List1!X$11,tisk!A492,0))</f>
        <v>0</v>
      </c>
    </row>
    <row r="494" spans="1:13" s="2" customFormat="1" ht="75" customHeight="1" x14ac:dyDescent="0.35">
      <c r="A494" s="58"/>
      <c r="B494" s="98"/>
      <c r="C494" s="3" t="str">
        <f ca="1">IF(B493="","",CONCATENATE("Okres ",OFFSET(List1!G$11,tisk!A492,0),"
","Právní forma","
",OFFSET(List1!H$11,tisk!A492,0),"
","IČO ",OFFSET(List1!I$11,tisk!A492,0),"
 ","B.Ú. ",OFFSET(List1!J$11,tisk!A492,0)))</f>
        <v>Okres Přerov
Právní forma
Spolek
IČO 09551395
 B.Ú. 5706261002/5500</v>
      </c>
      <c r="D494" s="5" t="str">
        <f ca="1">IF(B493="","",OFFSET(List1!M$11,tisk!A492,0))</f>
        <v>Plavecká výuka dětí a mládeže, pohyb ve vodě s cílem naučit zvládnutí všech plaveckých stylů.</v>
      </c>
      <c r="E494" s="99"/>
      <c r="F494" s="54"/>
      <c r="G494" s="97"/>
      <c r="H494" s="100"/>
      <c r="I494" s="98"/>
      <c r="J494" s="98"/>
      <c r="K494" s="98"/>
      <c r="L494" s="98"/>
      <c r="M494" s="97"/>
    </row>
    <row r="495" spans="1:13" s="2" customFormat="1" ht="30" customHeight="1" x14ac:dyDescent="0.35">
      <c r="A495" s="58">
        <f>ROW()/3-1</f>
        <v>164</v>
      </c>
      <c r="B495" s="98"/>
      <c r="C495" s="3" t="str">
        <f ca="1">IF(B493="","",CONCATENATE("Zástupce","
",OFFSET(List1!K$11,tisk!A492,0)))</f>
        <v xml:space="preserve">Zástupce
</v>
      </c>
      <c r="D495" s="5" t="str">
        <f ca="1">IF(B493="","",CONCATENATE("Dotace bude použita na:",OFFSET(List1!N$11,tisk!A492,0)))</f>
        <v>Dotace bude použita na:Úhrada pronájmů za prostory v plaveckém bazénu, nákup a údržba plaveckých pomůcek, organizace chodu oddílu - administrace, sociální sítě, web, odměny trenérům, úhrada startovného, soustředění těch nejlepších, regenerace - služby fyzioterapeuta.</v>
      </c>
      <c r="E495" s="99"/>
      <c r="F495" s="55" t="str">
        <f ca="1">IF(B493="","",OFFSET(List1!Q$11,tisk!A492,0))</f>
        <v>12/2022</v>
      </c>
      <c r="G495" s="97"/>
      <c r="H495" s="100"/>
      <c r="I495" s="98"/>
      <c r="J495" s="98"/>
      <c r="K495" s="98"/>
      <c r="L495" s="98"/>
      <c r="M495" s="97"/>
    </row>
    <row r="496" spans="1:13" s="2" customFormat="1" ht="75" customHeight="1" x14ac:dyDescent="0.35">
      <c r="A496" s="58"/>
      <c r="B496" s="98" t="str">
        <f ca="1">IF(OFFSET(List1!B$11,tisk!A495,0)&gt;0,OFFSET(List1!B$11,tisk!A495,0),"")</f>
        <v>169</v>
      </c>
      <c r="C496" s="3" t="str">
        <f ca="1">IF(B496="","",CONCATENATE(OFFSET(List1!C$11,tisk!A495,0),"
",OFFSET(List1!D$11,tisk!A495,0),"
",OFFSET(List1!E$11,tisk!A495,0),"
",OFFSET(List1!F$11,tisk!A495,0)))</f>
        <v>MGC Olomouc, z.s.
17. listopadu 1139/3
Olomouc
77900</v>
      </c>
      <c r="D496" s="85" t="str">
        <f ca="1">IF(B496="","",OFFSET(List1!L$11,tisk!A495,0))</f>
        <v>Podpora celoroční sportovní činnosti MGC Olomouc 2022</v>
      </c>
      <c r="E496" s="99">
        <f ca="1">IF(B496="","",OFFSET(List1!O$11,tisk!A495,0))</f>
        <v>380000</v>
      </c>
      <c r="F496" s="55" t="str">
        <f ca="1">IF(B496="","",OFFSET(List1!P$11,tisk!A495,0))</f>
        <v>1/2022</v>
      </c>
      <c r="G496" s="97">
        <f ca="1">IF(B496="","",OFFSET(List1!R$11,tisk!A495,0))</f>
        <v>180000</v>
      </c>
      <c r="H496" s="100">
        <f ca="1">IF(B496="","",OFFSET(List1!S$11,tisk!A495,0))</f>
        <v>0</v>
      </c>
      <c r="I496" s="98">
        <f ca="1">IF(B496="","",OFFSET(List1!T$11,tisk!A495,0))</f>
        <v>0</v>
      </c>
      <c r="J496" s="98">
        <f ca="1">IF(B496="","",OFFSET(List1!U$11,tisk!A495,0))</f>
        <v>0</v>
      </c>
      <c r="K496" s="98">
        <f ca="1">IF(B496="","",OFFSET(List1!V$11,tisk!A495,0))</f>
        <v>0</v>
      </c>
      <c r="L496" s="98">
        <f ca="1">IF(B496="","",OFFSET(List1!W$11,tisk!A495,0))</f>
        <v>0</v>
      </c>
      <c r="M496" s="97">
        <f ca="1">IF(B496="","",OFFSET(List1!X$11,tisk!A495,0))</f>
        <v>0</v>
      </c>
    </row>
    <row r="497" spans="1:13" s="2" customFormat="1" ht="75" customHeight="1" x14ac:dyDescent="0.35">
      <c r="A497" s="58"/>
      <c r="B497" s="98"/>
      <c r="C497" s="3" t="str">
        <f ca="1">IF(B496="","",CONCATENATE("Okres ",OFFSET(List1!G$11,tisk!A495,0),"
","Právní forma","
",OFFSET(List1!H$11,tisk!A495,0),"
","IČO ",OFFSET(List1!I$11,tisk!A495,0),"
 ","B.Ú. ",OFFSET(List1!J$11,tisk!A495,0)))</f>
        <v>Okres 
Právní forma
Spolek
IČO 60800496
 B.Ú. 153391006/0100</v>
      </c>
      <c r="D497" s="5" t="str">
        <f ca="1">IF(B496="","",OFFSET(List1!M$11,tisk!A495,0))</f>
        <v>MGC Olomouc, z. s. zajišťuje účast svých sportovců na národních a mezinárodních soutěžích pod záštitou ČMGS, EMF, WMF a také provoz dvou minigolfových hřišť v jednom areálu ve městě Olomouc.</v>
      </c>
      <c r="E497" s="99"/>
      <c r="F497" s="54"/>
      <c r="G497" s="97"/>
      <c r="H497" s="100"/>
      <c r="I497" s="98"/>
      <c r="J497" s="98"/>
      <c r="K497" s="98"/>
      <c r="L497" s="98"/>
      <c r="M497" s="97"/>
    </row>
    <row r="498" spans="1:13" s="2" customFormat="1" ht="30" customHeight="1" x14ac:dyDescent="0.35">
      <c r="A498" s="58">
        <f>ROW()/3-1</f>
        <v>165</v>
      </c>
      <c r="B498" s="98"/>
      <c r="C498" s="3" t="str">
        <f ca="1">IF(B496="","",CONCATENATE("Zástupce","
",OFFSET(List1!K$11,tisk!A495,0)))</f>
        <v xml:space="preserve">Zástupce
</v>
      </c>
      <c r="D498" s="5" t="str">
        <f ca="1">IF(B496="","",CONCATENATE("Dotace bude použita na:",OFFSET(List1!N$11,tisk!A495,0)))</f>
        <v>Dotace bude použita na:Z dotace budou hrazeny výdaje na sportovní činnost (ubytování, cestovné, stravné, startovné na turnajích, vložné do soutěží a nákup dresů), dále potom výdaje na provoz minigolfových hřišť (oprava a údržba, materiál, mzdy obsluhy a energie).</v>
      </c>
      <c r="E498" s="99"/>
      <c r="F498" s="55" t="str">
        <f ca="1">IF(B496="","",OFFSET(List1!Q$11,tisk!A495,0))</f>
        <v>12/2022</v>
      </c>
      <c r="G498" s="97"/>
      <c r="H498" s="100"/>
      <c r="I498" s="98"/>
      <c r="J498" s="98"/>
      <c r="K498" s="98"/>
      <c r="L498" s="98"/>
      <c r="M498" s="97"/>
    </row>
    <row r="499" spans="1:13" s="2" customFormat="1" ht="75" customHeight="1" x14ac:dyDescent="0.35">
      <c r="A499" s="58"/>
      <c r="B499" s="98" t="str">
        <f ca="1">IF(OFFSET(List1!B$11,tisk!A498,0)&gt;0,OFFSET(List1!B$11,tisk!A498,0),"")</f>
        <v>170</v>
      </c>
      <c r="C499" s="3" t="str">
        <f ca="1">IF(B499="","",CONCATENATE(OFFSET(List1!C$11,tisk!A498,0),"
",OFFSET(List1!D$11,tisk!A498,0),"
",OFFSET(List1!E$11,tisk!A498,0),"
",OFFSET(List1!F$11,tisk!A498,0)))</f>
        <v>GOLF CLUB OLOMOUC, z. s.
Véska 89
Dolany
78316</v>
      </c>
      <c r="D499" s="85" t="str">
        <f ca="1">IF(B499="","",OFFSET(List1!L$11,tisk!A498,0))</f>
        <v>Podpora celoroční sportovní činnosti Golf Clubu Olomouc 2022</v>
      </c>
      <c r="E499" s="99">
        <f ca="1">IF(B499="","",OFFSET(List1!O$11,tisk!A498,0))</f>
        <v>1151860</v>
      </c>
      <c r="F499" s="55" t="str">
        <f ca="1">IF(B499="","",OFFSET(List1!P$11,tisk!A498,0))</f>
        <v>1/2022</v>
      </c>
      <c r="G499" s="97">
        <f ca="1">IF(B499="","",OFFSET(List1!R$11,tisk!A498,0))</f>
        <v>570000</v>
      </c>
      <c r="H499" s="100">
        <f ca="1">IF(B499="","",OFFSET(List1!S$11,tisk!A498,0))</f>
        <v>0</v>
      </c>
      <c r="I499" s="98">
        <f ca="1">IF(B499="","",OFFSET(List1!T$11,tisk!A498,0))</f>
        <v>0</v>
      </c>
      <c r="J499" s="98">
        <f ca="1">IF(B499="","",OFFSET(List1!U$11,tisk!A498,0))</f>
        <v>0</v>
      </c>
      <c r="K499" s="98">
        <f ca="1">IF(B499="","",OFFSET(List1!V$11,tisk!A498,0))</f>
        <v>0</v>
      </c>
      <c r="L499" s="98">
        <f ca="1">IF(B499="","",OFFSET(List1!W$11,tisk!A498,0))</f>
        <v>0</v>
      </c>
      <c r="M499" s="97">
        <f ca="1">IF(B499="","",OFFSET(List1!X$11,tisk!A498,0))</f>
        <v>0</v>
      </c>
    </row>
    <row r="500" spans="1:13" s="2" customFormat="1" ht="75" customHeight="1" x14ac:dyDescent="0.35">
      <c r="A500" s="58"/>
      <c r="B500" s="98"/>
      <c r="C500" s="3" t="str">
        <f ca="1">IF(B499="","",CONCATENATE("Okres ",OFFSET(List1!G$11,tisk!A498,0),"
","Právní forma","
",OFFSET(List1!H$11,tisk!A498,0),"
","IČO ",OFFSET(List1!I$11,tisk!A498,0),"
 ","B.Ú. ",OFFSET(List1!J$11,tisk!A498,0)))</f>
        <v>Okres Olomouc
Právní forma
Spolek
IČO 48807079
 B.Ú. 27-4230510207/0100</v>
      </c>
      <c r="D500" s="5" t="str">
        <f ca="1">IF(B499="","",OFFSET(List1!M$11,tisk!A498,0))</f>
        <v>Golf Club Olomouc sdružuje 717 členů, z toho 123 dětí do 18 let. Jedná se o jediný golfový klub v Olomouckém kraji. Družstva dospělých,se účastní nejvyšší republikové soutěže-extraligy. Cílem tohoto projektu je zajistit spolufinancování chodu klubu.</v>
      </c>
      <c r="E500" s="99"/>
      <c r="F500" s="54"/>
      <c r="G500" s="97"/>
      <c r="H500" s="100"/>
      <c r="I500" s="98"/>
      <c r="J500" s="98"/>
      <c r="K500" s="98"/>
      <c r="L500" s="98"/>
      <c r="M500" s="97"/>
    </row>
    <row r="501" spans="1:13" s="2" customFormat="1" ht="30" customHeight="1" x14ac:dyDescent="0.35">
      <c r="A501" s="58">
        <f>ROW()/3-1</f>
        <v>166</v>
      </c>
      <c r="B501" s="98"/>
      <c r="C501" s="3" t="str">
        <f ca="1">IF(B499="","",CONCATENATE("Zástupce","
",OFFSET(List1!K$11,tisk!A498,0)))</f>
        <v xml:space="preserve">Zástupce
</v>
      </c>
      <c r="D501" s="5" t="str">
        <f ca="1">IF(B499="","",CONCATENATE("Dotace bude použita na:",OFFSET(List1!N$11,tisk!A498,0)))</f>
        <v>Dotace bude použita na:úhradu startovného,dopravy,ubytování,vstupů na hřiště,cvič.míčů,pronájem vozíků a auta,odměn rozhodčím a startérům, mzdu sekretářky a předsedy STK, školení,nákup cen,účetnictví, nákup hracích míčů, dresů, rukavic a dalšího sportovního vybavení</v>
      </c>
      <c r="E501" s="99"/>
      <c r="F501" s="55" t="str">
        <f ca="1">IF(B499="","",OFFSET(List1!Q$11,tisk!A498,0))</f>
        <v>12/2022</v>
      </c>
      <c r="G501" s="97"/>
      <c r="H501" s="100"/>
      <c r="I501" s="98"/>
      <c r="J501" s="98"/>
      <c r="K501" s="98"/>
      <c r="L501" s="98"/>
      <c r="M501" s="97"/>
    </row>
    <row r="502" spans="1:13" s="2" customFormat="1" ht="75" customHeight="1" x14ac:dyDescent="0.35">
      <c r="A502" s="58"/>
      <c r="B502" s="98" t="str">
        <f ca="1">IF(OFFSET(List1!B$11,tisk!A501,0)&gt;0,OFFSET(List1!B$11,tisk!A501,0),"")</f>
        <v>171</v>
      </c>
      <c r="C502" s="3" t="str">
        <f ca="1">IF(B502="","",CONCATENATE(OFFSET(List1!C$11,tisk!A501,0),"
",OFFSET(List1!D$11,tisk!A501,0),"
",OFFSET(List1!E$11,tisk!A501,0),"
",OFFSET(List1!F$11,tisk!A501,0)))</f>
        <v>JUDO ŽELEZO HRANICE, z.s.
Hromůvka 1896
Hranice
75301</v>
      </c>
      <c r="D502" s="85" t="str">
        <f ca="1">IF(B502="","",OFFSET(List1!L$11,tisk!A501,0))</f>
        <v>Celoroční činnost oddílu JUDO ŽELEZO Hranice</v>
      </c>
      <c r="E502" s="99">
        <f ca="1">IF(B502="","",OFFSET(List1!O$11,tisk!A501,0))</f>
        <v>980000</v>
      </c>
      <c r="F502" s="55" t="str">
        <f ca="1">IF(B502="","",OFFSET(List1!P$11,tisk!A501,0))</f>
        <v>1/2022</v>
      </c>
      <c r="G502" s="97">
        <f ca="1">IF(B502="","",OFFSET(List1!R$11,tisk!A501,0))</f>
        <v>270000</v>
      </c>
      <c r="H502" s="100">
        <f ca="1">IF(B502="","",OFFSET(List1!S$11,tisk!A501,0))</f>
        <v>0</v>
      </c>
      <c r="I502" s="98">
        <f ca="1">IF(B502="","",OFFSET(List1!T$11,tisk!A501,0))</f>
        <v>0</v>
      </c>
      <c r="J502" s="98">
        <f ca="1">IF(B502="","",OFFSET(List1!U$11,tisk!A501,0))</f>
        <v>0</v>
      </c>
      <c r="K502" s="98">
        <f ca="1">IF(B502="","",OFFSET(List1!V$11,tisk!A501,0))</f>
        <v>0</v>
      </c>
      <c r="L502" s="98">
        <f ca="1">IF(B502="","",OFFSET(List1!W$11,tisk!A501,0))</f>
        <v>0</v>
      </c>
      <c r="M502" s="97">
        <f ca="1">IF(B502="","",OFFSET(List1!X$11,tisk!A501,0))</f>
        <v>0</v>
      </c>
    </row>
    <row r="503" spans="1:13" s="2" customFormat="1" ht="75" customHeight="1" x14ac:dyDescent="0.35">
      <c r="A503" s="58"/>
      <c r="B503" s="98"/>
      <c r="C503" s="3" t="str">
        <f ca="1">IF(B502="","",CONCATENATE("Okres ",OFFSET(List1!G$11,tisk!A501,0),"
","Právní forma","
",OFFSET(List1!H$11,tisk!A501,0),"
","IČO ",OFFSET(List1!I$11,tisk!A501,0),"
 ","B.Ú. ",OFFSET(List1!J$11,tisk!A501,0)))</f>
        <v>Okres Přerov
Právní forma
Spolek
IČO 70866040
 B.Ú. 1884328339/0800</v>
      </c>
      <c r="D503" s="5" t="str">
        <f ca="1">IF(B502="","",OFFSET(List1!M$11,tisk!A501,0))</f>
        <v>Podpora celoroční činnosti klubu dětí, mládeže a dospělých, kteří se účastní soutěží družstev a jednotlivců. Například dorostenecká liga, I.liga muži, družstva žen, družstvo starších žáků.</v>
      </c>
      <c r="E503" s="99"/>
      <c r="F503" s="54"/>
      <c r="G503" s="97"/>
      <c r="H503" s="100"/>
      <c r="I503" s="98"/>
      <c r="J503" s="98"/>
      <c r="K503" s="98"/>
      <c r="L503" s="98"/>
      <c r="M503" s="97"/>
    </row>
    <row r="504" spans="1:13" s="2" customFormat="1" ht="30" customHeight="1" x14ac:dyDescent="0.35">
      <c r="A504" s="58">
        <f>ROW()/3-1</f>
        <v>167</v>
      </c>
      <c r="B504" s="98"/>
      <c r="C504" s="3" t="str">
        <f ca="1">IF(B502="","",CONCATENATE("Zástupce","
",OFFSET(List1!K$11,tisk!A501,0)))</f>
        <v xml:space="preserve">Zástupce
</v>
      </c>
      <c r="D504" s="5" t="str">
        <f ca="1">IF(B502="","",CONCATENATE("Dotace bude použita na:",OFFSET(List1!N$11,tisk!A501,0)))</f>
        <v>Dotace bude použita na:Dotace bude použita na úhradu startovného, ubytování, cestovného a stravného v rámci závodů a výcvikových kempů v ČR a zahraničí.Pro nákup sport.vybavení mládeže(kimona, chrániče, sport.oblečení, speciální výživové doplňky) a na pokrytí části nájmů.</v>
      </c>
      <c r="E504" s="99"/>
      <c r="F504" s="55" t="str">
        <f ca="1">IF(B502="","",OFFSET(List1!Q$11,tisk!A501,0))</f>
        <v>12/2022</v>
      </c>
      <c r="G504" s="97"/>
      <c r="H504" s="100"/>
      <c r="I504" s="98"/>
      <c r="J504" s="98"/>
      <c r="K504" s="98"/>
      <c r="L504" s="98"/>
      <c r="M504" s="97"/>
    </row>
    <row r="505" spans="1:13" s="2" customFormat="1" ht="75" customHeight="1" x14ac:dyDescent="0.35">
      <c r="A505" s="58"/>
      <c r="B505" s="98" t="str">
        <f ca="1">IF(OFFSET(List1!B$11,tisk!A504,0)&gt;0,OFFSET(List1!B$11,tisk!A504,0),"")</f>
        <v>172</v>
      </c>
      <c r="C505" s="3" t="str">
        <f ca="1">IF(B505="","",CONCATENATE(OFFSET(List1!C$11,tisk!A504,0),"
",OFFSET(List1!D$11,tisk!A504,0),"
",OFFSET(List1!E$11,tisk!A504,0),"
",OFFSET(List1!F$11,tisk!A504,0)))</f>
        <v>Sportovní klub SULKO Zábřeh, z.s.
Postřelmovská 2265/4
Zábřeh
78901</v>
      </c>
      <c r="D505" s="85" t="str">
        <f ca="1">IF(B505="","",OFFSET(List1!L$11,tisk!A504,0))</f>
        <v>Zabezpečení celoroční činnosti fotbalového Sportovního klubu SULKO Zábřeh v roce 2022</v>
      </c>
      <c r="E505" s="99">
        <f ca="1">IF(B505="","",OFFSET(List1!O$11,tisk!A504,0))</f>
        <v>1919000</v>
      </c>
      <c r="F505" s="55" t="str">
        <f ca="1">IF(B505="","",OFFSET(List1!P$11,tisk!A504,0))</f>
        <v>1/2022</v>
      </c>
      <c r="G505" s="97">
        <f ca="1">IF(B505="","",OFFSET(List1!R$11,tisk!A504,0))</f>
        <v>150000</v>
      </c>
      <c r="H505" s="100">
        <f ca="1">IF(B505="","",OFFSET(List1!S$11,tisk!A504,0))</f>
        <v>0</v>
      </c>
      <c r="I505" s="98">
        <f ca="1">IF(B505="","",OFFSET(List1!T$11,tisk!A504,0))</f>
        <v>0</v>
      </c>
      <c r="J505" s="98">
        <f ca="1">IF(B505="","",OFFSET(List1!U$11,tisk!A504,0))</f>
        <v>0</v>
      </c>
      <c r="K505" s="98">
        <f ca="1">IF(B505="","",OFFSET(List1!V$11,tisk!A504,0))</f>
        <v>0</v>
      </c>
      <c r="L505" s="98">
        <f ca="1">IF(B505="","",OFFSET(List1!W$11,tisk!A504,0))</f>
        <v>0</v>
      </c>
      <c r="M505" s="97">
        <f ca="1">IF(B505="","",OFFSET(List1!X$11,tisk!A504,0))</f>
        <v>0</v>
      </c>
    </row>
    <row r="506" spans="1:13" s="2" customFormat="1" ht="75" customHeight="1" x14ac:dyDescent="0.35">
      <c r="A506" s="58"/>
      <c r="B506" s="98"/>
      <c r="C506" s="3" t="str">
        <f ca="1">IF(B505="","",CONCATENATE("Okres ",OFFSET(List1!G$11,tisk!A504,0),"
","Právní forma","
",OFFSET(List1!H$11,tisk!A504,0),"
","IČO ",OFFSET(List1!I$11,tisk!A504,0),"
 ","B.Ú. ",OFFSET(List1!J$11,tisk!A504,0)))</f>
        <v>Okres 
Právní forma
Spolek
IČO 60339403
 B.Ú. 215238892/0600</v>
      </c>
      <c r="D506" s="5" t="str">
        <f ca="1">IF(B505="","",OFFSET(List1!M$11,tisk!A504,0))</f>
        <v>Zabezpečení celoroční činnosti fotbalového Sportovního klubu Sulko Zábřeh , který pracuje hlavně s mládeží a od toho si slibuje
začlenění odchovanců do kádru mužů, kteří momentálně hrají krajský přebor.</v>
      </c>
      <c r="E506" s="99"/>
      <c r="F506" s="54"/>
      <c r="G506" s="97"/>
      <c r="H506" s="100"/>
      <c r="I506" s="98"/>
      <c r="J506" s="98"/>
      <c r="K506" s="98"/>
      <c r="L506" s="98"/>
      <c r="M506" s="97"/>
    </row>
    <row r="507" spans="1:13" s="2" customFormat="1" ht="30" customHeight="1" x14ac:dyDescent="0.35">
      <c r="A507" s="58">
        <f>ROW()/3-1</f>
        <v>168</v>
      </c>
      <c r="B507" s="98"/>
      <c r="C507" s="3" t="str">
        <f ca="1">IF(B505="","",CONCATENATE("Zástupce","
",OFFSET(List1!K$11,tisk!A504,0)))</f>
        <v xml:space="preserve">Zástupce
</v>
      </c>
      <c r="D507" s="5" t="str">
        <f ca="1">IF(B505="","",CONCATENATE("Dotace bude použita na:",OFFSET(List1!N$11,tisk!A504,0)))</f>
        <v>Dotace bude použita na:Doprava k zápasům ,platy trenérů , soutěžní poplatky , mat. a tech. vybavení, výdaje za rozhodčí,
pronájem sportovišť ,turnaje a soustředění,praní dresů, odměna sekretáře klubu a účetní, , cestovné hráči, energia a služby, občerstvení.</v>
      </c>
      <c r="E507" s="99"/>
      <c r="F507" s="55" t="str">
        <f ca="1">IF(B505="","",OFFSET(List1!Q$11,tisk!A504,0))</f>
        <v>12/2022</v>
      </c>
      <c r="G507" s="97"/>
      <c r="H507" s="100"/>
      <c r="I507" s="98"/>
      <c r="J507" s="98"/>
      <c r="K507" s="98"/>
      <c r="L507" s="98"/>
      <c r="M507" s="97"/>
    </row>
    <row r="508" spans="1:13" s="2" customFormat="1" ht="75" customHeight="1" x14ac:dyDescent="0.35">
      <c r="A508" s="58"/>
      <c r="B508" s="98" t="str">
        <f ca="1">IF(OFFSET(List1!B$11,tisk!A507,0)&gt;0,OFFSET(List1!B$11,tisk!A507,0),"")</f>
        <v>173</v>
      </c>
      <c r="C508" s="3" t="str">
        <f ca="1">IF(B508="","",CONCATENATE(OFFSET(List1!C$11,tisk!A507,0),"
",OFFSET(List1!D$11,tisk!A507,0),"
",OFFSET(List1!E$11,tisk!A507,0),"
",OFFSET(List1!F$11,tisk!A507,0)))</f>
        <v>Mapei Merida Kaňkovský, z.s.
Bělkovice-Lašťany 581
Bělkovice-Lašťany
78316</v>
      </c>
      <c r="D508" s="85" t="str">
        <f ca="1">IF(B508="","",OFFSET(List1!L$11,tisk!A507,0))</f>
        <v>Podpora mládežnického cyklistického oddílu Mapei Merida Kaňkovský 2022</v>
      </c>
      <c r="E508" s="99">
        <f ca="1">IF(B508="","",OFFSET(List1!O$11,tisk!A507,0))</f>
        <v>2150000</v>
      </c>
      <c r="F508" s="55" t="str">
        <f ca="1">IF(B508="","",OFFSET(List1!P$11,tisk!A507,0))</f>
        <v>1/2022</v>
      </c>
      <c r="G508" s="97">
        <f ca="1">IF(B508="","",OFFSET(List1!R$11,tisk!A507,0))</f>
        <v>550000</v>
      </c>
      <c r="H508" s="100">
        <f ca="1">IF(B508="","",OFFSET(List1!S$11,tisk!A507,0))</f>
        <v>0</v>
      </c>
      <c r="I508" s="98">
        <f ca="1">IF(B508="","",OFFSET(List1!T$11,tisk!A507,0))</f>
        <v>0</v>
      </c>
      <c r="J508" s="98">
        <f ca="1">IF(B508="","",OFFSET(List1!U$11,tisk!A507,0))</f>
        <v>0</v>
      </c>
      <c r="K508" s="98">
        <f ca="1">IF(B508="","",OFFSET(List1!V$11,tisk!A507,0))</f>
        <v>0</v>
      </c>
      <c r="L508" s="98">
        <f ca="1">IF(B508="","",OFFSET(List1!W$11,tisk!A507,0))</f>
        <v>0</v>
      </c>
      <c r="M508" s="97">
        <f ca="1">IF(B508="","",OFFSET(List1!X$11,tisk!A507,0))</f>
        <v>0</v>
      </c>
    </row>
    <row r="509" spans="1:13" s="2" customFormat="1" ht="75" customHeight="1" x14ac:dyDescent="0.35">
      <c r="A509" s="58"/>
      <c r="B509" s="98"/>
      <c r="C509" s="3" t="str">
        <f ca="1">IF(B508="","",CONCATENATE("Okres ",OFFSET(List1!G$11,tisk!A507,0),"
","Právní forma","
",OFFSET(List1!H$11,tisk!A507,0),"
","IČO ",OFFSET(List1!I$11,tisk!A507,0),"
 ","B.Ú. ",OFFSET(List1!J$11,tisk!A507,0)))</f>
        <v>Okres Olomouc
Právní forma
Spolek
IČO 26528550
 B.Ú. 268638742/0300</v>
      </c>
      <c r="D509" s="5" t="str">
        <f ca="1">IF(B508="","",OFFSET(List1!M$11,tisk!A507,0))</f>
        <v>Již 20let se specializuje na výchovu dětí a mládeže. Výchova mladých cyklistů a sportovců. Již několik let jsme nejúspěšnějším
mládežnickým klubem v ČR. Chtěli bychom navázat na další úspěšnou sezonu a reprezentovat náš Olomoucký Kraj.</v>
      </c>
      <c r="E509" s="99"/>
      <c r="F509" s="54"/>
      <c r="G509" s="97"/>
      <c r="H509" s="100"/>
      <c r="I509" s="98"/>
      <c r="J509" s="98"/>
      <c r="K509" s="98"/>
      <c r="L509" s="98"/>
      <c r="M509" s="97"/>
    </row>
    <row r="510" spans="1:13" s="2" customFormat="1" ht="30" customHeight="1" x14ac:dyDescent="0.35">
      <c r="A510" s="58">
        <f>ROW()/3-1</f>
        <v>169</v>
      </c>
      <c r="B510" s="98"/>
      <c r="C510" s="3" t="str">
        <f ca="1">IF(B508="","",CONCATENATE("Zástupce","
",OFFSET(List1!K$11,tisk!A507,0)))</f>
        <v xml:space="preserve">Zástupce
</v>
      </c>
      <c r="D510" s="5" t="str">
        <f ca="1">IF(B508="","",CONCATENATE("Dotace bude použita na:",OFFSET(List1!N$11,tisk!A507,0)))</f>
        <v>Dotace bude použita na:Zajištění chodu oddílu. Zajištění závodů-startovné ,ubytování ,popř. strava .Doplňky stravy .Zajištění materiálu-jízdní kola, součástky na ně. Zajištění doprovodu na závodech a trénincích. Zajištění soustředění .</v>
      </c>
      <c r="E510" s="99"/>
      <c r="F510" s="55" t="str">
        <f ca="1">IF(B508="","",OFFSET(List1!Q$11,tisk!A507,0))</f>
        <v>12/2022</v>
      </c>
      <c r="G510" s="97"/>
      <c r="H510" s="100"/>
      <c r="I510" s="98"/>
      <c r="J510" s="98"/>
      <c r="K510" s="98"/>
      <c r="L510" s="98"/>
      <c r="M510" s="97"/>
    </row>
    <row r="511" spans="1:13" s="2" customFormat="1" ht="75" customHeight="1" x14ac:dyDescent="0.35">
      <c r="A511" s="58"/>
      <c r="B511" s="98" t="str">
        <f ca="1">IF(OFFSET(List1!B$11,tisk!A510,0)&gt;0,OFFSET(List1!B$11,tisk!A510,0),"")</f>
        <v>174</v>
      </c>
      <c r="C511" s="3" t="str">
        <f ca="1">IF(B511="","",CONCATENATE(OFFSET(List1!C$11,tisk!A510,0),"
",OFFSET(List1!D$11,tisk!A510,0),"
",OFFSET(List1!E$11,tisk!A510,0),"
",OFFSET(List1!F$11,tisk!A510,0)))</f>
        <v>BIKE TEAM UNIČOV z.s.
Masarykovo nám. 33
Uničov
78391</v>
      </c>
      <c r="D511" s="85" t="str">
        <f ca="1">IF(B511="","",OFFSET(List1!L$11,tisk!A510,0))</f>
        <v>Podpora sportu - BIKE TEAM Uničov z.s. v roce 2022</v>
      </c>
      <c r="E511" s="99">
        <f ca="1">IF(B511="","",OFFSET(List1!O$11,tisk!A510,0))</f>
        <v>580000</v>
      </c>
      <c r="F511" s="55" t="str">
        <f ca="1">IF(B511="","",OFFSET(List1!P$11,tisk!A510,0))</f>
        <v>1/2022</v>
      </c>
      <c r="G511" s="97">
        <f ca="1">IF(B511="","",OFFSET(List1!R$11,tisk!A510,0))</f>
        <v>150000</v>
      </c>
      <c r="H511" s="100">
        <f ca="1">IF(B511="","",OFFSET(List1!S$11,tisk!A510,0))</f>
        <v>0</v>
      </c>
      <c r="I511" s="98">
        <f ca="1">IF(B511="","",OFFSET(List1!T$11,tisk!A510,0))</f>
        <v>0</v>
      </c>
      <c r="J511" s="98">
        <f ca="1">IF(B511="","",OFFSET(List1!U$11,tisk!A510,0))</f>
        <v>0</v>
      </c>
      <c r="K511" s="98">
        <f ca="1">IF(B511="","",OFFSET(List1!V$11,tisk!A510,0))</f>
        <v>0</v>
      </c>
      <c r="L511" s="98">
        <f ca="1">IF(B511="","",OFFSET(List1!W$11,tisk!A510,0))</f>
        <v>0</v>
      </c>
      <c r="M511" s="97">
        <f ca="1">IF(B511="","",OFFSET(List1!X$11,tisk!A510,0))</f>
        <v>0</v>
      </c>
    </row>
    <row r="512" spans="1:13" s="2" customFormat="1" ht="75" customHeight="1" x14ac:dyDescent="0.35">
      <c r="A512" s="58"/>
      <c r="B512" s="98"/>
      <c r="C512" s="3" t="str">
        <f ca="1">IF(B511="","",CONCATENATE("Okres ",OFFSET(List1!G$11,tisk!A510,0),"
","Právní forma","
",OFFSET(List1!H$11,tisk!A510,0),"
","IČO ",OFFSET(List1!I$11,tisk!A510,0),"
 ","B.Ú. ",OFFSET(List1!J$11,tisk!A510,0)))</f>
        <v>Okres 
Právní forma
Spolek
IČO 06621759
 B.Ú. 115-5735700297/0100</v>
      </c>
      <c r="D512" s="5" t="str">
        <f ca="1">IF(B511="","",OFFSET(List1!M$11,tisk!A510,0))</f>
        <v>Činnost oddílu BMX , účast na závodech republikových, evropských a světových pohárů a na Mistrovství Evropy a světa. Nákup výstroje a vybavení pro jezdce. Využití volného času dětí a mládeže a reprezentace Olomouckého kraje v ČR i v zahraničí.</v>
      </c>
      <c r="E512" s="99"/>
      <c r="F512" s="54"/>
      <c r="G512" s="97"/>
      <c r="H512" s="100"/>
      <c r="I512" s="98"/>
      <c r="J512" s="98"/>
      <c r="K512" s="98"/>
      <c r="L512" s="98"/>
      <c r="M512" s="97"/>
    </row>
    <row r="513" spans="1:13" s="2" customFormat="1" ht="30" customHeight="1" x14ac:dyDescent="0.35">
      <c r="A513" s="58">
        <f>ROW()/3-1</f>
        <v>170</v>
      </c>
      <c r="B513" s="98"/>
      <c r="C513" s="3" t="str">
        <f ca="1">IF(B511="","",CONCATENATE("Zástupce","
",OFFSET(List1!K$11,tisk!A510,0)))</f>
        <v xml:space="preserve">Zástupce
</v>
      </c>
      <c r="D513" s="5" t="str">
        <f ca="1">IF(B511="","",CONCATENATE("Dotace bude použita na:",OFFSET(List1!N$11,tisk!A510,0)))</f>
        <v>Dotace bude použita na:Náklady na závody (ubytování, doprava, startovné..) 60.000,-Kč
Soustředění - 50.000,-Kč
Dresy a vybavení jezdců  - 40.000,-Kč
Celkem náklady:  150.000,-Kč</v>
      </c>
      <c r="E513" s="99"/>
      <c r="F513" s="55" t="str">
        <f ca="1">IF(B511="","",OFFSET(List1!Q$11,tisk!A510,0))</f>
        <v>12/2022</v>
      </c>
      <c r="G513" s="97"/>
      <c r="H513" s="100"/>
      <c r="I513" s="98"/>
      <c r="J513" s="98"/>
      <c r="K513" s="98"/>
      <c r="L513" s="98"/>
      <c r="M513" s="97"/>
    </row>
    <row r="514" spans="1:13" s="2" customFormat="1" ht="75" customHeight="1" x14ac:dyDescent="0.35">
      <c r="A514" s="58"/>
      <c r="B514" s="98" t="str">
        <f ca="1">IF(OFFSET(List1!B$11,tisk!A513,0)&gt;0,OFFSET(List1!B$11,tisk!A513,0),"")</f>
        <v>175</v>
      </c>
      <c r="C514" s="3" t="str">
        <f ca="1">IF(B514="","",CONCATENATE(OFFSET(List1!C$11,tisk!A513,0),"
",OFFSET(List1!D$11,tisk!A513,0),"
",OFFSET(List1!E$11,tisk!A513,0),"
",OFFSET(List1!F$11,tisk!A513,0)))</f>
        <v>TJ Horní Štěpánov, z. s.
Horní Štěpánov 370
Horní Štěpánov
79847</v>
      </c>
      <c r="D514" s="85" t="str">
        <f ca="1">IF(B514="","",OFFSET(List1!L$11,tisk!A513,0))</f>
        <v>Podpora celoroční sportovní činnosti</v>
      </c>
      <c r="E514" s="99">
        <f ca="1">IF(B514="","",OFFSET(List1!O$11,tisk!A513,0))</f>
        <v>140000</v>
      </c>
      <c r="F514" s="55" t="str">
        <f ca="1">IF(B514="","",OFFSET(List1!P$11,tisk!A513,0))</f>
        <v>1/2022</v>
      </c>
      <c r="G514" s="97">
        <f ca="1">IF(B514="","",OFFSET(List1!R$11,tisk!A513,0))</f>
        <v>40000</v>
      </c>
      <c r="H514" s="100">
        <f ca="1">IF(B514="","",OFFSET(List1!S$11,tisk!A513,0))</f>
        <v>0</v>
      </c>
      <c r="I514" s="98">
        <f ca="1">IF(B514="","",OFFSET(List1!T$11,tisk!A513,0))</f>
        <v>0</v>
      </c>
      <c r="J514" s="98">
        <f ca="1">IF(B514="","",OFFSET(List1!U$11,tisk!A513,0))</f>
        <v>0</v>
      </c>
      <c r="K514" s="98">
        <f ca="1">IF(B514="","",OFFSET(List1!V$11,tisk!A513,0))</f>
        <v>0</v>
      </c>
      <c r="L514" s="98">
        <f ca="1">IF(B514="","",OFFSET(List1!W$11,tisk!A513,0))</f>
        <v>0</v>
      </c>
      <c r="M514" s="97">
        <f ca="1">IF(B514="","",OFFSET(List1!X$11,tisk!A513,0))</f>
        <v>0</v>
      </c>
    </row>
    <row r="515" spans="1:13" s="2" customFormat="1" ht="75" customHeight="1" x14ac:dyDescent="0.35">
      <c r="A515" s="58"/>
      <c r="B515" s="98"/>
      <c r="C515" s="3" t="str">
        <f ca="1">IF(B514="","",CONCATENATE("Okres ",OFFSET(List1!G$11,tisk!A513,0),"
","Právní forma","
",OFFSET(List1!H$11,tisk!A513,0),"
","IČO ",OFFSET(List1!I$11,tisk!A513,0),"
 ","B.Ú. ",OFFSET(List1!J$11,tisk!A513,0)))</f>
        <v>Okres Prostějov
Právní forma
Spolek
IČO 62859552
 B.Ú. 153779350/0300</v>
      </c>
      <c r="D515" s="5" t="str">
        <f ca="1">IF(B514="","",OFFSET(List1!M$11,tisk!A513,0))</f>
        <v>Zabezpečení mužů a žáků v soutěžích OFS Prostějov.</v>
      </c>
      <c r="E515" s="99"/>
      <c r="F515" s="54"/>
      <c r="G515" s="97"/>
      <c r="H515" s="100"/>
      <c r="I515" s="98"/>
      <c r="J515" s="98"/>
      <c r="K515" s="98"/>
      <c r="L515" s="98"/>
      <c r="M515" s="97"/>
    </row>
    <row r="516" spans="1:13" s="2" customFormat="1" ht="30" customHeight="1" x14ac:dyDescent="0.35">
      <c r="A516" s="58">
        <f>ROW()/3-1</f>
        <v>171</v>
      </c>
      <c r="B516" s="98"/>
      <c r="C516" s="3" t="str">
        <f ca="1">IF(B514="","",CONCATENATE("Zástupce","
",OFFSET(List1!K$11,tisk!A513,0)))</f>
        <v xml:space="preserve">Zástupce
</v>
      </c>
      <c r="D516" s="5" t="str">
        <f ca="1">IF(B514="","",CONCATENATE("Dotace bude použita na:",OFFSET(List1!N$11,tisk!A513,0)))</f>
        <v>Dotace bude použita na:Náklady na cestovné v soutěžích mužů a žáků.
Materiální zabezpečení.</v>
      </c>
      <c r="E516" s="99"/>
      <c r="F516" s="55" t="str">
        <f ca="1">IF(B514="","",OFFSET(List1!Q$11,tisk!A513,0))</f>
        <v>12/2022</v>
      </c>
      <c r="G516" s="97"/>
      <c r="H516" s="100"/>
      <c r="I516" s="98"/>
      <c r="J516" s="98"/>
      <c r="K516" s="98"/>
      <c r="L516" s="98"/>
      <c r="M516" s="97"/>
    </row>
    <row r="517" spans="1:13" s="2" customFormat="1" ht="75" customHeight="1" x14ac:dyDescent="0.35">
      <c r="A517" s="58"/>
      <c r="B517" s="98" t="str">
        <f ca="1">IF(OFFSET(List1!B$11,tisk!A516,0)&gt;0,OFFSET(List1!B$11,tisk!A516,0),"")</f>
        <v>176</v>
      </c>
      <c r="C517" s="3" t="str">
        <f ca="1">IF(B517="","",CONCATENATE(OFFSET(List1!C$11,tisk!A516,0),"
",OFFSET(List1!D$11,tisk!A516,0),"
",OFFSET(List1!E$11,tisk!A516,0),"
",OFFSET(List1!F$11,tisk!A516,0)))</f>
        <v>Oddíl horolezecký Sportovního klubu Prostějov
Sportovní 3924/1
Prostějov
79601</v>
      </c>
      <c r="D517" s="85" t="str">
        <f ca="1">IF(B517="","",OFFSET(List1!L$11,tisk!A516,0))</f>
        <v>Sportovní činnost a bezpečnostní výcvik členů oddílu</v>
      </c>
      <c r="E517" s="99">
        <f ca="1">IF(B517="","",OFFSET(List1!O$11,tisk!A516,0))</f>
        <v>160000</v>
      </c>
      <c r="F517" s="55" t="str">
        <f ca="1">IF(B517="","",OFFSET(List1!P$11,tisk!A516,0))</f>
        <v>1/2022</v>
      </c>
      <c r="G517" s="97">
        <f ca="1">IF(B517="","",OFFSET(List1!R$11,tisk!A516,0))</f>
        <v>34000</v>
      </c>
      <c r="H517" s="100">
        <f ca="1">IF(B517="","",OFFSET(List1!S$11,tisk!A516,0))</f>
        <v>0</v>
      </c>
      <c r="I517" s="98">
        <f ca="1">IF(B517="","",OFFSET(List1!T$11,tisk!A516,0))</f>
        <v>0</v>
      </c>
      <c r="J517" s="98">
        <f ca="1">IF(B517="","",OFFSET(List1!U$11,tisk!A516,0))</f>
        <v>0</v>
      </c>
      <c r="K517" s="98">
        <f ca="1">IF(B517="","",OFFSET(List1!V$11,tisk!A516,0))</f>
        <v>0</v>
      </c>
      <c r="L517" s="98">
        <f ca="1">IF(B517="","",OFFSET(List1!W$11,tisk!A516,0))</f>
        <v>0</v>
      </c>
      <c r="M517" s="97">
        <f ca="1">IF(B517="","",OFFSET(List1!X$11,tisk!A516,0))</f>
        <v>0</v>
      </c>
    </row>
    <row r="518" spans="1:13" s="2" customFormat="1" ht="75" customHeight="1" x14ac:dyDescent="0.35">
      <c r="A518" s="58"/>
      <c r="B518" s="98"/>
      <c r="C518" s="3" t="str">
        <f ca="1">IF(B517="","",CONCATENATE("Okres ",OFFSET(List1!G$11,tisk!A516,0),"
","Právní forma","
",OFFSET(List1!H$11,tisk!A516,0),"
","IČO ",OFFSET(List1!I$11,tisk!A516,0),"
 ","B.Ú. ",OFFSET(List1!J$11,tisk!A516,0)))</f>
        <v>Okres Prostějov
Právní forma
Pobočný spolek
IČO 22897518
 B.Ú. 249111371/0300</v>
      </c>
      <c r="D518" s="5" t="str">
        <f ca="1">IF(B517="","",OFFSET(List1!M$11,tisk!A516,0))</f>
        <v>Důvodem žádosti je zajištění činnosti a rozvoje Kroužku mládeže a Horolezeckého oddílu SK.
Účast na závodech Evropského a Českého poháru ve sportovním lezení.
Nácvik bezpečnostních technik .
Horolezecké výstupy v nejvýznamnějších alpských stěnách.</v>
      </c>
      <c r="E518" s="99"/>
      <c r="F518" s="54"/>
      <c r="G518" s="97"/>
      <c r="H518" s="100"/>
      <c r="I518" s="98"/>
      <c r="J518" s="98"/>
      <c r="K518" s="98"/>
      <c r="L518" s="98"/>
      <c r="M518" s="97"/>
    </row>
    <row r="519" spans="1:13" s="2" customFormat="1" ht="30" customHeight="1" x14ac:dyDescent="0.35">
      <c r="A519" s="58">
        <f>ROW()/3-1</f>
        <v>172</v>
      </c>
      <c r="B519" s="98"/>
      <c r="C519" s="3" t="str">
        <f ca="1">IF(B517="","",CONCATENATE("Zástupce","
",OFFSET(List1!K$11,tisk!A516,0)))</f>
        <v xml:space="preserve">Zástupce
</v>
      </c>
      <c r="D519" s="5" t="str">
        <f ca="1">IF(B517="","",CONCATENATE("Dotace bude použita na:",OFFSET(List1!N$11,tisk!A516,0)))</f>
        <v>Dotace bude použita na:Startovné, cestovné, materiální vybavení, oprava lezecké obuvi, ubytování. 
.</v>
      </c>
      <c r="E519" s="99"/>
      <c r="F519" s="55" t="str">
        <f ca="1">IF(B517="","",OFFSET(List1!Q$11,tisk!A516,0))</f>
        <v>12/2022</v>
      </c>
      <c r="G519" s="97"/>
      <c r="H519" s="100"/>
      <c r="I519" s="98"/>
      <c r="J519" s="98"/>
      <c r="K519" s="98"/>
      <c r="L519" s="98"/>
      <c r="M519" s="97"/>
    </row>
    <row r="520" spans="1:13" s="2" customFormat="1" ht="75" customHeight="1" x14ac:dyDescent="0.35">
      <c r="A520" s="58"/>
      <c r="B520" s="98" t="str">
        <f ca="1">IF(OFFSET(List1!B$11,tisk!A519,0)&gt;0,OFFSET(List1!B$11,tisk!A519,0),"")</f>
        <v>177</v>
      </c>
      <c r="C520" s="3" t="str">
        <f ca="1">IF(B520="","",CONCATENATE(OFFSET(List1!C$11,tisk!A519,0),"
",OFFSET(List1!D$11,tisk!A519,0),"
",OFFSET(List1!E$11,tisk!A519,0),"
",OFFSET(List1!F$11,tisk!A519,0)))</f>
        <v>Spolek ST Šumvald - Břevenec
Šumvald 143
Šumvald
78385</v>
      </c>
      <c r="D520" s="85" t="str">
        <f ca="1">IF(B520="","",OFFSET(List1!L$11,tisk!A519,0))</f>
        <v>Propagace sportu, vybavení oddílu, nábor nových členů, účast na soutěžích.</v>
      </c>
      <c r="E520" s="99">
        <f ca="1">IF(B520="","",OFFSET(List1!O$11,tisk!A519,0))</f>
        <v>34900</v>
      </c>
      <c r="F520" s="55" t="str">
        <f ca="1">IF(B520="","",OFFSET(List1!P$11,tisk!A519,0))</f>
        <v>1/2022</v>
      </c>
      <c r="G520" s="97">
        <f ca="1">IF(B520="","",OFFSET(List1!R$11,tisk!A519,0))</f>
        <v>34900</v>
      </c>
      <c r="H520" s="100">
        <f ca="1">IF(B520="","",OFFSET(List1!S$11,tisk!A519,0))</f>
        <v>0</v>
      </c>
      <c r="I520" s="98">
        <f ca="1">IF(B520="","",OFFSET(List1!T$11,tisk!A519,0))</f>
        <v>0</v>
      </c>
      <c r="J520" s="98">
        <f ca="1">IF(B520="","",OFFSET(List1!U$11,tisk!A519,0))</f>
        <v>0</v>
      </c>
      <c r="K520" s="98">
        <f ca="1">IF(B520="","",OFFSET(List1!V$11,tisk!A519,0))</f>
        <v>0</v>
      </c>
      <c r="L520" s="98">
        <f ca="1">IF(B520="","",OFFSET(List1!W$11,tisk!A519,0))</f>
        <v>0</v>
      </c>
      <c r="M520" s="97">
        <f ca="1">IF(B520="","",OFFSET(List1!X$11,tisk!A519,0))</f>
        <v>0</v>
      </c>
    </row>
    <row r="521" spans="1:13" s="2" customFormat="1" ht="75" customHeight="1" x14ac:dyDescent="0.35">
      <c r="A521" s="58"/>
      <c r="B521" s="98"/>
      <c r="C521" s="3" t="str">
        <f ca="1">IF(B520="","",CONCATENATE("Okres ",OFFSET(List1!G$11,tisk!A519,0),"
","Právní forma","
",OFFSET(List1!H$11,tisk!A519,0),"
","IČO ",OFFSET(List1!I$11,tisk!A519,0),"
 ","B.Ú. ",OFFSET(List1!J$11,tisk!A519,0)))</f>
        <v>Okres Olomouc
Právní forma
Spolek
IČO 01698265
 B.Ú. 259640162/0300</v>
      </c>
      <c r="D521" s="5" t="str">
        <f ca="1">IF(B520="","",OFFSET(List1!M$11,tisk!A519,0))</f>
        <v>Propagace sportu, pořádání sportovních turnajů, nábor nových členů. Propagace Olomouckého kraje na regionálních soutěžích. Obnova a doplnění sportovního vybavení oddílu.</v>
      </c>
      <c r="E521" s="99"/>
      <c r="F521" s="54"/>
      <c r="G521" s="97"/>
      <c r="H521" s="100"/>
      <c r="I521" s="98"/>
      <c r="J521" s="98"/>
      <c r="K521" s="98"/>
      <c r="L521" s="98"/>
      <c r="M521" s="97"/>
    </row>
    <row r="522" spans="1:13" s="2" customFormat="1" ht="30" customHeight="1" x14ac:dyDescent="0.35">
      <c r="A522" s="58">
        <f>ROW()/3-1</f>
        <v>173</v>
      </c>
      <c r="B522" s="98"/>
      <c r="C522" s="3" t="str">
        <f ca="1">IF(B520="","",CONCATENATE("Zástupce","
",OFFSET(List1!K$11,tisk!A519,0)))</f>
        <v xml:space="preserve">Zástupce
</v>
      </c>
      <c r="D522" s="5" t="str">
        <f ca="1">IF(B520="","",CONCATENATE("Dotace bude použita na:",OFFSET(List1!N$11,tisk!A519,0)))</f>
        <v>Dotace bude použita na:Nákup sportovního náčiní, zajištění celoročního pronájmu tělocvičny pro pravidelné tréninky.</v>
      </c>
      <c r="E522" s="99"/>
      <c r="F522" s="55" t="str">
        <f ca="1">IF(B520="","",OFFSET(List1!Q$11,tisk!A519,0))</f>
        <v>12/2022</v>
      </c>
      <c r="G522" s="97"/>
      <c r="H522" s="100"/>
      <c r="I522" s="98"/>
      <c r="J522" s="98"/>
      <c r="K522" s="98"/>
      <c r="L522" s="98"/>
      <c r="M522" s="97"/>
    </row>
    <row r="523" spans="1:13" s="2" customFormat="1" ht="75" customHeight="1" x14ac:dyDescent="0.35">
      <c r="A523" s="58"/>
      <c r="B523" s="98" t="str">
        <f ca="1">IF(OFFSET(List1!B$11,tisk!A522,0)&gt;0,OFFSET(List1!B$11,tisk!A522,0),"")</f>
        <v>178</v>
      </c>
      <c r="C523" s="3" t="str">
        <f ca="1">IF(B523="","",CONCATENATE(OFFSET(List1!C$11,tisk!A522,0),"
",OFFSET(List1!D$11,tisk!A522,0),"
",OFFSET(List1!E$11,tisk!A522,0),"
",OFFSET(List1!F$11,tisk!A522,0)))</f>
        <v>FORCE TEAM JESENÍK z.s.
Lipovská 1161/38
Jeseník
79001</v>
      </c>
      <c r="D523" s="85" t="str">
        <f ca="1">IF(B523="","",OFFSET(List1!L$11,tisk!A522,0))</f>
        <v>FORCE TEAM JESENÍK - Regionální SPORTOVNÍ CENTRUM MLÁDEŽ 2022</v>
      </c>
      <c r="E523" s="99">
        <f ca="1">IF(B523="","",OFFSET(List1!O$11,tisk!A522,0))</f>
        <v>1270000</v>
      </c>
      <c r="F523" s="55" t="str">
        <f ca="1">IF(B523="","",OFFSET(List1!P$11,tisk!A522,0))</f>
        <v>1/2022</v>
      </c>
      <c r="G523" s="97">
        <f ca="1">IF(B523="","",OFFSET(List1!R$11,tisk!A522,0))</f>
        <v>100000</v>
      </c>
      <c r="H523" s="100">
        <f ca="1">IF(B523="","",OFFSET(List1!S$11,tisk!A522,0))</f>
        <v>0</v>
      </c>
      <c r="I523" s="98">
        <f ca="1">IF(B523="","",OFFSET(List1!T$11,tisk!A522,0))</f>
        <v>0</v>
      </c>
      <c r="J523" s="98">
        <f ca="1">IF(B523="","",OFFSET(List1!U$11,tisk!A522,0))</f>
        <v>0</v>
      </c>
      <c r="K523" s="98">
        <f ca="1">IF(B523="","",OFFSET(List1!V$11,tisk!A522,0))</f>
        <v>0</v>
      </c>
      <c r="L523" s="98">
        <f ca="1">IF(B523="","",OFFSET(List1!W$11,tisk!A522,0))</f>
        <v>0</v>
      </c>
      <c r="M523" s="97">
        <f ca="1">IF(B523="","",OFFSET(List1!X$11,tisk!A522,0))</f>
        <v>0</v>
      </c>
    </row>
    <row r="524" spans="1:13" s="2" customFormat="1" ht="75" customHeight="1" x14ac:dyDescent="0.35">
      <c r="A524" s="58"/>
      <c r="B524" s="98"/>
      <c r="C524" s="3" t="str">
        <f ca="1">IF(B523="","",CONCATENATE("Okres ",OFFSET(List1!G$11,tisk!A522,0),"
","Právní forma","
",OFFSET(List1!H$11,tisk!A522,0),"
","IČO ",OFFSET(List1!I$11,tisk!A522,0),"
 ","B.Ú. ",OFFSET(List1!J$11,tisk!A522,0)))</f>
        <v>Okres 
Právní forma
Spolek
IČO 26561263
 B.Ú. 123-1170200237/0100</v>
      </c>
      <c r="D524" s="5" t="str">
        <f ca="1">IF(B523="","",OFFSET(List1!M$11,tisk!A522,0))</f>
        <v>FORCE TEAM JESENÍK je klub především mládeže, který se pravidelně účastní závodů Českého poháru v silniční cyklistice, cyklokrosu i na dráze. Jeho zástupci pravidelně sbírají medaile na MČR i v zahraničí. Od roku 2019 má statut i regionálního SCM.</v>
      </c>
      <c r="E524" s="99"/>
      <c r="F524" s="54"/>
      <c r="G524" s="97"/>
      <c r="H524" s="100"/>
      <c r="I524" s="98"/>
      <c r="J524" s="98"/>
      <c r="K524" s="98"/>
      <c r="L524" s="98"/>
      <c r="M524" s="97"/>
    </row>
    <row r="525" spans="1:13" s="2" customFormat="1" ht="30" customHeight="1" x14ac:dyDescent="0.35">
      <c r="A525" s="58">
        <f>ROW()/3-1</f>
        <v>174</v>
      </c>
      <c r="B525" s="98"/>
      <c r="C525" s="3" t="str">
        <f ca="1">IF(B523="","",CONCATENATE("Zástupce","
",OFFSET(List1!K$11,tisk!A522,0)))</f>
        <v xml:space="preserve">Zástupce
</v>
      </c>
      <c r="D525" s="5" t="str">
        <f ca="1">IF(B523="","",CONCATENATE("Dotace bude použita na:",OFFSET(List1!N$11,tisk!A522,0)))</f>
        <v>Dotace bude použita na:Cyklistický materiál a oblečení, cestovné, startovné.</v>
      </c>
      <c r="E525" s="99"/>
      <c r="F525" s="55" t="str">
        <f ca="1">IF(B523="","",OFFSET(List1!Q$11,tisk!A522,0))</f>
        <v>12/2022</v>
      </c>
      <c r="G525" s="97"/>
      <c r="H525" s="100"/>
      <c r="I525" s="98"/>
      <c r="J525" s="98"/>
      <c r="K525" s="98"/>
      <c r="L525" s="98"/>
      <c r="M525" s="97"/>
    </row>
    <row r="526" spans="1:13" s="2" customFormat="1" ht="75" customHeight="1" x14ac:dyDescent="0.35">
      <c r="A526" s="58"/>
      <c r="B526" s="98" t="str">
        <f ca="1">IF(OFFSET(List1!B$11,tisk!A525,0)&gt;0,OFFSET(List1!B$11,tisk!A525,0),"")</f>
        <v>179</v>
      </c>
      <c r="C526" s="3" t="str">
        <f ca="1">IF(B526="","",CONCATENATE(OFFSET(List1!C$11,tisk!A525,0),"
",OFFSET(List1!D$11,tisk!A525,0),"
",OFFSET(List1!E$11,tisk!A525,0),"
",OFFSET(List1!F$11,tisk!A525,0)))</f>
        <v>Handball club Olomouc 1966 z. s
Novosadský dvůr 765/6
Olomouc
77900</v>
      </c>
      <c r="D526" s="85" t="str">
        <f ca="1">IF(B526="","",OFFSET(List1!L$11,tisk!A525,0))</f>
        <v>Handball Club Olomouc 1966 z.s. - cesta zpět na vrchol</v>
      </c>
      <c r="E526" s="99">
        <f ca="1">IF(B526="","",OFFSET(List1!O$11,tisk!A525,0))</f>
        <v>1700000</v>
      </c>
      <c r="F526" s="55" t="str">
        <f ca="1">IF(B526="","",OFFSET(List1!P$11,tisk!A525,0))</f>
        <v>1/2022</v>
      </c>
      <c r="G526" s="97">
        <f ca="1">IF(B526="","",OFFSET(List1!R$11,tisk!A525,0))</f>
        <v>600000</v>
      </c>
      <c r="H526" s="100">
        <f ca="1">IF(B526="","",OFFSET(List1!S$11,tisk!A525,0))</f>
        <v>0</v>
      </c>
      <c r="I526" s="98">
        <f ca="1">IF(B526="","",OFFSET(List1!T$11,tisk!A525,0))</f>
        <v>0</v>
      </c>
      <c r="J526" s="98">
        <f ca="1">IF(B526="","",OFFSET(List1!U$11,tisk!A525,0))</f>
        <v>0</v>
      </c>
      <c r="K526" s="98">
        <f ca="1">IF(B526="","",OFFSET(List1!V$11,tisk!A525,0))</f>
        <v>0</v>
      </c>
      <c r="L526" s="98">
        <f ca="1">IF(B526="","",OFFSET(List1!W$11,tisk!A525,0))</f>
        <v>0</v>
      </c>
      <c r="M526" s="97">
        <f ca="1">IF(B526="","",OFFSET(List1!X$11,tisk!A525,0))</f>
        <v>0</v>
      </c>
    </row>
    <row r="527" spans="1:13" s="2" customFormat="1" ht="75" customHeight="1" x14ac:dyDescent="0.35">
      <c r="A527" s="58"/>
      <c r="B527" s="98"/>
      <c r="C527" s="3" t="str">
        <f ca="1">IF(B526="","",CONCATENATE("Okres ",OFFSET(List1!G$11,tisk!A525,0),"
","Právní forma","
",OFFSET(List1!H$11,tisk!A525,0),"
","IČO ",OFFSET(List1!I$11,tisk!A525,0),"
 ","B.Ú. ",OFFSET(List1!J$11,tisk!A525,0)))</f>
        <v>Okres Olomouc
Právní forma
Spolek
IČO 60799595
 B.Ú. 4480342349/0800</v>
      </c>
      <c r="D527" s="5" t="str">
        <f ca="1">IF(B526="","",OFFSET(List1!M$11,tisk!A525,0))</f>
        <v>Projekt je zaměřen na celkový rozvoj všech kategorií v rámci olomoucké mužské házené a to oddílu Handball Club Olomouc 1966 z.s, který v roce 2019 dosáhl historického úspěchu a to 3.místo v celorepublikových soutěží žactva</v>
      </c>
      <c r="E527" s="99"/>
      <c r="F527" s="54"/>
      <c r="G527" s="97"/>
      <c r="H527" s="100"/>
      <c r="I527" s="98"/>
      <c r="J527" s="98"/>
      <c r="K527" s="98"/>
      <c r="L527" s="98"/>
      <c r="M527" s="97"/>
    </row>
    <row r="528" spans="1:13" s="2" customFormat="1" ht="30" customHeight="1" x14ac:dyDescent="0.35">
      <c r="A528" s="58">
        <f>ROW()/3-1</f>
        <v>175</v>
      </c>
      <c r="B528" s="98"/>
      <c r="C528" s="3" t="str">
        <f ca="1">IF(B526="","",CONCATENATE("Zástupce","
",OFFSET(List1!K$11,tisk!A525,0)))</f>
        <v xml:space="preserve">Zástupce
</v>
      </c>
      <c r="D528" s="5" t="str">
        <f ca="1">IF(B526="","",CONCATENATE("Dotace bude použita na:",OFFSET(List1!N$11,tisk!A525,0)))</f>
        <v>Dotace bude použita na:nájemné, cestovné, startovné, mzdy, spotřeba materiálu (dresy, teplákové soupravy, sportovní pomůcky) a další</v>
      </c>
      <c r="E528" s="99"/>
      <c r="F528" s="55" t="str">
        <f ca="1">IF(B526="","",OFFSET(List1!Q$11,tisk!A525,0))</f>
        <v>12/2022</v>
      </c>
      <c r="G528" s="97"/>
      <c r="H528" s="100"/>
      <c r="I528" s="98"/>
      <c r="J528" s="98"/>
      <c r="K528" s="98"/>
      <c r="L528" s="98"/>
      <c r="M528" s="97"/>
    </row>
    <row r="529" spans="1:13" s="2" customFormat="1" ht="75" customHeight="1" x14ac:dyDescent="0.35">
      <c r="A529" s="58"/>
      <c r="B529" s="98" t="str">
        <f ca="1">IF(OFFSET(List1!B$11,tisk!A528,0)&gt;0,OFFSET(List1!B$11,tisk!A528,0),"")</f>
        <v>180</v>
      </c>
      <c r="C529" s="3" t="str">
        <f ca="1">IF(B529="","",CONCATENATE(OFFSET(List1!C$11,tisk!A528,0),"
",OFFSET(List1!D$11,tisk!A528,0),"
",OFFSET(List1!E$11,tisk!A528,0),"
",OFFSET(List1!F$11,tisk!A528,0)))</f>
        <v>TJ Sokol Nová Hradečná, z.s.
Nová Hradečná 95
Troubelice
78383</v>
      </c>
      <c r="D529" s="85" t="str">
        <f ca="1">IF(B529="","",OFFSET(List1!L$11,tisk!A528,0))</f>
        <v>Zabezpečení chodu oddílů TJ Sokol Nová Hradečná v roce 2022</v>
      </c>
      <c r="E529" s="99">
        <f ca="1">IF(B529="","",OFFSET(List1!O$11,tisk!A528,0))</f>
        <v>60000</v>
      </c>
      <c r="F529" s="55" t="str">
        <f ca="1">IF(B529="","",OFFSET(List1!P$11,tisk!A528,0))</f>
        <v>1/2022</v>
      </c>
      <c r="G529" s="97">
        <f ca="1">IF(B529="","",OFFSET(List1!R$11,tisk!A528,0))</f>
        <v>30000</v>
      </c>
      <c r="H529" s="100">
        <f ca="1">IF(B529="","",OFFSET(List1!S$11,tisk!A528,0))</f>
        <v>0</v>
      </c>
      <c r="I529" s="98">
        <f ca="1">IF(B529="","",OFFSET(List1!T$11,tisk!A528,0))</f>
        <v>0</v>
      </c>
      <c r="J529" s="98">
        <f ca="1">IF(B529="","",OFFSET(List1!U$11,tisk!A528,0))</f>
        <v>0</v>
      </c>
      <c r="K529" s="98">
        <f ca="1">IF(B529="","",OFFSET(List1!V$11,tisk!A528,0))</f>
        <v>0</v>
      </c>
      <c r="L529" s="98">
        <f ca="1">IF(B529="","",OFFSET(List1!W$11,tisk!A528,0))</f>
        <v>0</v>
      </c>
      <c r="M529" s="97">
        <f ca="1">IF(B529="","",OFFSET(List1!X$11,tisk!A528,0))</f>
        <v>0</v>
      </c>
    </row>
    <row r="530" spans="1:13" s="2" customFormat="1" ht="75" customHeight="1" x14ac:dyDescent="0.35">
      <c r="A530" s="58"/>
      <c r="B530" s="98"/>
      <c r="C530" s="3" t="str">
        <f ca="1">IF(B529="","",CONCATENATE("Okres ",OFFSET(List1!G$11,tisk!A528,0),"
","Právní forma","
",OFFSET(List1!H$11,tisk!A528,0),"
","IČO ",OFFSET(List1!I$11,tisk!A528,0),"
 ","B.Ú. ",OFFSET(List1!J$11,tisk!A528,0)))</f>
        <v>Okres Olomouc
Právní forma
Spolek
IČO 45238715
 B.Ú. 264756709/0300</v>
      </c>
      <c r="D530" s="5" t="str">
        <f ca="1">IF(B529="","",OFFSET(List1!M$11,tisk!A528,0))</f>
        <v>Účelem projektu je zabezpečení činnosti oddílů TJ Sokol Nová Hradečná v roce 2022</v>
      </c>
      <c r="E530" s="99"/>
      <c r="F530" s="54"/>
      <c r="G530" s="97"/>
      <c r="H530" s="100"/>
      <c r="I530" s="98"/>
      <c r="J530" s="98"/>
      <c r="K530" s="98"/>
      <c r="L530" s="98"/>
      <c r="M530" s="97"/>
    </row>
    <row r="531" spans="1:13" s="2" customFormat="1" ht="30" customHeight="1" x14ac:dyDescent="0.35">
      <c r="A531" s="58">
        <f>ROW()/3-1</f>
        <v>176</v>
      </c>
      <c r="B531" s="98"/>
      <c r="C531" s="3" t="str">
        <f ca="1">IF(B529="","",CONCATENATE("Zástupce","
",OFFSET(List1!K$11,tisk!A528,0)))</f>
        <v xml:space="preserve">Zástupce
</v>
      </c>
      <c r="D531" s="5" t="str">
        <f ca="1">IF(B529="","",CONCATENATE("Dotace bude použita na:",OFFSET(List1!N$11,tisk!A528,0)))</f>
        <v>Dotace bude použita na:Pokrytí části celoročních nákladů na chod oddílu atletiky a kopané.</v>
      </c>
      <c r="E531" s="99"/>
      <c r="F531" s="55" t="str">
        <f ca="1">IF(B529="","",OFFSET(List1!Q$11,tisk!A528,0))</f>
        <v>12/2022</v>
      </c>
      <c r="G531" s="97"/>
      <c r="H531" s="100"/>
      <c r="I531" s="98"/>
      <c r="J531" s="98"/>
      <c r="K531" s="98"/>
      <c r="L531" s="98"/>
      <c r="M531" s="97"/>
    </row>
    <row r="532" spans="1:13" s="2" customFormat="1" ht="75" customHeight="1" x14ac:dyDescent="0.35">
      <c r="A532" s="58"/>
      <c r="B532" s="98" t="str">
        <f ca="1">IF(OFFSET(List1!B$11,tisk!A531,0)&gt;0,OFFSET(List1!B$11,tisk!A531,0),"")</f>
        <v>181</v>
      </c>
      <c r="C532" s="3" t="str">
        <f ca="1">IF(B532="","",CONCATENATE(OFFSET(List1!C$11,tisk!A531,0),"
",OFFSET(List1!D$11,tisk!A531,0),"
",OFFSET(List1!E$11,tisk!A531,0),"
",OFFSET(List1!F$11,tisk!A531,0)))</f>
        <v>Sportovní klub Slatinice, z.s.
Slatinice 50
Slatinice
783 42</v>
      </c>
      <c r="D532" s="85" t="str">
        <f ca="1">IF(B532="","",OFFSET(List1!L$11,tisk!A531,0))</f>
        <v>Podpora celoroční sportovní činnosti SK Slatinice, z.s.</v>
      </c>
      <c r="E532" s="99">
        <f ca="1">IF(B532="","",OFFSET(List1!O$11,tisk!A531,0))</f>
        <v>100000</v>
      </c>
      <c r="F532" s="55" t="str">
        <f ca="1">IF(B532="","",OFFSET(List1!P$11,tisk!A531,0))</f>
        <v>1/2022</v>
      </c>
      <c r="G532" s="97">
        <f ca="1">IF(B532="","",OFFSET(List1!R$11,tisk!A531,0))</f>
        <v>50000</v>
      </c>
      <c r="H532" s="100">
        <f ca="1">IF(B532="","",OFFSET(List1!S$11,tisk!A531,0))</f>
        <v>0</v>
      </c>
      <c r="I532" s="98">
        <f ca="1">IF(B532="","",OFFSET(List1!T$11,tisk!A531,0))</f>
        <v>0</v>
      </c>
      <c r="J532" s="98">
        <f ca="1">IF(B532="","",OFFSET(List1!U$11,tisk!A531,0))</f>
        <v>0</v>
      </c>
      <c r="K532" s="98">
        <f ca="1">IF(B532="","",OFFSET(List1!V$11,tisk!A531,0))</f>
        <v>0</v>
      </c>
      <c r="L532" s="98">
        <f ca="1">IF(B532="","",OFFSET(List1!W$11,tisk!A531,0))</f>
        <v>0</v>
      </c>
      <c r="M532" s="97">
        <f ca="1">IF(B532="","",OFFSET(List1!X$11,tisk!A531,0))</f>
        <v>0</v>
      </c>
    </row>
    <row r="533" spans="1:13" s="2" customFormat="1" ht="75" customHeight="1" x14ac:dyDescent="0.35">
      <c r="A533" s="58"/>
      <c r="B533" s="98"/>
      <c r="C533" s="3" t="str">
        <f ca="1">IF(B532="","",CONCATENATE("Okres ",OFFSET(List1!G$11,tisk!A531,0),"
","Právní forma","
",OFFSET(List1!H$11,tisk!A531,0),"
","IČO ",OFFSET(List1!I$11,tisk!A531,0),"
 ","B.Ú. ",OFFSET(List1!J$11,tisk!A531,0)))</f>
        <v>Okres Olomouc
Právní forma
Spolek
IČO 16626397
 B.Ú. 1813613319/0800</v>
      </c>
      <c r="D533" s="5" t="str">
        <f ca="1">IF(B532="","",OFFSET(List1!M$11,tisk!A531,0))</f>
        <v>SK Slatinice, z.s. se zaměřuje na sportovní činnost. Organizované soutěže hrají družstva benjamínků, žáků, dorostu a mužů na úrovni
KFS a OFS. Dále v klubu působí oddíly volejbalu, tenisu a gymnastiky.</v>
      </c>
      <c r="E533" s="99"/>
      <c r="F533" s="54"/>
      <c r="G533" s="97"/>
      <c r="H533" s="100"/>
      <c r="I533" s="98"/>
      <c r="J533" s="98"/>
      <c r="K533" s="98"/>
      <c r="L533" s="98"/>
      <c r="M533" s="97"/>
    </row>
    <row r="534" spans="1:13" s="2" customFormat="1" ht="30" customHeight="1" x14ac:dyDescent="0.35">
      <c r="A534" s="58">
        <f>ROW()/3-1</f>
        <v>177</v>
      </c>
      <c r="B534" s="98"/>
      <c r="C534" s="3" t="str">
        <f ca="1">IF(B532="","",CONCATENATE("Zástupce","
",OFFSET(List1!K$11,tisk!A531,0)))</f>
        <v xml:space="preserve">Zástupce
</v>
      </c>
      <c r="D534" s="5" t="str">
        <f ca="1">IF(B532="","",CONCATENATE("Dotace bude použita na:",OFFSET(List1!N$11,tisk!A531,0)))</f>
        <v>Dotace bude použita na:částečné náklady na provoz areálu (technické a sportovní zázemí) a také na zajištění sportovní činnosti (cestovné, soustředění,
sportovní vybavení, organizace soutěží a turnajů atd.).</v>
      </c>
      <c r="E534" s="99"/>
      <c r="F534" s="55" t="str">
        <f ca="1">IF(B532="","",OFFSET(List1!Q$11,tisk!A531,0))</f>
        <v>12/2022</v>
      </c>
      <c r="G534" s="97"/>
      <c r="H534" s="100"/>
      <c r="I534" s="98"/>
      <c r="J534" s="98"/>
      <c r="K534" s="98"/>
      <c r="L534" s="98"/>
      <c r="M534" s="97"/>
    </row>
    <row r="535" spans="1:13" s="2" customFormat="1" ht="75" customHeight="1" x14ac:dyDescent="0.35">
      <c r="A535" s="58"/>
      <c r="B535" s="98" t="str">
        <f ca="1">IF(OFFSET(List1!B$11,tisk!A534,0)&gt;0,OFFSET(List1!B$11,tisk!A534,0),"")</f>
        <v>182</v>
      </c>
      <c r="C535" s="3" t="str">
        <f ca="1">IF(B535="","",CONCATENATE(OFFSET(List1!C$11,tisk!A534,0),"
",OFFSET(List1!D$11,tisk!A534,0),"
",OFFSET(List1!E$11,tisk!A534,0),"
",OFFSET(List1!F$11,tisk!A534,0)))</f>
        <v>Házená Uničov, z.s.
U Stadionu 619
Uničov
78391</v>
      </c>
      <c r="D535" s="85" t="str">
        <f ca="1">IF(B535="","",OFFSET(List1!L$11,tisk!A534,0))</f>
        <v>podpora celoroční činnosti Házená Uničov</v>
      </c>
      <c r="E535" s="99">
        <f ca="1">IF(B535="","",OFFSET(List1!O$11,tisk!A534,0))</f>
        <v>974500</v>
      </c>
      <c r="F535" s="55" t="str">
        <f ca="1">IF(B535="","",OFFSET(List1!P$11,tisk!A534,0))</f>
        <v>1/2022</v>
      </c>
      <c r="G535" s="97">
        <f ca="1">IF(B535="","",OFFSET(List1!R$11,tisk!A534,0))</f>
        <v>120000</v>
      </c>
      <c r="H535" s="100">
        <f ca="1">IF(B535="","",OFFSET(List1!S$11,tisk!A534,0))</f>
        <v>0</v>
      </c>
      <c r="I535" s="98">
        <f ca="1">IF(B535="","",OFFSET(List1!T$11,tisk!A534,0))</f>
        <v>0</v>
      </c>
      <c r="J535" s="98">
        <f ca="1">IF(B535="","",OFFSET(List1!U$11,tisk!A534,0))</f>
        <v>0</v>
      </c>
      <c r="K535" s="98">
        <f ca="1">IF(B535="","",OFFSET(List1!V$11,tisk!A534,0))</f>
        <v>0</v>
      </c>
      <c r="L535" s="98">
        <f ca="1">IF(B535="","",OFFSET(List1!W$11,tisk!A534,0))</f>
        <v>0</v>
      </c>
      <c r="M535" s="97">
        <f ca="1">IF(B535="","",OFFSET(List1!X$11,tisk!A534,0))</f>
        <v>0</v>
      </c>
    </row>
    <row r="536" spans="1:13" s="2" customFormat="1" ht="75" customHeight="1" x14ac:dyDescent="0.35">
      <c r="A536" s="58"/>
      <c r="B536" s="98"/>
      <c r="C536" s="3" t="str">
        <f ca="1">IF(B535="","",CONCATENATE("Okres ",OFFSET(List1!G$11,tisk!A534,0),"
","Právní forma","
",OFFSET(List1!H$11,tisk!A534,0),"
","IČO ",OFFSET(List1!I$11,tisk!A534,0),"
 ","B.Ú. ",OFFSET(List1!J$11,tisk!A534,0)))</f>
        <v>Okres Olomouc
Právní forma
Spolek
IČO 26996120
 B.Ú. 1814141309/0800</v>
      </c>
      <c r="D536" s="5" t="str">
        <f ca="1">IF(B535="","",OFFSET(List1!M$11,tisk!A534,0))</f>
        <v>Hlavní činností spolku Házená Uničov z.s. je celoroční sportovní činnost = házená. Klub Házené v Uničově sestává z 1 oddílu mužů (druhá liga), ze 2 žákovských oddílů (žákovské turnaje) a ze 2 oddílů miniházené.</v>
      </c>
      <c r="E536" s="99"/>
      <c r="F536" s="54"/>
      <c r="G536" s="97"/>
      <c r="H536" s="100"/>
      <c r="I536" s="98"/>
      <c r="J536" s="98"/>
      <c r="K536" s="98"/>
      <c r="L536" s="98"/>
      <c r="M536" s="97"/>
    </row>
    <row r="537" spans="1:13" s="2" customFormat="1" ht="30" customHeight="1" x14ac:dyDescent="0.35">
      <c r="A537" s="58">
        <f>ROW()/3-1</f>
        <v>178</v>
      </c>
      <c r="B537" s="98"/>
      <c r="C537" s="3" t="str">
        <f ca="1">IF(B535="","",CONCATENATE("Zástupce","
",OFFSET(List1!K$11,tisk!A534,0)))</f>
        <v xml:space="preserve">Zástupce
</v>
      </c>
      <c r="D537" s="5" t="str">
        <f ca="1">IF(B535="","",CONCATENATE("Dotace bude použita na:",OFFSET(List1!N$11,tisk!A534,0)))</f>
        <v>Dotace bude použita na:Náklady na financování družstev se týkají především dopravy na sportovní utkání, sportovní vybavení, náklady na rozhodčí. Další velká část nákladů klubu představuje běžná údržba a opravy areálu.</v>
      </c>
      <c r="E537" s="99"/>
      <c r="F537" s="55" t="str">
        <f ca="1">IF(B535="","",OFFSET(List1!Q$11,tisk!A534,0))</f>
        <v>12/2022</v>
      </c>
      <c r="G537" s="97"/>
      <c r="H537" s="100"/>
      <c r="I537" s="98"/>
      <c r="J537" s="98"/>
      <c r="K537" s="98"/>
      <c r="L537" s="98"/>
      <c r="M537" s="97"/>
    </row>
    <row r="538" spans="1:13" s="2" customFormat="1" ht="75" customHeight="1" x14ac:dyDescent="0.35">
      <c r="A538" s="58"/>
      <c r="B538" s="98" t="str">
        <f ca="1">IF(OFFSET(List1!B$11,tisk!A537,0)&gt;0,OFFSET(List1!B$11,tisk!A537,0),"")</f>
        <v>183</v>
      </c>
      <c r="C538" s="3" t="str">
        <f ca="1">IF(B538="","",CONCATENATE(OFFSET(List1!C$11,tisk!A537,0),"
",OFFSET(List1!D$11,tisk!A537,0),"
",OFFSET(List1!E$11,tisk!A537,0),"
",OFFSET(List1!F$11,tisk!A537,0)))</f>
        <v>ČSS, z.s. - sportovně střelecký klub Věžky
Věžky 56
Věžky
75119</v>
      </c>
      <c r="D538" s="85" t="str">
        <f ca="1">IF(B538="","",OFFSET(List1!L$11,tisk!A537,0))</f>
        <v>Podpora celoroční sportovní činnosti SSK věžky</v>
      </c>
      <c r="E538" s="99">
        <f ca="1">IF(B538="","",OFFSET(List1!O$11,tisk!A537,0))</f>
        <v>70000</v>
      </c>
      <c r="F538" s="55" t="str">
        <f ca="1">IF(B538="","",OFFSET(List1!P$11,tisk!A537,0))</f>
        <v>1/2022</v>
      </c>
      <c r="G538" s="97">
        <f ca="1">IF(B538="","",OFFSET(List1!R$11,tisk!A537,0))</f>
        <v>35000</v>
      </c>
      <c r="H538" s="100">
        <f ca="1">IF(B538="","",OFFSET(List1!S$11,tisk!A537,0))</f>
        <v>0</v>
      </c>
      <c r="I538" s="98">
        <f ca="1">IF(B538="","",OFFSET(List1!T$11,tisk!A537,0))</f>
        <v>0</v>
      </c>
      <c r="J538" s="98">
        <f ca="1">IF(B538="","",OFFSET(List1!U$11,tisk!A537,0))</f>
        <v>0</v>
      </c>
      <c r="K538" s="98">
        <f ca="1">IF(B538="","",OFFSET(List1!V$11,tisk!A537,0))</f>
        <v>0</v>
      </c>
      <c r="L538" s="98">
        <f ca="1">IF(B538="","",OFFSET(List1!W$11,tisk!A537,0))</f>
        <v>0</v>
      </c>
      <c r="M538" s="97">
        <f ca="1">IF(B538="","",OFFSET(List1!X$11,tisk!A537,0))</f>
        <v>0</v>
      </c>
    </row>
    <row r="539" spans="1:13" s="2" customFormat="1" ht="75" customHeight="1" x14ac:dyDescent="0.35">
      <c r="A539" s="58"/>
      <c r="B539" s="98"/>
      <c r="C539" s="3" t="str">
        <f ca="1">IF(B538="","",CONCATENATE("Okres ",OFFSET(List1!G$11,tisk!A537,0),"
","Právní forma","
",OFFSET(List1!H$11,tisk!A537,0),"
","IČO ",OFFSET(List1!I$11,tisk!A537,0),"
 ","B.Ú. ",OFFSET(List1!J$11,tisk!A537,0)))</f>
        <v>Okres 
Právní forma
Pobočný spolek
IČO 00560588
 B.Ú. 2900587969/2010</v>
      </c>
      <c r="D539" s="5" t="str">
        <f ca="1">IF(B538="","",OFFSET(List1!M$11,tisk!A537,0))</f>
        <v>SSK Věžky se zabývá sport. střelbou se zvl. zaměřením na děti a mládež. Činnost probíhá od září do června 2x týdně. Sami pořádáme střel. soutěže pro výkonnost. sport. střelce a s našimi střelci se účastníme  na soutěží od oblastních až po MČR.</v>
      </c>
      <c r="E539" s="99"/>
      <c r="F539" s="54"/>
      <c r="G539" s="97"/>
      <c r="H539" s="100"/>
      <c r="I539" s="98"/>
      <c r="J539" s="98"/>
      <c r="K539" s="98"/>
      <c r="L539" s="98"/>
      <c r="M539" s="97"/>
    </row>
    <row r="540" spans="1:13" s="2" customFormat="1" ht="30" customHeight="1" x14ac:dyDescent="0.35">
      <c r="A540" s="58">
        <f>ROW()/3-1</f>
        <v>179</v>
      </c>
      <c r="B540" s="98"/>
      <c r="C540" s="3" t="str">
        <f ca="1">IF(B538="","",CONCATENATE("Zástupce","
",OFFSET(List1!K$11,tisk!A537,0)))</f>
        <v xml:space="preserve">Zástupce
</v>
      </c>
      <c r="D540" s="5" t="str">
        <f ca="1">IF(B538="","",CONCATENATE("Dotace bude použita na:",OFFSET(List1!N$11,tisk!A537,0)))</f>
        <v>Dotace bude použita na:Terče
Diabolky
Střelecké oblečení -kabáty, rukavice, řemeny,kalhoty, boty
Dopravné na střelecké soutěže</v>
      </c>
      <c r="E540" s="99"/>
      <c r="F540" s="55" t="str">
        <f ca="1">IF(B538="","",OFFSET(List1!Q$11,tisk!A537,0))</f>
        <v>12/2022</v>
      </c>
      <c r="G540" s="97"/>
      <c r="H540" s="100"/>
      <c r="I540" s="98"/>
      <c r="J540" s="98"/>
      <c r="K540" s="98"/>
      <c r="L540" s="98"/>
      <c r="M540" s="97"/>
    </row>
    <row r="541" spans="1:13" s="2" customFormat="1" ht="75" customHeight="1" x14ac:dyDescent="0.35">
      <c r="A541" s="58"/>
      <c r="B541" s="98" t="str">
        <f ca="1">IF(OFFSET(List1!B$11,tisk!A540,0)&gt;0,OFFSET(List1!B$11,tisk!A540,0),"")</f>
        <v>184</v>
      </c>
      <c r="C541" s="3" t="str">
        <f ca="1">IF(B541="","",CONCATENATE(OFFSET(List1!C$11,tisk!A540,0),"
",OFFSET(List1!D$11,tisk!A540,0),"
",OFFSET(List1!E$11,tisk!A540,0),"
",OFFSET(List1!F$11,tisk!A540,0)))</f>
        <v>Orel jednota Hustopeče nad Bečvou
Rybníček 127
Hustopeče nad Bečvou
75366</v>
      </c>
      <c r="D541" s="85" t="str">
        <f ca="1">IF(B541="","",OFFSET(List1!L$11,tisk!A540,0))</f>
        <v>Hustopečský florbal 2022</v>
      </c>
      <c r="E541" s="99">
        <f ca="1">IF(B541="","",OFFSET(List1!O$11,tisk!A540,0))</f>
        <v>230000</v>
      </c>
      <c r="F541" s="55" t="str">
        <f ca="1">IF(B541="","",OFFSET(List1!P$11,tisk!A540,0))</f>
        <v>1/2022</v>
      </c>
      <c r="G541" s="97">
        <f ca="1">IF(B541="","",OFFSET(List1!R$11,tisk!A540,0))</f>
        <v>40000</v>
      </c>
      <c r="H541" s="100">
        <f ca="1">IF(B541="","",OFFSET(List1!S$11,tisk!A540,0))</f>
        <v>0</v>
      </c>
      <c r="I541" s="98">
        <f ca="1">IF(B541="","",OFFSET(List1!T$11,tisk!A540,0))</f>
        <v>0</v>
      </c>
      <c r="J541" s="98">
        <f ca="1">IF(B541="","",OFFSET(List1!U$11,tisk!A540,0))</f>
        <v>0</v>
      </c>
      <c r="K541" s="98">
        <f ca="1">IF(B541="","",OFFSET(List1!V$11,tisk!A540,0))</f>
        <v>0</v>
      </c>
      <c r="L541" s="98">
        <f ca="1">IF(B541="","",OFFSET(List1!W$11,tisk!A540,0))</f>
        <v>0</v>
      </c>
      <c r="M541" s="97">
        <f ca="1">IF(B541="","",OFFSET(List1!X$11,tisk!A540,0))</f>
        <v>0</v>
      </c>
    </row>
    <row r="542" spans="1:13" s="2" customFormat="1" ht="75" customHeight="1" x14ac:dyDescent="0.35">
      <c r="A542" s="58"/>
      <c r="B542" s="98"/>
      <c r="C542" s="3" t="str">
        <f ca="1">IF(B541="","",CONCATENATE("Okres ",OFFSET(List1!G$11,tisk!A540,0),"
","Právní forma","
",OFFSET(List1!H$11,tisk!A540,0),"
","IČO ",OFFSET(List1!I$11,tisk!A540,0),"
 ","B.Ú. ",OFFSET(List1!J$11,tisk!A540,0)))</f>
        <v>Okres 
Právní forma
Pobočný spolek
IČO 75112914
 B.Ú. 218178039/0300</v>
      </c>
      <c r="D542" s="5" t="str">
        <f ca="1">IF(B541="","",OFFSET(List1!M$11,tisk!A540,0))</f>
        <v>Jednota Orel Hustopeče nad Bečvou se v současnosti zaměřuje jako křesťanská sportovní organizace zejména na práci s mládeží, dlouhodobě a systematicky se věnuje florbalu. Z celkového průměrného počtu cca 140 členů  je více než polovina dětí.</v>
      </c>
      <c r="E542" s="99"/>
      <c r="F542" s="54"/>
      <c r="G542" s="97"/>
      <c r="H542" s="100"/>
      <c r="I542" s="98"/>
      <c r="J542" s="98"/>
      <c r="K542" s="98"/>
      <c r="L542" s="98"/>
      <c r="M542" s="97"/>
    </row>
    <row r="543" spans="1:13" s="2" customFormat="1" ht="30" customHeight="1" x14ac:dyDescent="0.35">
      <c r="A543" s="58">
        <f>ROW()/3-1</f>
        <v>180</v>
      </c>
      <c r="B543" s="98"/>
      <c r="C543" s="3" t="str">
        <f ca="1">IF(B541="","",CONCATENATE("Zástupce","
",OFFSET(List1!K$11,tisk!A540,0)))</f>
        <v xml:space="preserve">Zástupce
</v>
      </c>
      <c r="D543" s="5" t="str">
        <f ca="1">IF(B541="","",CONCATENATE("Dotace bude použita na:",OFFSET(List1!N$11,tisk!A540,0)))</f>
        <v>Dotace bude použita na:Jedná se o výdaje na nákup spotřebního materiálu - sportovního vybavení a potřeb určených pro florbal (výstroj brankářů, míčky, kužely, minibranky; a také výdaje na nájemné - pronájem sportovní haly v objemu cca 15.000,- Kč měsíčně.</v>
      </c>
      <c r="E543" s="99"/>
      <c r="F543" s="55" t="str">
        <f ca="1">IF(B541="","",OFFSET(List1!Q$11,tisk!A540,0))</f>
        <v>12/2022</v>
      </c>
      <c r="G543" s="97"/>
      <c r="H543" s="100"/>
      <c r="I543" s="98"/>
      <c r="J543" s="98"/>
      <c r="K543" s="98"/>
      <c r="L543" s="98"/>
      <c r="M543" s="97"/>
    </row>
    <row r="544" spans="1:13" s="2" customFormat="1" ht="75" customHeight="1" x14ac:dyDescent="0.35">
      <c r="A544" s="58"/>
      <c r="B544" s="98" t="str">
        <f ca="1">IF(OFFSET(List1!B$11,tisk!A543,0)&gt;0,OFFSET(List1!B$11,tisk!A543,0),"")</f>
        <v>185</v>
      </c>
      <c r="C544" s="3" t="str">
        <f ca="1">IF(B544="","",CONCATENATE(OFFSET(List1!C$11,tisk!A543,0),"
",OFFSET(List1!D$11,tisk!A543,0),"
",OFFSET(List1!E$11,tisk!A543,0),"
",OFFSET(List1!F$11,tisk!A543,0)))</f>
        <v>Saros Olomouc, z.s.
Kollárovo nám. 630/3
Olomouc
77900</v>
      </c>
      <c r="D544" s="85" t="str">
        <f ca="1">IF(B544="","",OFFSET(List1!L$11,tisk!A543,0))</f>
        <v>Podpora činnosti klubu Saros Olomouc</v>
      </c>
      <c r="E544" s="99">
        <f ca="1">IF(B544="","",OFFSET(List1!O$11,tisk!A543,0))</f>
        <v>30000</v>
      </c>
      <c r="F544" s="55" t="str">
        <f ca="1">IF(B544="","",OFFSET(List1!P$11,tisk!A543,0))</f>
        <v>1/2022</v>
      </c>
      <c r="G544" s="97">
        <f ca="1">IF(B544="","",OFFSET(List1!R$11,tisk!A543,0))</f>
        <v>30000</v>
      </c>
      <c r="H544" s="100">
        <f ca="1">IF(B544="","",OFFSET(List1!S$11,tisk!A543,0))</f>
        <v>0</v>
      </c>
      <c r="I544" s="98">
        <f ca="1">IF(B544="","",OFFSET(List1!T$11,tisk!A543,0))</f>
        <v>0</v>
      </c>
      <c r="J544" s="98">
        <f ca="1">IF(B544="","",OFFSET(List1!U$11,tisk!A543,0))</f>
        <v>0</v>
      </c>
      <c r="K544" s="98">
        <f ca="1">IF(B544="","",OFFSET(List1!V$11,tisk!A543,0))</f>
        <v>0</v>
      </c>
      <c r="L544" s="98">
        <f ca="1">IF(B544="","",OFFSET(List1!W$11,tisk!A543,0))</f>
        <v>0</v>
      </c>
      <c r="M544" s="97">
        <f ca="1">IF(B544="","",OFFSET(List1!X$11,tisk!A543,0))</f>
        <v>0</v>
      </c>
    </row>
    <row r="545" spans="1:13" s="2" customFormat="1" ht="75" customHeight="1" x14ac:dyDescent="0.35">
      <c r="A545" s="58"/>
      <c r="B545" s="98"/>
      <c r="C545" s="3" t="str">
        <f ca="1">IF(B544="","",CONCATENATE("Okres ",OFFSET(List1!G$11,tisk!A543,0),"
","Právní forma","
",OFFSET(List1!H$11,tisk!A543,0),"
","IČO ",OFFSET(List1!I$11,tisk!A543,0),"
 ","B.Ú. ",OFFSET(List1!J$11,tisk!A543,0)))</f>
        <v>Okres Olomouc
Právní forma
Spolek
IČO 10974741
 B.Ú. 2102011973/2010</v>
      </c>
      <c r="D545" s="5" t="str">
        <f ca="1">IF(B544="","",OFFSET(List1!M$11,tisk!A543,0))</f>
        <v>Saros Olomouc je nově založený florbalový klub. Prozatím má pouze jeden tým v nejnižší mužské soutěži, ale má ambice postoupit do vyšších lig. Mimo to by do budoucna rád založil i mládežnické kategorie a stal se dalším plnohodnotným olomouckým klubem</v>
      </c>
      <c r="E545" s="99"/>
      <c r="F545" s="54"/>
      <c r="G545" s="97"/>
      <c r="H545" s="100"/>
      <c r="I545" s="98"/>
      <c r="J545" s="98"/>
      <c r="K545" s="98"/>
      <c r="L545" s="98"/>
      <c r="M545" s="97"/>
    </row>
    <row r="546" spans="1:13" s="2" customFormat="1" ht="30" customHeight="1" x14ac:dyDescent="0.35">
      <c r="A546" s="58">
        <f>ROW()/3-1</f>
        <v>181</v>
      </c>
      <c r="B546" s="98"/>
      <c r="C546" s="3" t="str">
        <f ca="1">IF(B544="","",CONCATENATE("Zástupce","
",OFFSET(List1!K$11,tisk!A543,0)))</f>
        <v xml:space="preserve">Zástupce
</v>
      </c>
      <c r="D546" s="5" t="str">
        <f ca="1">IF(B544="","",CONCATENATE("Dotace bude použita na:",OFFSET(List1!N$11,tisk!A543,0)))</f>
        <v>Dotace bude použita na:Dotaci by Saros využil na zaplacení nákladů spojených s pronájmy sportovních hal, které využívá k tréninku. Vzhledem k tomu, že většina hráčů jsou ještě studenti, tak je pro ně zaplacení vysokých cen za pronájmy prostor obtížné.</v>
      </c>
      <c r="E546" s="99"/>
      <c r="F546" s="55" t="str">
        <f ca="1">IF(B544="","",OFFSET(List1!Q$11,tisk!A543,0))</f>
        <v>12/2022</v>
      </c>
      <c r="G546" s="97"/>
      <c r="H546" s="100"/>
      <c r="I546" s="98"/>
      <c r="J546" s="98"/>
      <c r="K546" s="98"/>
      <c r="L546" s="98"/>
      <c r="M546" s="97"/>
    </row>
    <row r="547" spans="1:13" s="2" customFormat="1" ht="75" customHeight="1" x14ac:dyDescent="0.35">
      <c r="A547" s="58"/>
      <c r="B547" s="98" t="str">
        <f ca="1">IF(OFFSET(List1!B$11,tisk!A546,0)&gt;0,OFFSET(List1!B$11,tisk!A546,0),"")</f>
        <v>186</v>
      </c>
      <c r="C547" s="3" t="str">
        <f ca="1">IF(B547="","",CONCATENATE(OFFSET(List1!C$11,tisk!A546,0),"
",OFFSET(List1!D$11,tisk!A546,0),"
",OFFSET(List1!E$11,tisk!A546,0),"
",OFFSET(List1!F$11,tisk!A546,0)))</f>
        <v>Sportovní klub Všechovice, z.s.
Všechovice 298
Všechovice
75353</v>
      </c>
      <c r="D547" s="85" t="str">
        <f ca="1">IF(B547="","",OFFSET(List1!L$11,tisk!A546,0))</f>
        <v>Podpora celoroční sportovní činnosti SK Všechovice 2022</v>
      </c>
      <c r="E547" s="99">
        <f ca="1">IF(B547="","",OFFSET(List1!O$11,tisk!A546,0))</f>
        <v>35000</v>
      </c>
      <c r="F547" s="55" t="str">
        <f ca="1">IF(B547="","",OFFSET(List1!P$11,tisk!A546,0))</f>
        <v>1/2022</v>
      </c>
      <c r="G547" s="97">
        <f ca="1">IF(B547="","",OFFSET(List1!R$11,tisk!A546,0))</f>
        <v>35000</v>
      </c>
      <c r="H547" s="100">
        <f ca="1">IF(B547="","",OFFSET(List1!S$11,tisk!A546,0))</f>
        <v>0</v>
      </c>
      <c r="I547" s="98">
        <f ca="1">IF(B547="","",OFFSET(List1!T$11,tisk!A546,0))</f>
        <v>0</v>
      </c>
      <c r="J547" s="98">
        <f ca="1">IF(B547="","",OFFSET(List1!U$11,tisk!A546,0))</f>
        <v>0</v>
      </c>
      <c r="K547" s="98">
        <f ca="1">IF(B547="","",OFFSET(List1!V$11,tisk!A546,0))</f>
        <v>0</v>
      </c>
      <c r="L547" s="98">
        <f ca="1">IF(B547="","",OFFSET(List1!W$11,tisk!A546,0))</f>
        <v>0</v>
      </c>
      <c r="M547" s="97">
        <f ca="1">IF(B547="","",OFFSET(List1!X$11,tisk!A546,0))</f>
        <v>0</v>
      </c>
    </row>
    <row r="548" spans="1:13" s="2" customFormat="1" ht="75" customHeight="1" x14ac:dyDescent="0.35">
      <c r="A548" s="58"/>
      <c r="B548" s="98"/>
      <c r="C548" s="3" t="str">
        <f ca="1">IF(B547="","",CONCATENATE("Okres ",OFFSET(List1!G$11,tisk!A546,0),"
","Právní forma","
",OFFSET(List1!H$11,tisk!A546,0),"
","IČO ",OFFSET(List1!I$11,tisk!A546,0),"
 ","B.Ú. ",OFFSET(List1!J$11,tisk!A546,0)))</f>
        <v>Okres 
Právní forma
Zatím neurčeno
IČO 22868241
 B.Ú. 294532765/0300</v>
      </c>
      <c r="D548" s="5" t="str">
        <f ca="1">IF(B547="","",OFFSET(List1!M$11,tisk!A546,0))</f>
        <v>Cílem projektu je podpora celoroční činnosti SK Všechovice, z.s., ktery´ aktivně přispívá k rozvoji sportu v Olomouckém kraji. Mezi
hlavní aktivity spolku patří tenis a stolní tenis. Předkládaná žádost je zaměřena na činnost dospěly´ch.</v>
      </c>
      <c r="E548" s="99"/>
      <c r="F548" s="54"/>
      <c r="G548" s="97"/>
      <c r="H548" s="100"/>
      <c r="I548" s="98"/>
      <c r="J548" s="98"/>
      <c r="K548" s="98"/>
      <c r="L548" s="98"/>
      <c r="M548" s="97"/>
    </row>
    <row r="549" spans="1:13" s="2" customFormat="1" ht="30" customHeight="1" x14ac:dyDescent="0.35">
      <c r="A549" s="58">
        <f>ROW()/3-1</f>
        <v>182</v>
      </c>
      <c r="B549" s="98"/>
      <c r="C549" s="3" t="str">
        <f ca="1">IF(B547="","",CONCATENATE("Zástupce","
",OFFSET(List1!K$11,tisk!A546,0)))</f>
        <v xml:space="preserve">Zástupce
</v>
      </c>
      <c r="D549" s="5" t="str">
        <f ca="1">IF(B547="","",CONCATENATE("Dotace bude použita na:",OFFSET(List1!N$11,tisk!A546,0)))</f>
        <v>Dotace bude použita na:Materiálně-technické zabezpečení celoroční činnosti, údržba a provoz sportovního areálu, nákup sportovního materiálu, věcné ceny do soutěží, cestovné, startovné, stravné, pitny´ režim</v>
      </c>
      <c r="E549" s="99"/>
      <c r="F549" s="55" t="str">
        <f ca="1">IF(B547="","",OFFSET(List1!Q$11,tisk!A546,0))</f>
        <v>12/2022</v>
      </c>
      <c r="G549" s="97"/>
      <c r="H549" s="100"/>
      <c r="I549" s="98"/>
      <c r="J549" s="98"/>
      <c r="K549" s="98"/>
      <c r="L549" s="98"/>
      <c r="M549" s="97"/>
    </row>
    <row r="550" spans="1:13" s="2" customFormat="1" ht="75" customHeight="1" x14ac:dyDescent="0.35">
      <c r="A550" s="58"/>
      <c r="B550" s="98" t="str">
        <f ca="1">IF(OFFSET(List1!B$11,tisk!A549,0)&gt;0,OFFSET(List1!B$11,tisk!A549,0),"")</f>
        <v>187</v>
      </c>
      <c r="C550" s="3" t="str">
        <f ca="1">IF(B550="","",CONCATENATE(OFFSET(List1!C$11,tisk!A549,0),"
",OFFSET(List1!D$11,tisk!A549,0),"
",OFFSET(List1!E$11,tisk!A549,0),"
",OFFSET(List1!F$11,tisk!A549,0)))</f>
        <v>SMASH GYM OLOMOUC, z. s.
Kolumbova 1241/8
Olomouc
77900</v>
      </c>
      <c r="D550" s="85" t="str">
        <f ca="1">IF(B550="","",OFFSET(List1!L$11,tisk!A549,0))</f>
        <v>Podpora celoroční sportovní činnosti Smash Gym Olomouc, z.s.</v>
      </c>
      <c r="E550" s="99">
        <f ca="1">IF(B550="","",OFFSET(List1!O$11,tisk!A549,0))</f>
        <v>601000</v>
      </c>
      <c r="F550" s="55" t="str">
        <f ca="1">IF(B550="","",OFFSET(List1!P$11,tisk!A549,0))</f>
        <v>1/2022</v>
      </c>
      <c r="G550" s="97">
        <f ca="1">IF(B550="","",OFFSET(List1!R$11,tisk!A549,0))</f>
        <v>300000</v>
      </c>
      <c r="H550" s="100">
        <f ca="1">IF(B550="","",OFFSET(List1!S$11,tisk!A549,0))</f>
        <v>0</v>
      </c>
      <c r="I550" s="98">
        <f ca="1">IF(B550="","",OFFSET(List1!T$11,tisk!A549,0))</f>
        <v>0</v>
      </c>
      <c r="J550" s="98">
        <f ca="1">IF(B550="","",OFFSET(List1!U$11,tisk!A549,0))</f>
        <v>0</v>
      </c>
      <c r="K550" s="98">
        <f ca="1">IF(B550="","",OFFSET(List1!V$11,tisk!A549,0))</f>
        <v>0</v>
      </c>
      <c r="L550" s="98">
        <f ca="1">IF(B550="","",OFFSET(List1!W$11,tisk!A549,0))</f>
        <v>0</v>
      </c>
      <c r="M550" s="97">
        <f ca="1">IF(B550="","",OFFSET(List1!X$11,tisk!A549,0))</f>
        <v>0</v>
      </c>
    </row>
    <row r="551" spans="1:13" s="2" customFormat="1" ht="75" customHeight="1" x14ac:dyDescent="0.35">
      <c r="A551" s="58"/>
      <c r="B551" s="98"/>
      <c r="C551" s="3" t="str">
        <f ca="1">IF(B550="","",CONCATENATE("Okres ",OFFSET(List1!G$11,tisk!A549,0),"
","Právní forma","
",OFFSET(List1!H$11,tisk!A549,0),"
","IČO ",OFFSET(List1!I$11,tisk!A549,0),"
 ","B.Ú. ",OFFSET(List1!J$11,tisk!A549,0)))</f>
        <v>Okres 
Právní forma
Spolek
IČO 69576807
 B.Ú. 159603655/0300</v>
      </c>
      <c r="D551" s="5" t="str">
        <f ca="1">IF(B550="","",OFFSET(List1!M$11,tisk!A549,0))</f>
        <v>Podpora celoroční sportovní činnosti Smash Gym Olomouc, z.s.</v>
      </c>
      <c r="E551" s="99"/>
      <c r="F551" s="54"/>
      <c r="G551" s="97"/>
      <c r="H551" s="100"/>
      <c r="I551" s="98"/>
      <c r="J551" s="98"/>
      <c r="K551" s="98"/>
      <c r="L551" s="98"/>
      <c r="M551" s="97"/>
    </row>
    <row r="552" spans="1:13" s="2" customFormat="1" ht="30" customHeight="1" x14ac:dyDescent="0.35">
      <c r="A552" s="58">
        <f>ROW()/3-1</f>
        <v>183</v>
      </c>
      <c r="B552" s="98"/>
      <c r="C552" s="3" t="str">
        <f ca="1">IF(B550="","",CONCATENATE("Zástupce","
",OFFSET(List1!K$11,tisk!A549,0)))</f>
        <v xml:space="preserve">Zástupce
</v>
      </c>
      <c r="D552" s="5" t="str">
        <f ca="1">IF(B550="","",CONCATENATE("Dotace bude použita na:",OFFSET(List1!N$11,tisk!A549,0)))</f>
        <v>Dotace bude použita na:pronájem tělocvičny, materiálně technické a sportovní vybavení, startovné, cestovné, regenerace</v>
      </c>
      <c r="E552" s="99"/>
      <c r="F552" s="55" t="str">
        <f ca="1">IF(B550="","",OFFSET(List1!Q$11,tisk!A549,0))</f>
        <v>12/2022</v>
      </c>
      <c r="G552" s="97"/>
      <c r="H552" s="100"/>
      <c r="I552" s="98"/>
      <c r="J552" s="98"/>
      <c r="K552" s="98"/>
      <c r="L552" s="98"/>
      <c r="M552" s="97"/>
    </row>
    <row r="553" spans="1:13" s="2" customFormat="1" ht="75" customHeight="1" x14ac:dyDescent="0.35">
      <c r="A553" s="58"/>
      <c r="B553" s="98" t="str">
        <f ca="1">IF(OFFSET(List1!B$11,tisk!A552,0)&gt;0,OFFSET(List1!B$11,tisk!A552,0),"")</f>
        <v>188</v>
      </c>
      <c r="C553" s="3" t="str">
        <f ca="1">IF(B553="","",CONCATENATE(OFFSET(List1!C$11,tisk!A552,0),"
",OFFSET(List1!D$11,tisk!A552,0),"
",OFFSET(List1!E$11,tisk!A552,0),"
",OFFSET(List1!F$11,tisk!A552,0)))</f>
        <v>FC Beňov, z.s.
Beňov 71
Beňov
75002</v>
      </c>
      <c r="D553" s="85" t="str">
        <f ca="1">IF(B553="","",OFFSET(List1!L$11,tisk!A552,0))</f>
        <v>Podpora celoroční sportovní činnosti FC Beňov</v>
      </c>
      <c r="E553" s="99">
        <f ca="1">IF(B553="","",OFFSET(List1!O$11,tisk!A552,0))</f>
        <v>390000</v>
      </c>
      <c r="F553" s="55" t="str">
        <f ca="1">IF(B553="","",OFFSET(List1!P$11,tisk!A552,0))</f>
        <v>1/2022</v>
      </c>
      <c r="G553" s="97">
        <f ca="1">IF(B553="","",OFFSET(List1!R$11,tisk!A552,0))</f>
        <v>60000</v>
      </c>
      <c r="H553" s="100">
        <f ca="1">IF(B553="","",OFFSET(List1!S$11,tisk!A552,0))</f>
        <v>0</v>
      </c>
      <c r="I553" s="98">
        <f ca="1">IF(B553="","",OFFSET(List1!T$11,tisk!A552,0))</f>
        <v>0</v>
      </c>
      <c r="J553" s="98">
        <f ca="1">IF(B553="","",OFFSET(List1!U$11,tisk!A552,0))</f>
        <v>0</v>
      </c>
      <c r="K553" s="98">
        <f ca="1">IF(B553="","",OFFSET(List1!V$11,tisk!A552,0))</f>
        <v>0</v>
      </c>
      <c r="L553" s="98">
        <f ca="1">IF(B553="","",OFFSET(List1!W$11,tisk!A552,0))</f>
        <v>0</v>
      </c>
      <c r="M553" s="97">
        <f ca="1">IF(B553="","",OFFSET(List1!X$11,tisk!A552,0))</f>
        <v>0</v>
      </c>
    </row>
    <row r="554" spans="1:13" s="2" customFormat="1" ht="75" customHeight="1" x14ac:dyDescent="0.35">
      <c r="A554" s="58"/>
      <c r="B554" s="98"/>
      <c r="C554" s="3" t="str">
        <f ca="1">IF(B553="","",CONCATENATE("Okres ",OFFSET(List1!G$11,tisk!A552,0),"
","Právní forma","
",OFFSET(List1!H$11,tisk!A552,0),"
","IČO ",OFFSET(List1!I$11,tisk!A552,0),"
 ","B.Ú. ",OFFSET(List1!J$11,tisk!A552,0)))</f>
        <v>Okres 
Právní forma
Spolek
IČO 49558790
 B.Ú. 3564450/0300</v>
      </c>
      <c r="D554" s="5" t="str">
        <f ca="1">IF(B553="","",OFFSET(List1!M$11,tisk!A552,0))</f>
        <v>Provozovat sport, organizovat sportovní činnost a vytvářet pro ni tréninkové a materiální podmínky, vést ke sportu mládež. Zviditelnit FC Beňov, Olomoucký kraj a obec Beňov. Pokračovat a rozšířit mezinárodní spolupráci s polským FC Orzel Koty.</v>
      </c>
      <c r="E554" s="99"/>
      <c r="F554" s="54"/>
      <c r="G554" s="97"/>
      <c r="H554" s="100"/>
      <c r="I554" s="98"/>
      <c r="J554" s="98"/>
      <c r="K554" s="98"/>
      <c r="L554" s="98"/>
      <c r="M554" s="97"/>
    </row>
    <row r="555" spans="1:13" s="2" customFormat="1" ht="30" customHeight="1" x14ac:dyDescent="0.35">
      <c r="A555" s="58">
        <f>ROW()/3-1</f>
        <v>184</v>
      </c>
      <c r="B555" s="98"/>
      <c r="C555" s="3" t="str">
        <f ca="1">IF(B553="","",CONCATENATE("Zástupce","
",OFFSET(List1!K$11,tisk!A552,0)))</f>
        <v xml:space="preserve">Zástupce
</v>
      </c>
      <c r="D555" s="5" t="str">
        <f ca="1">IF(B553="","",CONCATENATE("Dotace bude použita na:",OFFSET(List1!N$11,tisk!A552,0)))</f>
        <v>Dotace bude použita na:Pořízení dresů, zápasových i tréninkových míčů, pronájem tréninkových ploch v době nepříznivých povětrnostních podmínek.</v>
      </c>
      <c r="E555" s="99"/>
      <c r="F555" s="55" t="str">
        <f ca="1">IF(B553="","",OFFSET(List1!Q$11,tisk!A552,0))</f>
        <v>12/2022</v>
      </c>
      <c r="G555" s="97"/>
      <c r="H555" s="100"/>
      <c r="I555" s="98"/>
      <c r="J555" s="98"/>
      <c r="K555" s="98"/>
      <c r="L555" s="98"/>
      <c r="M555" s="97"/>
    </row>
    <row r="556" spans="1:13" s="2" customFormat="1" ht="75" customHeight="1" x14ac:dyDescent="0.35">
      <c r="A556" s="58"/>
      <c r="B556" s="98" t="str">
        <f ca="1">IF(OFFSET(List1!B$11,tisk!A555,0)&gt;0,OFFSET(List1!B$11,tisk!A555,0),"")</f>
        <v>189</v>
      </c>
      <c r="C556" s="3" t="str">
        <f ca="1">IF(B556="","",CONCATENATE(OFFSET(List1!C$11,tisk!A555,0),"
",OFFSET(List1!D$11,tisk!A555,0),"
",OFFSET(List1!E$11,tisk!A555,0),"
",OFFSET(List1!F$11,tisk!A555,0)))</f>
        <v>Tělocvičná jednota Sokol Konice
Konice ev. 205
Konice
79852</v>
      </c>
      <c r="D556" s="85" t="str">
        <f ca="1">IF(B556="","",OFFSET(List1!L$11,tisk!A555,0))</f>
        <v>Podpora celoroční sportovní činnosti TJ Sokol Konice v roce 2022</v>
      </c>
      <c r="E556" s="99">
        <f ca="1">IF(B556="","",OFFSET(List1!O$11,tisk!A555,0))</f>
        <v>1060000</v>
      </c>
      <c r="F556" s="55" t="str">
        <f ca="1">IF(B556="","",OFFSET(List1!P$11,tisk!A555,0))</f>
        <v>1/2022</v>
      </c>
      <c r="G556" s="97">
        <f ca="1">IF(B556="","",OFFSET(List1!R$11,tisk!A555,0))</f>
        <v>530000</v>
      </c>
      <c r="H556" s="100">
        <f ca="1">IF(B556="","",OFFSET(List1!S$11,tisk!A555,0))</f>
        <v>0</v>
      </c>
      <c r="I556" s="98">
        <f ca="1">IF(B556="","",OFFSET(List1!T$11,tisk!A555,0))</f>
        <v>0</v>
      </c>
      <c r="J556" s="98">
        <f ca="1">IF(B556="","",OFFSET(List1!U$11,tisk!A555,0))</f>
        <v>0</v>
      </c>
      <c r="K556" s="98">
        <f ca="1">IF(B556="","",OFFSET(List1!V$11,tisk!A555,0))</f>
        <v>0</v>
      </c>
      <c r="L556" s="98">
        <f ca="1">IF(B556="","",OFFSET(List1!W$11,tisk!A555,0))</f>
        <v>0</v>
      </c>
      <c r="M556" s="97">
        <f ca="1">IF(B556="","",OFFSET(List1!X$11,tisk!A555,0))</f>
        <v>0</v>
      </c>
    </row>
    <row r="557" spans="1:13" s="2" customFormat="1" ht="75" customHeight="1" x14ac:dyDescent="0.35">
      <c r="A557" s="58"/>
      <c r="B557" s="98"/>
      <c r="C557" s="3" t="str">
        <f ca="1">IF(B556="","",CONCATENATE("Okres ",OFFSET(List1!G$11,tisk!A555,0),"
","Právní forma","
",OFFSET(List1!H$11,tisk!A555,0),"
","IČO ",OFFSET(List1!I$11,tisk!A555,0),"
 ","B.Ú. ",OFFSET(List1!J$11,tisk!A555,0)))</f>
        <v>Okres Prostějov
Právní forma
Pobočný spolek
IČO 47919949
 B.Ú. 86-3260880247/0100</v>
      </c>
      <c r="D557" s="5">
        <f ca="1">IF(B556="","",OFFSET(List1!M$11,tisk!A555,0))</f>
        <v>0</v>
      </c>
      <c r="E557" s="99"/>
      <c r="F557" s="54"/>
      <c r="G557" s="97"/>
      <c r="H557" s="100"/>
      <c r="I557" s="98"/>
      <c r="J557" s="98"/>
      <c r="K557" s="98"/>
      <c r="L557" s="98"/>
      <c r="M557" s="97"/>
    </row>
    <row r="558" spans="1:13" s="2" customFormat="1" ht="30" customHeight="1" x14ac:dyDescent="0.35">
      <c r="A558" s="58">
        <f>ROW()/3-1</f>
        <v>185</v>
      </c>
      <c r="B558" s="98"/>
      <c r="C558" s="3" t="str">
        <f ca="1">IF(B556="","",CONCATENATE("Zástupce","
",OFFSET(List1!K$11,tisk!A555,0)))</f>
        <v xml:space="preserve">Zástupce
</v>
      </c>
      <c r="D558" s="5" t="str">
        <f ca="1">IF(B556="","",CONCATENATE("Dotace bude použita na:",OFFSET(List1!N$11,tisk!A555,0)))</f>
        <v>Dotace bude použita na:náklady související s provozem  a údržbou sportovního areálu, , opravy majetku,  mzdy a odměny trenérům,</v>
      </c>
      <c r="E558" s="99"/>
      <c r="F558" s="55" t="str">
        <f ca="1">IF(B556="","",OFFSET(List1!Q$11,tisk!A555,0))</f>
        <v>12/2022</v>
      </c>
      <c r="G558" s="97"/>
      <c r="H558" s="100"/>
      <c r="I558" s="98"/>
      <c r="J558" s="98"/>
      <c r="K558" s="98"/>
      <c r="L558" s="98"/>
      <c r="M558" s="97"/>
    </row>
    <row r="559" spans="1:13" s="2" customFormat="1" ht="75" customHeight="1" x14ac:dyDescent="0.35">
      <c r="A559" s="58"/>
      <c r="B559" s="98" t="str">
        <f ca="1">IF(OFFSET(List1!B$11,tisk!A558,0)&gt;0,OFFSET(List1!B$11,tisk!A558,0),"")</f>
        <v>190</v>
      </c>
      <c r="C559" s="3" t="str">
        <f ca="1">IF(B559="","",CONCATENATE(OFFSET(List1!C$11,tisk!A558,0),"
",OFFSET(List1!D$11,tisk!A558,0),"
",OFFSET(List1!E$11,tisk!A558,0),"
",OFFSET(List1!F$11,tisk!A558,0)))</f>
        <v>Sportovní klub Žeravice, spolek
U Stadionu 214/7
Přerov XII - Žeravice
75002</v>
      </c>
      <c r="D559" s="85" t="str">
        <f ca="1">IF(B559="","",OFFSET(List1!L$11,tisk!A558,0))</f>
        <v>Podpora celoroční sportovní činnosti</v>
      </c>
      <c r="E559" s="99">
        <f ca="1">IF(B559="","",OFFSET(List1!O$11,tisk!A558,0))</f>
        <v>1890000</v>
      </c>
      <c r="F559" s="55" t="str">
        <f ca="1">IF(B559="","",OFFSET(List1!P$11,tisk!A558,0))</f>
        <v>1/2022</v>
      </c>
      <c r="G559" s="97">
        <f ca="1">IF(B559="","",OFFSET(List1!R$11,tisk!A558,0))</f>
        <v>350000</v>
      </c>
      <c r="H559" s="100">
        <f ca="1">IF(B559="","",OFFSET(List1!S$11,tisk!A558,0))</f>
        <v>0</v>
      </c>
      <c r="I559" s="98">
        <f ca="1">IF(B559="","",OFFSET(List1!T$11,tisk!A558,0))</f>
        <v>0</v>
      </c>
      <c r="J559" s="98">
        <f ca="1">IF(B559="","",OFFSET(List1!U$11,tisk!A558,0))</f>
        <v>0</v>
      </c>
      <c r="K559" s="98">
        <f ca="1">IF(B559="","",OFFSET(List1!V$11,tisk!A558,0))</f>
        <v>0</v>
      </c>
      <c r="L559" s="98">
        <f ca="1">IF(B559="","",OFFSET(List1!W$11,tisk!A558,0))</f>
        <v>0</v>
      </c>
      <c r="M559" s="97">
        <f ca="1">IF(B559="","",OFFSET(List1!X$11,tisk!A558,0))</f>
        <v>0</v>
      </c>
    </row>
    <row r="560" spans="1:13" s="2" customFormat="1" ht="75" customHeight="1" x14ac:dyDescent="0.35">
      <c r="A560" s="58"/>
      <c r="B560" s="98"/>
      <c r="C560" s="3" t="str">
        <f ca="1">IF(B559="","",CONCATENATE("Okres ",OFFSET(List1!G$11,tisk!A558,0),"
","Právní forma","
",OFFSET(List1!H$11,tisk!A558,0),"
","IČO ",OFFSET(List1!I$11,tisk!A558,0),"
 ","B.Ú. ",OFFSET(List1!J$11,tisk!A558,0)))</f>
        <v>Okres Přerov
Právní forma
Spolek
IČO 45180521
 B.Ú. 3817700339/0800</v>
      </c>
      <c r="D560" s="5" t="str">
        <f ca="1">IF(B559="","",OFFSET(List1!M$11,tisk!A558,0))</f>
        <v>Projekt podpory celoroční sportovní činnosti našeho házenkářského klubu spočívá ve finanční spoluúčasti Olomouckého kraje na zajištění naplňování našich cílů.</v>
      </c>
      <c r="E560" s="99"/>
      <c r="F560" s="54"/>
      <c r="G560" s="97"/>
      <c r="H560" s="100"/>
      <c r="I560" s="98"/>
      <c r="J560" s="98"/>
      <c r="K560" s="98"/>
      <c r="L560" s="98"/>
      <c r="M560" s="97"/>
    </row>
    <row r="561" spans="1:13" s="2" customFormat="1" ht="30" customHeight="1" x14ac:dyDescent="0.35">
      <c r="A561" s="58">
        <f>ROW()/3-1</f>
        <v>186</v>
      </c>
      <c r="B561" s="98"/>
      <c r="C561" s="3" t="str">
        <f ca="1">IF(B559="","",CONCATENATE("Zástupce","
",OFFSET(List1!K$11,tisk!A558,0)))</f>
        <v xml:space="preserve">Zástupce
</v>
      </c>
      <c r="D561" s="5" t="str">
        <f ca="1">IF(B559="","",CONCATENATE("Dotace bude použita na:",OFFSET(List1!N$11,tisk!A558,0)))</f>
        <v>Dotace bude použita na:Z dotace budou hrazeny náklady spojené se zabezpečením členů na sportovních akcích - doprava, cestovné, stravné, ubytování,
nákup sportovního materiálu, náklady na údržbu a provoz areálu a zajištění služeb souvisejících se sportovní činností.</v>
      </c>
      <c r="E561" s="99"/>
      <c r="F561" s="55" t="str">
        <f ca="1">IF(B559="","",OFFSET(List1!Q$11,tisk!A558,0))</f>
        <v>12/2022</v>
      </c>
      <c r="G561" s="97"/>
      <c r="H561" s="100"/>
      <c r="I561" s="98"/>
      <c r="J561" s="98"/>
      <c r="K561" s="98"/>
      <c r="L561" s="98"/>
      <c r="M561" s="97"/>
    </row>
    <row r="562" spans="1:13" s="2" customFormat="1" ht="75" customHeight="1" x14ac:dyDescent="0.35">
      <c r="A562" s="58"/>
      <c r="B562" s="98" t="str">
        <f ca="1">IF(OFFSET(List1!B$11,tisk!A561,0)&gt;0,OFFSET(List1!B$11,tisk!A561,0),"")</f>
        <v>191</v>
      </c>
      <c r="C562" s="3" t="str">
        <f ca="1">IF(B562="","",CONCATENATE(OFFSET(List1!C$11,tisk!A561,0),"
",OFFSET(List1!D$11,tisk!A561,0),"
",OFFSET(List1!E$11,tisk!A561,0),"
",OFFSET(List1!F$11,tisk!A561,0)))</f>
        <v>Oddíl korfbalu Sportovního klubu Prostějov
Sportovní 3924/1
Prostějov
79601</v>
      </c>
      <c r="D562" s="85" t="str">
        <f ca="1">IF(B562="","",OFFSET(List1!L$11,tisk!A561,0))</f>
        <v>Podpora celoroční sportovní činnosti Oddílu korfbalu v roce 2022</v>
      </c>
      <c r="E562" s="99">
        <f ca="1">IF(B562="","",OFFSET(List1!O$11,tisk!A561,0))</f>
        <v>605500</v>
      </c>
      <c r="F562" s="55" t="str">
        <f ca="1">IF(B562="","",OFFSET(List1!P$11,tisk!A561,0))</f>
        <v>1/2022</v>
      </c>
      <c r="G562" s="97">
        <f ca="1">IF(B562="","",OFFSET(List1!R$11,tisk!A561,0))</f>
        <v>95000</v>
      </c>
      <c r="H562" s="100">
        <f ca="1">IF(B562="","",OFFSET(List1!S$11,tisk!A561,0))</f>
        <v>0</v>
      </c>
      <c r="I562" s="98">
        <f ca="1">IF(B562="","",OFFSET(List1!T$11,tisk!A561,0))</f>
        <v>0</v>
      </c>
      <c r="J562" s="98">
        <f ca="1">IF(B562="","",OFFSET(List1!U$11,tisk!A561,0))</f>
        <v>0</v>
      </c>
      <c r="K562" s="98">
        <f ca="1">IF(B562="","",OFFSET(List1!V$11,tisk!A561,0))</f>
        <v>0</v>
      </c>
      <c r="L562" s="98">
        <f ca="1">IF(B562="","",OFFSET(List1!W$11,tisk!A561,0))</f>
        <v>0</v>
      </c>
      <c r="M562" s="97">
        <f ca="1">IF(B562="","",OFFSET(List1!X$11,tisk!A561,0))</f>
        <v>0</v>
      </c>
    </row>
    <row r="563" spans="1:13" s="2" customFormat="1" ht="75" customHeight="1" x14ac:dyDescent="0.35">
      <c r="A563" s="58"/>
      <c r="B563" s="98"/>
      <c r="C563" s="3" t="str">
        <f ca="1">IF(B562="","",CONCATENATE("Okres ",OFFSET(List1!G$11,tisk!A561,0),"
","Právní forma","
",OFFSET(List1!H$11,tisk!A561,0),"
","IČO ",OFFSET(List1!I$11,tisk!A561,0),"
 ","B.Ú. ",OFFSET(List1!J$11,tisk!A561,0)))</f>
        <v>Okres 
Právní forma
Pobočný spolek
IČO 22897500
 B.Ú. 249059219/0300</v>
      </c>
      <c r="D563" s="5" t="str">
        <f ca="1">IF(B562="","",OFFSET(List1!M$11,tisk!A561,0))</f>
        <v>Vyplnění volnočasových aktivit zejména dětí a mládeže do 19 let, jejich pravidelné sportovní vyžití.
V roce 2022 budeme pravidelně zapojovat děti a mládež do sportovních akcí pořádaných naším oddílem i Českým korfbalovým
svazem.</v>
      </c>
      <c r="E563" s="99"/>
      <c r="F563" s="54"/>
      <c r="G563" s="97"/>
      <c r="H563" s="100"/>
      <c r="I563" s="98"/>
      <c r="J563" s="98"/>
      <c r="K563" s="98"/>
      <c r="L563" s="98"/>
      <c r="M563" s="97"/>
    </row>
    <row r="564" spans="1:13" s="2" customFormat="1" ht="30" customHeight="1" x14ac:dyDescent="0.35">
      <c r="A564" s="58">
        <f>ROW()/3-1</f>
        <v>187</v>
      </c>
      <c r="B564" s="98"/>
      <c r="C564" s="3" t="str">
        <f ca="1">IF(B562="","",CONCATENATE("Zástupce","
",OFFSET(List1!K$11,tisk!A561,0)))</f>
        <v xml:space="preserve">Zástupce
</v>
      </c>
      <c r="D564" s="5" t="str">
        <f ca="1">IF(B562="","",CONCATENATE("Dotace bude použita na:",OFFSET(List1!N$11,tisk!A561,0)))</f>
        <v>Dotace bude použita na:cestovné, pronájem, rozhodčí, trenéry,  regeneraci, materiál, ceny do soutěží, startovné, ubytování, stravné, propagace a prezentace.</v>
      </c>
      <c r="E564" s="99"/>
      <c r="F564" s="55" t="str">
        <f ca="1">IF(B562="","",OFFSET(List1!Q$11,tisk!A561,0))</f>
        <v>12/2022</v>
      </c>
      <c r="G564" s="97"/>
      <c r="H564" s="100"/>
      <c r="I564" s="98"/>
      <c r="J564" s="98"/>
      <c r="K564" s="98"/>
      <c r="L564" s="98"/>
      <c r="M564" s="97"/>
    </row>
    <row r="565" spans="1:13" s="2" customFormat="1" ht="75" customHeight="1" x14ac:dyDescent="0.35">
      <c r="A565" s="58"/>
      <c r="B565" s="98" t="str">
        <f ca="1">IF(OFFSET(List1!B$11,tisk!A564,0)&gt;0,OFFSET(List1!B$11,tisk!A564,0),"")</f>
        <v>192</v>
      </c>
      <c r="C565" s="3" t="str">
        <f ca="1">IF(B565="","",CONCATENATE(OFFSET(List1!C$11,tisk!A564,0),"
",OFFSET(List1!D$11,tisk!A564,0),"
",OFFSET(List1!E$11,tisk!A564,0),"
",OFFSET(List1!F$11,tisk!A564,0)))</f>
        <v>HC UNIČOV, z.s.
Pionýrů 1187
Uničov
78391</v>
      </c>
      <c r="D565" s="85" t="str">
        <f ca="1">IF(B565="","",OFFSET(List1!L$11,tisk!A564,0))</f>
        <v>HC Uničov - sportovní příprava 2022 + celorepublikový projekt VTM ("Výběr talentované mládeže Olomouckého kraje") v roce 2022</v>
      </c>
      <c r="E565" s="99">
        <f ca="1">IF(B565="","",OFFSET(List1!O$11,tisk!A564,0))</f>
        <v>2603000</v>
      </c>
      <c r="F565" s="55" t="str">
        <f ca="1">IF(B565="","",OFFSET(List1!P$11,tisk!A564,0))</f>
        <v>1/2022</v>
      </c>
      <c r="G565" s="97">
        <f ca="1">IF(B565="","",OFFSET(List1!R$11,tisk!A564,0))</f>
        <v>500000</v>
      </c>
      <c r="H565" s="100">
        <f ca="1">IF(B565="","",OFFSET(List1!S$11,tisk!A564,0))</f>
        <v>0</v>
      </c>
      <c r="I565" s="98">
        <f ca="1">IF(B565="","",OFFSET(List1!T$11,tisk!A564,0))</f>
        <v>0</v>
      </c>
      <c r="J565" s="98">
        <f ca="1">IF(B565="","",OFFSET(List1!U$11,tisk!A564,0))</f>
        <v>0</v>
      </c>
      <c r="K565" s="98">
        <f ca="1">IF(B565="","",OFFSET(List1!V$11,tisk!A564,0))</f>
        <v>0</v>
      </c>
      <c r="L565" s="98">
        <f ca="1">IF(B565="","",OFFSET(List1!W$11,tisk!A564,0))</f>
        <v>0</v>
      </c>
      <c r="M565" s="97">
        <f ca="1">IF(B565="","",OFFSET(List1!X$11,tisk!A564,0))</f>
        <v>0</v>
      </c>
    </row>
    <row r="566" spans="1:13" s="2" customFormat="1" ht="75" customHeight="1" x14ac:dyDescent="0.35">
      <c r="A566" s="58"/>
      <c r="B566" s="98"/>
      <c r="C566" s="3" t="str">
        <f ca="1">IF(B565="","",CONCATENATE("Okres ",OFFSET(List1!G$11,tisk!A564,0),"
","Právní forma","
",OFFSET(List1!H$11,tisk!A564,0),"
","IČO ",OFFSET(List1!I$11,tisk!A564,0),"
 ","B.Ú. ",OFFSET(List1!J$11,tisk!A564,0)))</f>
        <v>Okres Olomouc
Právní forma
Spolek
IČO 66935512
 B.Ú. 153461967/0300</v>
      </c>
      <c r="D566" s="5" t="str">
        <f ca="1">IF(B565="","",OFFSET(List1!M$11,tisk!A564,0))</f>
        <v>Částečná úhrada nákladů spojených s celoroční sportovní přípravou všech věkových kategorií včetně družstva žen a mužů. Organizace přípravy talentované mládeže Olomouckého kraje napříč kluby v kraji (VTM).</v>
      </c>
      <c r="E566" s="99"/>
      <c r="F566" s="54"/>
      <c r="G566" s="97"/>
      <c r="H566" s="100"/>
      <c r="I566" s="98"/>
      <c r="J566" s="98"/>
      <c r="K566" s="98"/>
      <c r="L566" s="98"/>
      <c r="M566" s="97"/>
    </row>
    <row r="567" spans="1:13" s="2" customFormat="1" ht="30" customHeight="1" x14ac:dyDescent="0.35">
      <c r="A567" s="58">
        <f>ROW()/3-1</f>
        <v>188</v>
      </c>
      <c r="B567" s="98"/>
      <c r="C567" s="3" t="str">
        <f ca="1">IF(B565="","",CONCATENATE("Zástupce","
",OFFSET(List1!K$11,tisk!A564,0)))</f>
        <v xml:space="preserve">Zástupce
</v>
      </c>
      <c r="D567" s="5" t="str">
        <f ca="1">IF(B565="","",CONCATENATE("Dotace bude použita na:",OFFSET(List1!N$11,tisk!A564,0)))</f>
        <v>Dotace bude použita na:uspořádání mistrovských utkání
doprava na utkání
pronájem ledu
nákup sportovních pomůcek
odměny trenérům mládeže, žen a mužů
pořádání turnajů a soustředění VTM
proticovidová opatření</v>
      </c>
      <c r="E567" s="99"/>
      <c r="F567" s="55" t="str">
        <f ca="1">IF(B565="","",OFFSET(List1!Q$11,tisk!A564,0))</f>
        <v>12/2022</v>
      </c>
      <c r="G567" s="97"/>
      <c r="H567" s="100"/>
      <c r="I567" s="98"/>
      <c r="J567" s="98"/>
      <c r="K567" s="98"/>
      <c r="L567" s="98"/>
      <c r="M567" s="97"/>
    </row>
    <row r="568" spans="1:13" s="2" customFormat="1" ht="75" customHeight="1" x14ac:dyDescent="0.35">
      <c r="A568" s="58"/>
      <c r="B568" s="98" t="str">
        <f ca="1">IF(OFFSET(List1!B$11,tisk!A567,0)&gt;0,OFFSET(List1!B$11,tisk!A567,0),"")</f>
        <v>193</v>
      </c>
      <c r="C568" s="3" t="str">
        <f ca="1">IF(B568="","",CONCATENATE(OFFSET(List1!C$11,tisk!A567,0),"
",OFFSET(List1!D$11,tisk!A567,0),"
",OFFSET(List1!E$11,tisk!A567,0),"
",OFFSET(List1!F$11,tisk!A567,0)))</f>
        <v>FK Bohuslavice, z.s.
Bohuslavice 25
Bohuslavice
79856</v>
      </c>
      <c r="D568" s="85" t="str">
        <f ca="1">IF(B568="","",OFFSET(List1!L$11,tisk!A567,0))</f>
        <v>Podpora celoroční sportovní činnosti</v>
      </c>
      <c r="E568" s="99">
        <f ca="1">IF(B568="","",OFFSET(List1!O$11,tisk!A567,0))</f>
        <v>115000</v>
      </c>
      <c r="F568" s="55" t="str">
        <f ca="1">IF(B568="","",OFFSET(List1!P$11,tisk!A567,0))</f>
        <v>1/2022</v>
      </c>
      <c r="G568" s="97">
        <f ca="1">IF(B568="","",OFFSET(List1!R$11,tisk!A567,0))</f>
        <v>40000</v>
      </c>
      <c r="H568" s="100">
        <f ca="1">IF(B568="","",OFFSET(List1!S$11,tisk!A567,0))</f>
        <v>0</v>
      </c>
      <c r="I568" s="98">
        <f ca="1">IF(B568="","",OFFSET(List1!T$11,tisk!A567,0))</f>
        <v>0</v>
      </c>
      <c r="J568" s="98">
        <f ca="1">IF(B568="","",OFFSET(List1!U$11,tisk!A567,0))</f>
        <v>0</v>
      </c>
      <c r="K568" s="98">
        <f ca="1">IF(B568="","",OFFSET(List1!V$11,tisk!A567,0))</f>
        <v>0</v>
      </c>
      <c r="L568" s="98">
        <f ca="1">IF(B568="","",OFFSET(List1!W$11,tisk!A567,0))</f>
        <v>0</v>
      </c>
      <c r="M568" s="97">
        <f ca="1">IF(B568="","",OFFSET(List1!X$11,tisk!A567,0))</f>
        <v>0</v>
      </c>
    </row>
    <row r="569" spans="1:13" s="2" customFormat="1" ht="75" customHeight="1" x14ac:dyDescent="0.35">
      <c r="A569" s="58"/>
      <c r="B569" s="98"/>
      <c r="C569" s="3" t="str">
        <f ca="1">IF(B568="","",CONCATENATE("Okres ",OFFSET(List1!G$11,tisk!A567,0),"
","Právní forma","
",OFFSET(List1!H$11,tisk!A567,0),"
","IČO ",OFFSET(List1!I$11,tisk!A567,0),"
 ","B.Ú. ",OFFSET(List1!J$11,tisk!A567,0)))</f>
        <v>Okres 
Právní forma
Spolek
IČO 06716075
 B.Ú. 2401374133/2010</v>
      </c>
      <c r="D569" s="5" t="str">
        <f ca="1">IF(B568="","",OFFSET(List1!M$11,tisk!A567,0))</f>
        <v>Celoroční sportovní činnost, účast v organizovaných soutěžích, účast na turnajích pořádaných jinými organizacemi a spolky, pořádání sportovních pobytů a soustředění.</v>
      </c>
      <c r="E569" s="99"/>
      <c r="F569" s="54"/>
      <c r="G569" s="97"/>
      <c r="H569" s="100"/>
      <c r="I569" s="98"/>
      <c r="J569" s="98"/>
      <c r="K569" s="98"/>
      <c r="L569" s="98"/>
      <c r="M569" s="97"/>
    </row>
    <row r="570" spans="1:13" s="2" customFormat="1" ht="30" customHeight="1" x14ac:dyDescent="0.35">
      <c r="A570" s="58">
        <f>ROW()/3-1</f>
        <v>189</v>
      </c>
      <c r="B570" s="98"/>
      <c r="C570" s="3" t="str">
        <f ca="1">IF(B568="","",CONCATENATE("Zástupce","
",OFFSET(List1!K$11,tisk!A567,0)))</f>
        <v xml:space="preserve">Zástupce
</v>
      </c>
      <c r="D570" s="5" t="str">
        <f ca="1">IF(B568="","",CONCATENATE("Dotace bude použita na:",OFFSET(List1!N$11,tisk!A567,0)))</f>
        <v>Dotace bude použita na:náklady spojené s nájemným sportovních zařízení , startovné na turnajích, doprava k utkání, náklady na služby (energie), náklady na pořádání sportovních soustředění a pořízení sportovního vybavení.</v>
      </c>
      <c r="E570" s="99"/>
      <c r="F570" s="55" t="str">
        <f ca="1">IF(B568="","",OFFSET(List1!Q$11,tisk!A567,0))</f>
        <v>12/2022</v>
      </c>
      <c r="G570" s="97"/>
      <c r="H570" s="100"/>
      <c r="I570" s="98"/>
      <c r="J570" s="98"/>
      <c r="K570" s="98"/>
      <c r="L570" s="98"/>
      <c r="M570" s="97"/>
    </row>
    <row r="571" spans="1:13" s="2" customFormat="1" ht="75" customHeight="1" x14ac:dyDescent="0.35">
      <c r="A571" s="58"/>
      <c r="B571" s="98" t="str">
        <f ca="1">IF(OFFSET(List1!B$11,tisk!A570,0)&gt;0,OFFSET(List1!B$11,tisk!A570,0),"")</f>
        <v>194</v>
      </c>
      <c r="C571" s="3" t="str">
        <f ca="1">IF(B571="","",CONCATENATE(OFFSET(List1!C$11,tisk!A570,0),"
",OFFSET(List1!D$11,tisk!A570,0),"
",OFFSET(List1!E$11,tisk!A570,0),"
",OFFSET(List1!F$11,tisk!A570,0)))</f>
        <v>X - TRIATHLON, z.s.
Mišákova 351/13
Olomouc
77900</v>
      </c>
      <c r="D571" s="85" t="str">
        <f ca="1">IF(B571="","",OFFSET(List1!L$11,tisk!A570,0))</f>
        <v>Podpora činnosti triatlonového klubu X - Triathlon Olomouc.</v>
      </c>
      <c r="E571" s="99">
        <f ca="1">IF(B571="","",OFFSET(List1!O$11,tisk!A570,0))</f>
        <v>445000</v>
      </c>
      <c r="F571" s="55" t="str">
        <f ca="1">IF(B571="","",OFFSET(List1!P$11,tisk!A570,0))</f>
        <v>1/2022</v>
      </c>
      <c r="G571" s="97">
        <f ca="1">IF(B571="","",OFFSET(List1!R$11,tisk!A570,0))</f>
        <v>50000</v>
      </c>
      <c r="H571" s="100">
        <f ca="1">IF(B571="","",OFFSET(List1!S$11,tisk!A570,0))</f>
        <v>0</v>
      </c>
      <c r="I571" s="98">
        <f ca="1">IF(B571="","",OFFSET(List1!T$11,tisk!A570,0))</f>
        <v>0</v>
      </c>
      <c r="J571" s="98">
        <f ca="1">IF(B571="","",OFFSET(List1!U$11,tisk!A570,0))</f>
        <v>0</v>
      </c>
      <c r="K571" s="98">
        <f ca="1">IF(B571="","",OFFSET(List1!V$11,tisk!A570,0))</f>
        <v>0</v>
      </c>
      <c r="L571" s="98">
        <f ca="1">IF(B571="","",OFFSET(List1!W$11,tisk!A570,0))</f>
        <v>0</v>
      </c>
      <c r="M571" s="97">
        <f ca="1">IF(B571="","",OFFSET(List1!X$11,tisk!A570,0))</f>
        <v>0</v>
      </c>
    </row>
    <row r="572" spans="1:13" s="2" customFormat="1" ht="75" customHeight="1" x14ac:dyDescent="0.35">
      <c r="A572" s="58"/>
      <c r="B572" s="98"/>
      <c r="C572" s="3" t="str">
        <f ca="1">IF(B571="","",CONCATENATE("Okres ",OFFSET(List1!G$11,tisk!A570,0),"
","Právní forma","
",OFFSET(List1!H$11,tisk!A570,0),"
","IČO ",OFFSET(List1!I$11,tisk!A570,0),"
 ","B.Ú. ",OFFSET(List1!J$11,tisk!A570,0)))</f>
        <v>Okres 
Právní forma
Spolek
IČO 26988208
 B.Ú. 2400201812/2010</v>
      </c>
      <c r="D572" s="5" t="str">
        <f ca="1">IF(B571="","",OFFSET(List1!M$11,tisk!A570,0))</f>
        <v>Podpora celoroční činnosti triatlonového klubu X - Triathlon Olomouc.</v>
      </c>
      <c r="E572" s="99"/>
      <c r="F572" s="54"/>
      <c r="G572" s="97"/>
      <c r="H572" s="100"/>
      <c r="I572" s="98"/>
      <c r="J572" s="98"/>
      <c r="K572" s="98"/>
      <c r="L572" s="98"/>
      <c r="M572" s="97"/>
    </row>
    <row r="573" spans="1:13" s="2" customFormat="1" ht="30" customHeight="1" x14ac:dyDescent="0.35">
      <c r="A573" s="58">
        <f>ROW()/3-1</f>
        <v>190</v>
      </c>
      <c r="B573" s="98"/>
      <c r="C573" s="3" t="str">
        <f ca="1">IF(B571="","",CONCATENATE("Zástupce","
",OFFSET(List1!K$11,tisk!A570,0)))</f>
        <v xml:space="preserve">Zástupce
</v>
      </c>
      <c r="D573" s="5" t="str">
        <f ca="1">IF(B571="","",CONCATENATE("Dotace bude použita na:",OFFSET(List1!N$11,tisk!A570,0)))</f>
        <v>Dotace bude použita na:Doprava, cestovné, startovné a ubytování na sportovních akcích. 
Nákupy sportovního materiálu, pronájmy bazénů a tělocvičen.
Zabezpečení náborové akce.</v>
      </c>
      <c r="E573" s="99"/>
      <c r="F573" s="55" t="str">
        <f ca="1">IF(B571="","",OFFSET(List1!Q$11,tisk!A570,0))</f>
        <v>12/2022</v>
      </c>
      <c r="G573" s="97"/>
      <c r="H573" s="100"/>
      <c r="I573" s="98"/>
      <c r="J573" s="98"/>
      <c r="K573" s="98"/>
      <c r="L573" s="98"/>
      <c r="M573" s="97"/>
    </row>
    <row r="574" spans="1:13" s="2" customFormat="1" ht="75" customHeight="1" x14ac:dyDescent="0.35">
      <c r="A574" s="58"/>
      <c r="B574" s="98" t="str">
        <f ca="1">IF(OFFSET(List1!B$11,tisk!A573,0)&gt;0,OFFSET(List1!B$11,tisk!A573,0),"")</f>
        <v>195</v>
      </c>
      <c r="C574" s="3" t="str">
        <f ca="1">IF(B574="","",CONCATENATE(OFFSET(List1!C$11,tisk!A573,0),"
",OFFSET(List1!D$11,tisk!A573,0),"
",OFFSET(List1!E$11,tisk!A573,0),"
",OFFSET(List1!F$11,tisk!A573,0)))</f>
        <v>Taneční centrum YESDANCE Jeseník, z.s.
Sokolská 590
Mikulovice
79084</v>
      </c>
      <c r="D574" s="85" t="str">
        <f ca="1">IF(B574="","",OFFSET(List1!L$11,tisk!A573,0))</f>
        <v>Podpora dětí a mládeže v tanečním centru</v>
      </c>
      <c r="E574" s="99">
        <f ca="1">IF(B574="","",OFFSET(List1!O$11,tisk!A573,0))</f>
        <v>35000</v>
      </c>
      <c r="F574" s="55" t="str">
        <f ca="1">IF(B574="","",OFFSET(List1!P$11,tisk!A573,0))</f>
        <v>1/2022</v>
      </c>
      <c r="G574" s="97">
        <f ca="1">IF(B574="","",OFFSET(List1!R$11,tisk!A573,0))</f>
        <v>35000</v>
      </c>
      <c r="H574" s="100">
        <f ca="1">IF(B574="","",OFFSET(List1!S$11,tisk!A573,0))</f>
        <v>0</v>
      </c>
      <c r="I574" s="98">
        <f ca="1">IF(B574="","",OFFSET(List1!T$11,tisk!A573,0))</f>
        <v>0</v>
      </c>
      <c r="J574" s="98">
        <f ca="1">IF(B574="","",OFFSET(List1!U$11,tisk!A573,0))</f>
        <v>0</v>
      </c>
      <c r="K574" s="98">
        <f ca="1">IF(B574="","",OFFSET(List1!V$11,tisk!A573,0))</f>
        <v>0</v>
      </c>
      <c r="L574" s="98">
        <f ca="1">IF(B574="","",OFFSET(List1!W$11,tisk!A573,0))</f>
        <v>0</v>
      </c>
      <c r="M574" s="97">
        <f ca="1">IF(B574="","",OFFSET(List1!X$11,tisk!A573,0))</f>
        <v>0</v>
      </c>
    </row>
    <row r="575" spans="1:13" s="2" customFormat="1" ht="75" customHeight="1" x14ac:dyDescent="0.35">
      <c r="A575" s="58"/>
      <c r="B575" s="98"/>
      <c r="C575" s="3" t="str">
        <f ca="1">IF(B574="","",CONCATENATE("Okres ",OFFSET(List1!G$11,tisk!A573,0),"
","Právní forma","
",OFFSET(List1!H$11,tisk!A573,0),"
","IČO ",OFFSET(List1!I$11,tisk!A573,0),"
 ","B.Ú. ",OFFSET(List1!J$11,tisk!A573,0)))</f>
        <v>Okres 
Právní forma
Spolek
IČO 04012500
 B.Ú. 2700794090/2010</v>
      </c>
      <c r="D575" s="5" t="str">
        <f ca="1">IF(B574="","",OFFSET(List1!M$11,tisk!A573,0))</f>
        <v>Taneční centrum se věnuje těmto oborům: mažoretky, roztleskávačky, disco dance, street dance, art dance a taneční gymnastice a průpravě. Připravuje děti na postupové celorepublikové soutěže. Zahajuje přípravu dětí od 4 let.</v>
      </c>
      <c r="E575" s="99"/>
      <c r="F575" s="54"/>
      <c r="G575" s="97"/>
      <c r="H575" s="100"/>
      <c r="I575" s="98"/>
      <c r="J575" s="98"/>
      <c r="K575" s="98"/>
      <c r="L575" s="98"/>
      <c r="M575" s="97"/>
    </row>
    <row r="576" spans="1:13" s="2" customFormat="1" ht="30" customHeight="1" x14ac:dyDescent="0.35">
      <c r="A576" s="58">
        <f>ROW()/3-1</f>
        <v>191</v>
      </c>
      <c r="B576" s="98"/>
      <c r="C576" s="3" t="str">
        <f ca="1">IF(B574="","",CONCATENATE("Zástupce","
",OFFSET(List1!K$11,tisk!A573,0)))</f>
        <v xml:space="preserve">Zástupce
</v>
      </c>
      <c r="D576" s="5" t="str">
        <f ca="1">IF(B574="","",CONCATENATE("Dotace bude použita na:",OFFSET(List1!N$11,tisk!A573,0)))</f>
        <v>Dotace bude použita na:Dotace bude použita na úhradu cestovného, startovného, nákup materiálu na taneční kostýmy a pronájem tělocvičen k tréninkům.</v>
      </c>
      <c r="E576" s="99"/>
      <c r="F576" s="55" t="str">
        <f ca="1">IF(B574="","",OFFSET(List1!Q$11,tisk!A573,0))</f>
        <v>12/2022</v>
      </c>
      <c r="G576" s="97"/>
      <c r="H576" s="100"/>
      <c r="I576" s="98"/>
      <c r="J576" s="98"/>
      <c r="K576" s="98"/>
      <c r="L576" s="98"/>
      <c r="M576" s="97"/>
    </row>
    <row r="577" spans="1:13" s="2" customFormat="1" ht="75" customHeight="1" x14ac:dyDescent="0.35">
      <c r="A577" s="58"/>
      <c r="B577" s="98" t="str">
        <f ca="1">IF(OFFSET(List1!B$11,tisk!A576,0)&gt;0,OFFSET(List1!B$11,tisk!A576,0),"")</f>
        <v>196</v>
      </c>
      <c r="C577" s="3" t="str">
        <f ca="1">IF(B577="","",CONCATENATE(OFFSET(List1!C$11,tisk!A576,0),"
",OFFSET(List1!D$11,tisk!A576,0),"
",OFFSET(List1!E$11,tisk!A576,0),"
",OFFSET(List1!F$11,tisk!A576,0)))</f>
        <v>SK OLOMOUC SIGMA MŽ, z.s.
Legionářská 1165/12
Olomouc
77900</v>
      </c>
      <c r="D577" s="85" t="str">
        <f ca="1">IF(B577="","",OFFSET(List1!L$11,tisk!A576,0))</f>
        <v>Podpora celoroční sportovní činnosti 2021 - oddíl baseballu a fotbal ženy</v>
      </c>
      <c r="E577" s="99">
        <f ca="1">IF(B577="","",OFFSET(List1!O$11,tisk!A576,0))</f>
        <v>1400000</v>
      </c>
      <c r="F577" s="55" t="str">
        <f ca="1">IF(B577="","",OFFSET(List1!P$11,tisk!A576,0))</f>
        <v>1/2022</v>
      </c>
      <c r="G577" s="97">
        <f ca="1">IF(B577="","",OFFSET(List1!R$11,tisk!A576,0))</f>
        <v>400000</v>
      </c>
      <c r="H577" s="100">
        <f ca="1">IF(B577="","",OFFSET(List1!S$11,tisk!A576,0))</f>
        <v>0</v>
      </c>
      <c r="I577" s="98">
        <f ca="1">IF(B577="","",OFFSET(List1!T$11,tisk!A576,0))</f>
        <v>0</v>
      </c>
      <c r="J577" s="98">
        <f ca="1">IF(B577="","",OFFSET(List1!U$11,tisk!A576,0))</f>
        <v>0</v>
      </c>
      <c r="K577" s="98">
        <f ca="1">IF(B577="","",OFFSET(List1!V$11,tisk!A576,0))</f>
        <v>0</v>
      </c>
      <c r="L577" s="98">
        <f ca="1">IF(B577="","",OFFSET(List1!W$11,tisk!A576,0))</f>
        <v>0</v>
      </c>
      <c r="M577" s="97">
        <f ca="1">IF(B577="","",OFFSET(List1!X$11,tisk!A576,0))</f>
        <v>0</v>
      </c>
    </row>
    <row r="578" spans="1:13" s="2" customFormat="1" ht="75" customHeight="1" x14ac:dyDescent="0.35">
      <c r="A578" s="58"/>
      <c r="B578" s="98"/>
      <c r="C578" s="3" t="str">
        <f ca="1">IF(B577="","",CONCATENATE("Okres ",OFFSET(List1!G$11,tisk!A576,0),"
","Právní forma","
",OFFSET(List1!H$11,tisk!A576,0),"
","IČO ",OFFSET(List1!I$11,tisk!A576,0),"
 ","B.Ú. ",OFFSET(List1!J$11,tisk!A576,0)))</f>
        <v>Okres Olomouc
Právní forma
Spolek
IČO 00534013
 B.Ú. 4200142132/6800</v>
      </c>
      <c r="D578" s="5" t="str">
        <f ca="1">IF(B577="","",OFFSET(List1!M$11,tisk!A576,0))</f>
        <v>Oddíl baseballu zabezpečuje chod všech věkových kategorií mládeže od 6 do 18 let v ligových soutěžích.  
Fotbalový ženský oddíl zajišťuje v rámci celoroční sportovní činnosti podmínky pro tréninkový proces  a soutěžní utkání žen v celostátní 2. lize.</v>
      </c>
      <c r="E578" s="99"/>
      <c r="F578" s="54"/>
      <c r="G578" s="97"/>
      <c r="H578" s="100"/>
      <c r="I578" s="98"/>
      <c r="J578" s="98"/>
      <c r="K578" s="98"/>
      <c r="L578" s="98"/>
      <c r="M578" s="97"/>
    </row>
    <row r="579" spans="1:13" s="2" customFormat="1" ht="30" customHeight="1" x14ac:dyDescent="0.35">
      <c r="A579" s="58">
        <f>ROW()/3-1</f>
        <v>192</v>
      </c>
      <c r="B579" s="98"/>
      <c r="C579" s="3" t="str">
        <f ca="1">IF(B577="","",CONCATENATE("Zástupce","
",OFFSET(List1!K$11,tisk!A576,0)))</f>
        <v xml:space="preserve">Zástupce
</v>
      </c>
      <c r="D579" s="5" t="str">
        <f ca="1">IF(B577="","",CONCATENATE("Dotace bude použita na:",OFFSET(List1!N$11,tisk!A576,0)))</f>
        <v>Dotace bude použita na:- příprava k soutěžním utkání všech kategorií
- údržba a provoz sportovního areálu na Lazcích
- nákup materiálu na údržbu areálu
- nákup sportovního materiálu
- startovné do soutěží
- pronájem sportovišť (hřiště, hala)</v>
      </c>
      <c r="E579" s="99"/>
      <c r="F579" s="55" t="str">
        <f ca="1">IF(B577="","",OFFSET(List1!Q$11,tisk!A576,0))</f>
        <v>12/2022</v>
      </c>
      <c r="G579" s="97"/>
      <c r="H579" s="100"/>
      <c r="I579" s="98"/>
      <c r="J579" s="98"/>
      <c r="K579" s="98"/>
      <c r="L579" s="98"/>
      <c r="M579" s="97"/>
    </row>
    <row r="580" spans="1:13" s="2" customFormat="1" ht="75" customHeight="1" x14ac:dyDescent="0.35">
      <c r="A580" s="58"/>
      <c r="B580" s="98" t="str">
        <f ca="1">IF(OFFSET(List1!B$11,tisk!A579,0)&gt;0,OFFSET(List1!B$11,tisk!A579,0),"")</f>
        <v>197</v>
      </c>
      <c r="C580" s="3" t="str">
        <f ca="1">IF(B580="","",CONCATENATE(OFFSET(List1!C$11,tisk!A579,0),"
",OFFSET(List1!D$11,tisk!A579,0),"
",OFFSET(List1!E$11,tisk!A579,0),"
",OFFSET(List1!F$11,tisk!A579,0)))</f>
        <v>FC Sigma Hodolany, z.s.
Purkyňova 1073/42
Olomouc
77900</v>
      </c>
      <c r="D580" s="85" t="str">
        <f ca="1">IF(B580="","",OFFSET(List1!L$11,tisk!A579,0))</f>
        <v>Pravidelná sportovní činnost v FC Sigma Hodolany</v>
      </c>
      <c r="E580" s="99">
        <f ca="1">IF(B580="","",OFFSET(List1!O$11,tisk!A579,0))</f>
        <v>35000</v>
      </c>
      <c r="F580" s="55" t="str">
        <f ca="1">IF(B580="","",OFFSET(List1!P$11,tisk!A579,0))</f>
        <v>1/2022</v>
      </c>
      <c r="G580" s="97">
        <f ca="1">IF(B580="","",OFFSET(List1!R$11,tisk!A579,0))</f>
        <v>35000</v>
      </c>
      <c r="H580" s="100">
        <f ca="1">IF(B580="","",OFFSET(List1!S$11,tisk!A579,0))</f>
        <v>0</v>
      </c>
      <c r="I580" s="98">
        <f ca="1">IF(B580="","",OFFSET(List1!T$11,tisk!A579,0))</f>
        <v>0</v>
      </c>
      <c r="J580" s="98">
        <f ca="1">IF(B580="","",OFFSET(List1!U$11,tisk!A579,0))</f>
        <v>0</v>
      </c>
      <c r="K580" s="98">
        <f ca="1">IF(B580="","",OFFSET(List1!V$11,tisk!A579,0))</f>
        <v>0</v>
      </c>
      <c r="L580" s="98">
        <f ca="1">IF(B580="","",OFFSET(List1!W$11,tisk!A579,0))</f>
        <v>0</v>
      </c>
      <c r="M580" s="97">
        <f ca="1">IF(B580="","",OFFSET(List1!X$11,tisk!A579,0))</f>
        <v>0</v>
      </c>
    </row>
    <row r="581" spans="1:13" s="2" customFormat="1" ht="75" customHeight="1" x14ac:dyDescent="0.35">
      <c r="A581" s="58"/>
      <c r="B581" s="98"/>
      <c r="C581" s="3" t="str">
        <f ca="1">IF(B580="","",CONCATENATE("Okres ",OFFSET(List1!G$11,tisk!A579,0),"
","Právní forma","
",OFFSET(List1!H$11,tisk!A579,0),"
","IČO ",OFFSET(List1!I$11,tisk!A579,0),"
 ","B.Ú. ",OFFSET(List1!J$11,tisk!A579,0)))</f>
        <v>Okres 
Právní forma
Spolek
IČO 22741291
 B.Ú. 269324227/0300</v>
      </c>
      <c r="D581" s="5" t="str">
        <f ca="1">IF(B580="","",OFFSET(List1!M$11,tisk!A579,0))</f>
        <v>Podpora celoroční sportovní činnosti, spolufinancování chodu sportovního zařízení, částečné pokrytí nákladů na činnost a údržbu sportovního oddílu.</v>
      </c>
      <c r="E581" s="99"/>
      <c r="F581" s="54"/>
      <c r="G581" s="97"/>
      <c r="H581" s="100"/>
      <c r="I581" s="98"/>
      <c r="J581" s="98"/>
      <c r="K581" s="98"/>
      <c r="L581" s="98"/>
      <c r="M581" s="97"/>
    </row>
    <row r="582" spans="1:13" s="2" customFormat="1" ht="30" customHeight="1" x14ac:dyDescent="0.35">
      <c r="A582" s="58">
        <f>ROW()/3-1</f>
        <v>193</v>
      </c>
      <c r="B582" s="98"/>
      <c r="C582" s="3" t="str">
        <f ca="1">IF(B580="","",CONCATENATE("Zástupce","
",OFFSET(List1!K$11,tisk!A579,0)))</f>
        <v xml:space="preserve">Zástupce
</v>
      </c>
      <c r="D582" s="5" t="str">
        <f ca="1">IF(B580="","",CONCATENATE("Dotace bude použita na:",OFFSET(List1!N$11,tisk!A579,0)))</f>
        <v>Dotace bude použita na:Náklady spojené s užíváním sportovního zařízení, pořízení sportovního vybavení a údržbu objektů a hrací plochy.</v>
      </c>
      <c r="E582" s="99"/>
      <c r="F582" s="55" t="str">
        <f ca="1">IF(B580="","",OFFSET(List1!Q$11,tisk!A579,0))</f>
        <v>12/2022</v>
      </c>
      <c r="G582" s="97"/>
      <c r="H582" s="100"/>
      <c r="I582" s="98"/>
      <c r="J582" s="98"/>
      <c r="K582" s="98"/>
      <c r="L582" s="98"/>
      <c r="M582" s="97"/>
    </row>
    <row r="583" spans="1:13" s="2" customFormat="1" ht="75" customHeight="1" x14ac:dyDescent="0.35">
      <c r="A583" s="58"/>
      <c r="B583" s="98" t="str">
        <f ca="1">IF(OFFSET(List1!B$11,tisk!A582,0)&gt;0,OFFSET(List1!B$11,tisk!A582,0),"")</f>
        <v>198</v>
      </c>
      <c r="C583" s="3" t="str">
        <f ca="1">IF(B583="","",CONCATENATE(OFFSET(List1!C$11,tisk!A582,0),"
",OFFSET(List1!D$11,tisk!A582,0),"
",OFFSET(List1!E$11,tisk!A582,0),"
",OFFSET(List1!F$11,tisk!A582,0)))</f>
        <v>Klub tradičního karate Olomouc, z.s.
Moravská Huzová 110
Štěpánov
78313</v>
      </c>
      <c r="D583" s="85" t="str">
        <f ca="1">IF(B583="","",OFFSET(List1!L$11,tisk!A582,0))</f>
        <v>Nájemné tělocvičny rok 2022</v>
      </c>
      <c r="E583" s="99">
        <f ca="1">IF(B583="","",OFFSET(List1!O$11,tisk!A582,0))</f>
        <v>374400</v>
      </c>
      <c r="F583" s="55" t="str">
        <f ca="1">IF(B583="","",OFFSET(List1!P$11,tisk!A582,0))</f>
        <v>1/2022</v>
      </c>
      <c r="G583" s="97">
        <f ca="1">IF(B583="","",OFFSET(List1!R$11,tisk!A582,0))</f>
        <v>30000</v>
      </c>
      <c r="H583" s="100">
        <f ca="1">IF(B583="","",OFFSET(List1!S$11,tisk!A582,0))</f>
        <v>0</v>
      </c>
      <c r="I583" s="98">
        <f ca="1">IF(B583="","",OFFSET(List1!T$11,tisk!A582,0))</f>
        <v>0</v>
      </c>
      <c r="J583" s="98">
        <f ca="1">IF(B583="","",OFFSET(List1!U$11,tisk!A582,0))</f>
        <v>0</v>
      </c>
      <c r="K583" s="98">
        <f ca="1">IF(B583="","",OFFSET(List1!V$11,tisk!A582,0))</f>
        <v>0</v>
      </c>
      <c r="L583" s="98">
        <f ca="1">IF(B583="","",OFFSET(List1!W$11,tisk!A582,0))</f>
        <v>0</v>
      </c>
      <c r="M583" s="97">
        <f ca="1">IF(B583="","",OFFSET(List1!X$11,tisk!A582,0))</f>
        <v>0</v>
      </c>
    </row>
    <row r="584" spans="1:13" s="2" customFormat="1" ht="75" customHeight="1" x14ac:dyDescent="0.35">
      <c r="A584" s="58"/>
      <c r="B584" s="98"/>
      <c r="C584" s="3" t="str">
        <f ca="1">IF(B583="","",CONCATENATE("Okres ",OFFSET(List1!G$11,tisk!A582,0),"
","Právní forma","
",OFFSET(List1!H$11,tisk!A582,0),"
","IČO ",OFFSET(List1!I$11,tisk!A582,0),"
 ","B.Ú. ",OFFSET(List1!J$11,tisk!A582,0)))</f>
        <v>Okres Olomouc
Právní forma
Spolek
IČO 03885551
 B.Ú. 1194496001/2700</v>
      </c>
      <c r="D584" s="5" t="str">
        <f ca="1">IF(B583="","",OFFSET(List1!M$11,tisk!A582,0))</f>
        <v>Účelem je výuka tradičního karate pro děti, mládež a dospělé. Dále pak vytvářet pro ni materiální a tréninkové podmínky.</v>
      </c>
      <c r="E584" s="99"/>
      <c r="F584" s="54"/>
      <c r="G584" s="97"/>
      <c r="H584" s="100"/>
      <c r="I584" s="98"/>
      <c r="J584" s="98"/>
      <c r="K584" s="98"/>
      <c r="L584" s="98"/>
      <c r="M584" s="97"/>
    </row>
    <row r="585" spans="1:13" s="2" customFormat="1" ht="30" customHeight="1" x14ac:dyDescent="0.35">
      <c r="A585" s="58">
        <f>ROW()/3-1</f>
        <v>194</v>
      </c>
      <c r="B585" s="98"/>
      <c r="C585" s="3" t="str">
        <f ca="1">IF(B583="","",CONCATENATE("Zástupce","
",OFFSET(List1!K$11,tisk!A582,0)))</f>
        <v xml:space="preserve">Zástupce
</v>
      </c>
      <c r="D585" s="5" t="str">
        <f ca="1">IF(B583="","",CONCATENATE("Dotace bude použita na:",OFFSET(List1!N$11,tisk!A582,0)))</f>
        <v>Dotace bude použita na:Požadovaná dotace z rozpočtu Olomouckého kraje bude využita na částečnou úhradu nájemného tělocvičny v prostorách Dolní náměstí 56/32, Olomouc. Měsíční výše nájemného je 31200,- roční nájem činí 374.400,-.</v>
      </c>
      <c r="E585" s="99"/>
      <c r="F585" s="55" t="str">
        <f ca="1">IF(B583="","",OFFSET(List1!Q$11,tisk!A582,0))</f>
        <v>12/2022</v>
      </c>
      <c r="G585" s="97"/>
      <c r="H585" s="100"/>
      <c r="I585" s="98"/>
      <c r="J585" s="98"/>
      <c r="K585" s="98"/>
      <c r="L585" s="98"/>
      <c r="M585" s="97"/>
    </row>
    <row r="586" spans="1:13" s="2" customFormat="1" ht="75" customHeight="1" x14ac:dyDescent="0.35">
      <c r="A586" s="58"/>
      <c r="B586" s="98" t="str">
        <f ca="1">IF(OFFSET(List1!B$11,tisk!A585,0)&gt;0,OFFSET(List1!B$11,tisk!A585,0),"")</f>
        <v>199</v>
      </c>
      <c r="C586" s="3" t="str">
        <f ca="1">IF(B586="","",CONCATENATE(OFFSET(List1!C$11,tisk!A585,0),"
",OFFSET(List1!D$11,tisk!A585,0),"
",OFFSET(List1!E$11,tisk!A585,0),"
",OFFSET(List1!F$11,tisk!A585,0)))</f>
        <v>KESTONE RACING, z.s.
Šumperská 536
Uničov
78391</v>
      </c>
      <c r="D586" s="85" t="str">
        <f ca="1">IF(B586="","",OFFSET(List1!L$11,tisk!A585,0))</f>
        <v>Podpora celoroční sportovní činnosti spolku Kestone Racing, z.s.</v>
      </c>
      <c r="E586" s="99">
        <f ca="1">IF(B586="","",OFFSET(List1!O$11,tisk!A585,0))</f>
        <v>350000</v>
      </c>
      <c r="F586" s="55" t="str">
        <f ca="1">IF(B586="","",OFFSET(List1!P$11,tisk!A585,0))</f>
        <v>1/2022</v>
      </c>
      <c r="G586" s="97">
        <f ca="1">IF(B586="","",OFFSET(List1!R$11,tisk!A585,0))</f>
        <v>150000</v>
      </c>
      <c r="H586" s="100">
        <f ca="1">IF(B586="","",OFFSET(List1!S$11,tisk!A585,0))</f>
        <v>0</v>
      </c>
      <c r="I586" s="98">
        <f ca="1">IF(B586="","",OFFSET(List1!T$11,tisk!A585,0))</f>
        <v>0</v>
      </c>
      <c r="J586" s="98">
        <f ca="1">IF(B586="","",OFFSET(List1!U$11,tisk!A585,0))</f>
        <v>0</v>
      </c>
      <c r="K586" s="98">
        <f ca="1">IF(B586="","",OFFSET(List1!V$11,tisk!A585,0))</f>
        <v>0</v>
      </c>
      <c r="L586" s="98">
        <f ca="1">IF(B586="","",OFFSET(List1!W$11,tisk!A585,0))</f>
        <v>0</v>
      </c>
      <c r="M586" s="97">
        <f ca="1">IF(B586="","",OFFSET(List1!X$11,tisk!A585,0))</f>
        <v>0</v>
      </c>
    </row>
    <row r="587" spans="1:13" s="2" customFormat="1" ht="75" customHeight="1" x14ac:dyDescent="0.35">
      <c r="A587" s="58"/>
      <c r="B587" s="98"/>
      <c r="C587" s="3" t="str">
        <f ca="1">IF(B586="","",CONCATENATE("Okres ",OFFSET(List1!G$11,tisk!A585,0),"
","Právní forma","
",OFFSET(List1!H$11,tisk!A585,0),"
","IČO ",OFFSET(List1!I$11,tisk!A585,0),"
 ","B.Ú. ",OFFSET(List1!J$11,tisk!A585,0)))</f>
        <v>Okres 
Právní forma
Spolek
IČO 26670704
 B.Ú. 194994997/0300</v>
      </c>
      <c r="D587" s="5" t="str">
        <f ca="1">IF(B586="","",OFFSET(List1!M$11,tisk!A585,0))</f>
        <v>Podpora celoroční sportovní činnosti spolku Kestone Racing, z.s.</v>
      </c>
      <c r="E587" s="99"/>
      <c r="F587" s="54"/>
      <c r="G587" s="97"/>
      <c r="H587" s="100"/>
      <c r="I587" s="98"/>
      <c r="J587" s="98"/>
      <c r="K587" s="98"/>
      <c r="L587" s="98"/>
      <c r="M587" s="97"/>
    </row>
    <row r="588" spans="1:13" s="2" customFormat="1" ht="30" customHeight="1" x14ac:dyDescent="0.35">
      <c r="A588" s="58">
        <f>ROW()/3-1</f>
        <v>195</v>
      </c>
      <c r="B588" s="98"/>
      <c r="C588" s="3" t="str">
        <f ca="1">IF(B586="","",CONCATENATE("Zástupce","
",OFFSET(List1!K$11,tisk!A585,0)))</f>
        <v xml:space="preserve">Zástupce
</v>
      </c>
      <c r="D588" s="5" t="str">
        <f ca="1">IF(B586="","",CONCATENATE("Dotace bude použita na:",OFFSET(List1!N$11,tisk!A585,0)))</f>
        <v>Dotace bude použita na:na materiálně technické náklady, dopravné, cestovné, ubytování, PHM, regeneraci a rehabilitaci včetně výživových doplňků.</v>
      </c>
      <c r="E588" s="99"/>
      <c r="F588" s="55" t="str">
        <f ca="1">IF(B586="","",OFFSET(List1!Q$11,tisk!A585,0))</f>
        <v>12/2022</v>
      </c>
      <c r="G588" s="97"/>
      <c r="H588" s="100"/>
      <c r="I588" s="98"/>
      <c r="J588" s="98"/>
      <c r="K588" s="98"/>
      <c r="L588" s="98"/>
      <c r="M588" s="97"/>
    </row>
    <row r="589" spans="1:13" s="2" customFormat="1" ht="75" customHeight="1" x14ac:dyDescent="0.35">
      <c r="A589" s="58"/>
      <c r="B589" s="98" t="str">
        <f ca="1">IF(OFFSET(List1!B$11,tisk!A588,0)&gt;0,OFFSET(List1!B$11,tisk!A588,0),"")</f>
        <v>200</v>
      </c>
      <c r="C589" s="3" t="str">
        <f ca="1">IF(B589="","",CONCATENATE(OFFSET(List1!C$11,tisk!A588,0),"
",OFFSET(List1!D$11,tisk!A588,0),"
",OFFSET(List1!E$11,tisk!A588,0),"
",OFFSET(List1!F$11,tisk!A588,0)))</f>
        <v>FBC Playmakers Prostějov, z. s.
Česká 813/15
Prostějov
79601</v>
      </c>
      <c r="D589" s="85" t="str">
        <f ca="1">IF(B589="","",OFFSET(List1!L$11,tisk!A588,0))</f>
        <v>Podpora florbalového oddílu FBC Playmakers Prostějov</v>
      </c>
      <c r="E589" s="99">
        <f ca="1">IF(B589="","",OFFSET(List1!O$11,tisk!A588,0))</f>
        <v>452000</v>
      </c>
      <c r="F589" s="55" t="str">
        <f ca="1">IF(B589="","",OFFSET(List1!P$11,tisk!A588,0))</f>
        <v>1/2022</v>
      </c>
      <c r="G589" s="97">
        <f ca="1">IF(B589="","",OFFSET(List1!R$11,tisk!A588,0))</f>
        <v>30000</v>
      </c>
      <c r="H589" s="100">
        <f ca="1">IF(B589="","",OFFSET(List1!S$11,tisk!A588,0))</f>
        <v>0</v>
      </c>
      <c r="I589" s="98">
        <f ca="1">IF(B589="","",OFFSET(List1!T$11,tisk!A588,0))</f>
        <v>0</v>
      </c>
      <c r="J589" s="98">
        <f ca="1">IF(B589="","",OFFSET(List1!U$11,tisk!A588,0))</f>
        <v>0</v>
      </c>
      <c r="K589" s="98">
        <f ca="1">IF(B589="","",OFFSET(List1!V$11,tisk!A588,0))</f>
        <v>0</v>
      </c>
      <c r="L589" s="98">
        <f ca="1">IF(B589="","",OFFSET(List1!W$11,tisk!A588,0))</f>
        <v>0</v>
      </c>
      <c r="M589" s="97">
        <f ca="1">IF(B589="","",OFFSET(List1!X$11,tisk!A588,0))</f>
        <v>0</v>
      </c>
    </row>
    <row r="590" spans="1:13" s="2" customFormat="1" ht="75" customHeight="1" x14ac:dyDescent="0.35">
      <c r="A590" s="58"/>
      <c r="B590" s="98"/>
      <c r="C590" s="3" t="str">
        <f ca="1">IF(B589="","",CONCATENATE("Okres ",OFFSET(List1!G$11,tisk!A588,0),"
","Právní forma","
",OFFSET(List1!H$11,tisk!A588,0),"
","IČO ",OFFSET(List1!I$11,tisk!A588,0),"
 ","B.Ú. ",OFFSET(List1!J$11,tisk!A588,0)))</f>
        <v>Okres Prostějov
Právní forma
Spolek
IČO 26658658
 B.Ú. 2801760463/2010</v>
      </c>
      <c r="D590" s="5" t="str">
        <f ca="1">IF(B589="","",OFFSET(List1!M$11,tisk!A588,0))</f>
        <v>Spolek FBC Playmakers Prostějov už 21 let sdružuje lidi, mladé sportovce, kteří chtějí hrát florbal. Tým aktuálně sdružuje skoro stovku lidí mezi pěti a čtyřiceti lety. Od roku 2017 se znovu v oddíle věnujeme výchově mladých sportovců.</v>
      </c>
      <c r="E590" s="99"/>
      <c r="F590" s="54"/>
      <c r="G590" s="97"/>
      <c r="H590" s="100"/>
      <c r="I590" s="98"/>
      <c r="J590" s="98"/>
      <c r="K590" s="98"/>
      <c r="L590" s="98"/>
      <c r="M590" s="97"/>
    </row>
    <row r="591" spans="1:13" s="2" customFormat="1" ht="30" customHeight="1" x14ac:dyDescent="0.35">
      <c r="A591" s="58">
        <f>ROW()/3-1</f>
        <v>196</v>
      </c>
      <c r="B591" s="98"/>
      <c r="C591" s="3" t="str">
        <f ca="1">IF(B589="","",CONCATENATE("Zástupce","
",OFFSET(List1!K$11,tisk!A588,0)))</f>
        <v xml:space="preserve">Zástupce
</v>
      </c>
      <c r="D591" s="5" t="str">
        <f ca="1">IF(B589="","",CONCATENATE("Dotace bude použita na:",OFFSET(List1!N$11,tisk!A588,0)))</f>
        <v>Dotace bude použita na:Rozšíření počtu tréninků pro mládež, materiální vybavení oddílu</v>
      </c>
      <c r="E591" s="99"/>
      <c r="F591" s="55" t="str">
        <f ca="1">IF(B589="","",OFFSET(List1!Q$11,tisk!A588,0))</f>
        <v>12/2022</v>
      </c>
      <c r="G591" s="97"/>
      <c r="H591" s="100"/>
      <c r="I591" s="98"/>
      <c r="J591" s="98"/>
      <c r="K591" s="98"/>
      <c r="L591" s="98"/>
      <c r="M591" s="97"/>
    </row>
    <row r="592" spans="1:13" s="2" customFormat="1" ht="75" customHeight="1" x14ac:dyDescent="0.35">
      <c r="A592" s="58"/>
      <c r="B592" s="98" t="str">
        <f ca="1">IF(OFFSET(List1!B$11,tisk!A591,0)&gt;0,OFFSET(List1!B$11,tisk!A591,0),"")</f>
        <v>201</v>
      </c>
      <c r="C592" s="3" t="str">
        <f ca="1">IF(B592="","",CONCATENATE(OFFSET(List1!C$11,tisk!A591,0),"
",OFFSET(List1!D$11,tisk!A591,0),"
",OFFSET(List1!E$11,tisk!A591,0),"
",OFFSET(List1!F$11,tisk!A591,0)))</f>
        <v>Sokol Konice s.r.o.
Sportovní ev.č.205
Konice
79852</v>
      </c>
      <c r="D592" s="85" t="str">
        <f ca="1">IF(B592="","",OFFSET(List1!L$11,tisk!A591,0))</f>
        <v>Celoroční sportovní činnost 2022</v>
      </c>
      <c r="E592" s="99">
        <f ca="1">IF(B592="","",OFFSET(List1!O$11,tisk!A591,0))</f>
        <v>500000</v>
      </c>
      <c r="F592" s="55" t="str">
        <f ca="1">IF(B592="","",OFFSET(List1!P$11,tisk!A591,0))</f>
        <v>1/2022</v>
      </c>
      <c r="G592" s="97">
        <f ca="1">IF(B592="","",OFFSET(List1!R$11,tisk!A591,0))</f>
        <v>200000</v>
      </c>
      <c r="H592" s="100">
        <f ca="1">IF(B592="","",OFFSET(List1!S$11,tisk!A591,0))</f>
        <v>0</v>
      </c>
      <c r="I592" s="98">
        <f ca="1">IF(B592="","",OFFSET(List1!T$11,tisk!A591,0))</f>
        <v>0</v>
      </c>
      <c r="J592" s="98">
        <f ca="1">IF(B592="","",OFFSET(List1!U$11,tisk!A591,0))</f>
        <v>0</v>
      </c>
      <c r="K592" s="98">
        <f ca="1">IF(B592="","",OFFSET(List1!V$11,tisk!A591,0))</f>
        <v>0</v>
      </c>
      <c r="L592" s="98">
        <f ca="1">IF(B592="","",OFFSET(List1!W$11,tisk!A591,0))</f>
        <v>0</v>
      </c>
      <c r="M592" s="97">
        <f ca="1">IF(B592="","",OFFSET(List1!X$11,tisk!A591,0))</f>
        <v>0</v>
      </c>
    </row>
    <row r="593" spans="1:13" s="2" customFormat="1" ht="75" customHeight="1" x14ac:dyDescent="0.35">
      <c r="A593" s="58"/>
      <c r="B593" s="98"/>
      <c r="C593" s="3" t="str">
        <f ca="1">IF(B592="","",CONCATENATE("Okres ",OFFSET(List1!G$11,tisk!A591,0),"
","Právní forma","
",OFFSET(List1!H$11,tisk!A591,0),"
","IČO ",OFFSET(List1!I$11,tisk!A591,0),"
 ","B.Ú. ",OFFSET(List1!J$11,tisk!A591,0)))</f>
        <v>Okres Prostějov
Právní forma
Společnost s ručením omezeným
IČO 29278082
 B.Ú. 43-9270790277/0100</v>
      </c>
      <c r="D593" s="5" t="str">
        <f ca="1">IF(B592="","",OFFSET(List1!M$11,tisk!A591,0))</f>
        <v>Organizace sportovní činnosti mužů, dorostu, žáků a přípravek. Účast v soutěžích řízených FA ČR. Zabezpečení zdraví a hygieny
hráčů a diváků. Regenerační obnova poškozeného trávníku, úhrada energií, dopravy k utkání, nákup sportovního vybavení.</v>
      </c>
      <c r="E593" s="99"/>
      <c r="F593" s="54"/>
      <c r="G593" s="97"/>
      <c r="H593" s="100"/>
      <c r="I593" s="98"/>
      <c r="J593" s="98"/>
      <c r="K593" s="98"/>
      <c r="L593" s="98"/>
      <c r="M593" s="97"/>
    </row>
    <row r="594" spans="1:13" s="2" customFormat="1" ht="30" customHeight="1" x14ac:dyDescent="0.35">
      <c r="A594" s="58">
        <f>ROW()/3-1</f>
        <v>197</v>
      </c>
      <c r="B594" s="98"/>
      <c r="C594" s="3" t="str">
        <f ca="1">IF(B592="","",CONCATENATE("Zástupce","
",OFFSET(List1!K$11,tisk!A591,0)))</f>
        <v xml:space="preserve">Zástupce
</v>
      </c>
      <c r="D594" s="5" t="str">
        <f ca="1">IF(B592="","",CONCATENATE("Dotace bude použita na:",OFFSET(List1!N$11,tisk!A591,0)))</f>
        <v>Dotace bude použita na:Náklady na energii, náklady na dopravu, náklady na rozhodčí, náklady nájemného, náklady sportovního vybavení, náklady údržby sportovního zařízení.</v>
      </c>
      <c r="E594" s="99"/>
      <c r="F594" s="55" t="str">
        <f ca="1">IF(B592="","",OFFSET(List1!Q$11,tisk!A591,0))</f>
        <v>12/2022</v>
      </c>
      <c r="G594" s="97"/>
      <c r="H594" s="100"/>
      <c r="I594" s="98"/>
      <c r="J594" s="98"/>
      <c r="K594" s="98"/>
      <c r="L594" s="98"/>
      <c r="M594" s="97"/>
    </row>
    <row r="595" spans="1:13" s="2" customFormat="1" ht="75" customHeight="1" x14ac:dyDescent="0.35">
      <c r="A595" s="58"/>
      <c r="B595" s="98" t="str">
        <f ca="1">IF(OFFSET(List1!B$11,tisk!A594,0)&gt;0,OFFSET(List1!B$11,tisk!A594,0),"")</f>
        <v>202</v>
      </c>
      <c r="C595" s="3" t="str">
        <f ca="1">IF(B595="","",CONCATENATE(OFFSET(List1!C$11,tisk!A594,0),"
",OFFSET(List1!D$11,tisk!A594,0),"
",OFFSET(List1!E$11,tisk!A594,0),"
",OFFSET(List1!F$11,tisk!A594,0)))</f>
        <v>Tělovýchovná Jednota Sokol Dlouhá Loučka z.s.
Sportovní 371
Dlouhá Loučka
78386</v>
      </c>
      <c r="D595" s="85" t="str">
        <f ca="1">IF(B595="","",OFFSET(List1!L$11,tisk!A594,0))</f>
        <v>Celoroční provoz TJ Sokol Dlouhá Loučka</v>
      </c>
      <c r="E595" s="99">
        <f ca="1">IF(B595="","",OFFSET(List1!O$11,tisk!A594,0))</f>
        <v>210000</v>
      </c>
      <c r="F595" s="55" t="str">
        <f ca="1">IF(B595="","",OFFSET(List1!P$11,tisk!A594,0))</f>
        <v>1/2022</v>
      </c>
      <c r="G595" s="97">
        <f ca="1">IF(B595="","",OFFSET(List1!R$11,tisk!A594,0))</f>
        <v>30000</v>
      </c>
      <c r="H595" s="100">
        <f ca="1">IF(B595="","",OFFSET(List1!S$11,tisk!A594,0))</f>
        <v>0</v>
      </c>
      <c r="I595" s="98">
        <f ca="1">IF(B595="","",OFFSET(List1!T$11,tisk!A594,0))</f>
        <v>0</v>
      </c>
      <c r="J595" s="98">
        <f ca="1">IF(B595="","",OFFSET(List1!U$11,tisk!A594,0))</f>
        <v>0</v>
      </c>
      <c r="K595" s="98">
        <f ca="1">IF(B595="","",OFFSET(List1!V$11,tisk!A594,0))</f>
        <v>0</v>
      </c>
      <c r="L595" s="98">
        <f ca="1">IF(B595="","",OFFSET(List1!W$11,tisk!A594,0))</f>
        <v>0</v>
      </c>
      <c r="M595" s="97">
        <f ca="1">IF(B595="","",OFFSET(List1!X$11,tisk!A594,0))</f>
        <v>0</v>
      </c>
    </row>
    <row r="596" spans="1:13" s="2" customFormat="1" ht="75" customHeight="1" x14ac:dyDescent="0.35">
      <c r="A596" s="58"/>
      <c r="B596" s="98"/>
      <c r="C596" s="3" t="str">
        <f ca="1">IF(B595="","",CONCATENATE("Okres ",OFFSET(List1!G$11,tisk!A594,0),"
","Právní forma","
",OFFSET(List1!H$11,tisk!A594,0),"
","IČO ",OFFSET(List1!I$11,tisk!A594,0),"
 ","B.Ú. ",OFFSET(List1!J$11,tisk!A594,0)))</f>
        <v>Okres Olomouc
Právní forma
Spolek
IČO 60780886
 B.Ú. 86-6603340247/0100</v>
      </c>
      <c r="D596" s="5" t="str">
        <f ca="1">IF(B595="","",OFFSET(List1!M$11,tisk!A594,0))</f>
        <v>Cílem projektu je zabezpečit celoroční činnost a provoz TJ Sokol Dlouhá Loučka. TJ Sokol zajišťuje celoroční provoz a údržbu sportovního areálu, organizace soutěží, dopravu a zápasy, materiální zabezpečení.</v>
      </c>
      <c r="E596" s="99"/>
      <c r="F596" s="54"/>
      <c r="G596" s="97"/>
      <c r="H596" s="100"/>
      <c r="I596" s="98"/>
      <c r="J596" s="98"/>
      <c r="K596" s="98"/>
      <c r="L596" s="98"/>
      <c r="M596" s="97"/>
    </row>
    <row r="597" spans="1:13" s="2" customFormat="1" ht="30" customHeight="1" x14ac:dyDescent="0.35">
      <c r="A597" s="58">
        <f>ROW()/3-1</f>
        <v>198</v>
      </c>
      <c r="B597" s="98"/>
      <c r="C597" s="3" t="str">
        <f ca="1">IF(B595="","",CONCATENATE("Zástupce","
",OFFSET(List1!K$11,tisk!A594,0)))</f>
        <v xml:space="preserve">Zástupce
</v>
      </c>
      <c r="D597" s="5" t="str">
        <f ca="1">IF(B595="","",CONCATENATE("Dotace bude použita na:",OFFSET(List1!N$11,tisk!A594,0)))</f>
        <v>Dotace bude použita na:Dotace ude použita na údržbu fotbalového hřiště, opravy a dopravu na zápasy.</v>
      </c>
      <c r="E597" s="99"/>
      <c r="F597" s="55" t="str">
        <f ca="1">IF(B595="","",OFFSET(List1!Q$11,tisk!A594,0))</f>
        <v>12/2022</v>
      </c>
      <c r="G597" s="97"/>
      <c r="H597" s="100"/>
      <c r="I597" s="98"/>
      <c r="J597" s="98"/>
      <c r="K597" s="98"/>
      <c r="L597" s="98"/>
      <c r="M597" s="97"/>
    </row>
    <row r="598" spans="1:13" s="2" customFormat="1" ht="75" customHeight="1" x14ac:dyDescent="0.35">
      <c r="A598" s="58"/>
      <c r="B598" s="98" t="str">
        <f ca="1">IF(OFFSET(List1!B$11,tisk!A597,0)&gt;0,OFFSET(List1!B$11,tisk!A597,0),"")</f>
        <v>203</v>
      </c>
      <c r="C598" s="3" t="str">
        <f ca="1">IF(B598="","",CONCATENATE(OFFSET(List1!C$11,tisk!A597,0),"
",OFFSET(List1!D$11,tisk!A597,0),"
",OFFSET(List1!E$11,tisk!A597,0),"
",OFFSET(List1!F$11,tisk!A597,0)))</f>
        <v>Tělovýchovná jednota Písečná, z.s.
Písečná 38
Písečná
79082</v>
      </c>
      <c r="D598" s="85" t="str">
        <f ca="1">IF(B598="","",OFFSET(List1!L$11,tisk!A597,0))</f>
        <v>Celoroční činnost TJ Písečná</v>
      </c>
      <c r="E598" s="99">
        <f ca="1">IF(B598="","",OFFSET(List1!O$11,tisk!A597,0))</f>
        <v>350000</v>
      </c>
      <c r="F598" s="55" t="str">
        <f ca="1">IF(B598="","",OFFSET(List1!P$11,tisk!A597,0))</f>
        <v>1/2022</v>
      </c>
      <c r="G598" s="97">
        <f ca="1">IF(B598="","",OFFSET(List1!R$11,tisk!A597,0))</f>
        <v>50000</v>
      </c>
      <c r="H598" s="100">
        <f ca="1">IF(B598="","",OFFSET(List1!S$11,tisk!A597,0))</f>
        <v>0</v>
      </c>
      <c r="I598" s="98">
        <f ca="1">IF(B598="","",OFFSET(List1!T$11,tisk!A597,0))</f>
        <v>0</v>
      </c>
      <c r="J598" s="98">
        <f ca="1">IF(B598="","",OFFSET(List1!U$11,tisk!A597,0))</f>
        <v>0</v>
      </c>
      <c r="K598" s="98">
        <f ca="1">IF(B598="","",OFFSET(List1!V$11,tisk!A597,0))</f>
        <v>0</v>
      </c>
      <c r="L598" s="98">
        <f ca="1">IF(B598="","",OFFSET(List1!W$11,tisk!A597,0))</f>
        <v>0</v>
      </c>
      <c r="M598" s="97">
        <f ca="1">IF(B598="","",OFFSET(List1!X$11,tisk!A597,0))</f>
        <v>0</v>
      </c>
    </row>
    <row r="599" spans="1:13" s="2" customFormat="1" ht="75" customHeight="1" x14ac:dyDescent="0.35">
      <c r="A599" s="58"/>
      <c r="B599" s="98"/>
      <c r="C599" s="3" t="str">
        <f ca="1">IF(B598="","",CONCATENATE("Okres ",OFFSET(List1!G$11,tisk!A597,0),"
","Právní forma","
",OFFSET(List1!H$11,tisk!A597,0),"
","IČO ",OFFSET(List1!I$11,tisk!A597,0),"
 ","B.Ú. ",OFFSET(List1!J$11,tisk!A597,0)))</f>
        <v>Okres Jeseník
Právní forma
Spolek
IČO 48807711
 B.Ú. 1901288309/0800</v>
      </c>
      <c r="D599" s="5" t="str">
        <f ca="1">IF(B598="","",OFFSET(List1!M$11,tisk!A597,0))</f>
        <v>Tělovýchovná jednota Písečná, z.s. sdružuje oddíly kopané a cyklistiky. Oddíl kopané má zastoupení v krajské 1.B soutěži mužů.
Oddíl cyklistiky sdružuje kategorie mládeže a dospělých.</v>
      </c>
      <c r="E599" s="99"/>
      <c r="F599" s="54"/>
      <c r="G599" s="97"/>
      <c r="H599" s="100"/>
      <c r="I599" s="98"/>
      <c r="J599" s="98"/>
      <c r="K599" s="98"/>
      <c r="L599" s="98"/>
      <c r="M599" s="97"/>
    </row>
    <row r="600" spans="1:13" s="2" customFormat="1" ht="30" customHeight="1" x14ac:dyDescent="0.35">
      <c r="A600" s="58">
        <f>ROW()/3-1</f>
        <v>199</v>
      </c>
      <c r="B600" s="98"/>
      <c r="C600" s="3" t="str">
        <f ca="1">IF(B598="","",CONCATENATE("Zástupce","
",OFFSET(List1!K$11,tisk!A597,0)))</f>
        <v xml:space="preserve">Zástupce
</v>
      </c>
      <c r="D600" s="5" t="str">
        <f ca="1">IF(B598="","",CONCATENATE("Dotace bude použita na:",OFFSET(List1!N$11,tisk!A597,0)))</f>
        <v>Dotace bude použita na:údržbu travnaté hrací plochy (kosení, pískování, nákup materiálu na údržbu – osivo, hnojivo, lajnovací barvy) a opravu střídaček a
záchytných sítí.</v>
      </c>
      <c r="E600" s="99"/>
      <c r="F600" s="55" t="str">
        <f ca="1">IF(B598="","",OFFSET(List1!Q$11,tisk!A597,0))</f>
        <v>12/2022</v>
      </c>
      <c r="G600" s="97"/>
      <c r="H600" s="100"/>
      <c r="I600" s="98"/>
      <c r="J600" s="98"/>
      <c r="K600" s="98"/>
      <c r="L600" s="98"/>
      <c r="M600" s="97"/>
    </row>
    <row r="601" spans="1:13" s="2" customFormat="1" ht="75" customHeight="1" x14ac:dyDescent="0.35">
      <c r="A601" s="58"/>
      <c r="B601" s="98" t="str">
        <f ca="1">IF(OFFSET(List1!B$11,tisk!A600,0)&gt;0,OFFSET(List1!B$11,tisk!A600,0),"")</f>
        <v>204</v>
      </c>
      <c r="C601" s="3" t="str">
        <f ca="1">IF(B601="","",CONCATENATE(OFFSET(List1!C$11,tisk!A600,0),"
",OFFSET(List1!D$11,tisk!A600,0),"
",OFFSET(List1!E$11,tisk!A600,0),"
",OFFSET(List1!F$11,tisk!A600,0)))</f>
        <v>Tělocvičná jednota Sokol Přemyslovice
Přemyslovice 400
Přemyslovice
79851</v>
      </c>
      <c r="D601" s="85" t="str">
        <f ca="1">IF(B601="","",OFFSET(List1!L$11,tisk!A600,0))</f>
        <v>Podpora celoroční sportovní činnosti TJ Sokol Přemyslovice v roce 2022</v>
      </c>
      <c r="E601" s="99">
        <f ca="1">IF(B601="","",OFFSET(List1!O$11,tisk!A600,0))</f>
        <v>35000</v>
      </c>
      <c r="F601" s="55" t="str">
        <f ca="1">IF(B601="","",OFFSET(List1!P$11,tisk!A600,0))</f>
        <v>1/2022</v>
      </c>
      <c r="G601" s="97">
        <f ca="1">IF(B601="","",OFFSET(List1!R$11,tisk!A600,0))</f>
        <v>35000</v>
      </c>
      <c r="H601" s="100">
        <f ca="1">IF(B601="","",OFFSET(List1!S$11,tisk!A600,0))</f>
        <v>0</v>
      </c>
      <c r="I601" s="98">
        <f ca="1">IF(B601="","",OFFSET(List1!T$11,tisk!A600,0))</f>
        <v>0</v>
      </c>
      <c r="J601" s="98">
        <f ca="1">IF(B601="","",OFFSET(List1!U$11,tisk!A600,0))</f>
        <v>0</v>
      </c>
      <c r="K601" s="98">
        <f ca="1">IF(B601="","",OFFSET(List1!V$11,tisk!A600,0))</f>
        <v>0</v>
      </c>
      <c r="L601" s="98">
        <f ca="1">IF(B601="","",OFFSET(List1!W$11,tisk!A600,0))</f>
        <v>0</v>
      </c>
      <c r="M601" s="97">
        <f ca="1">IF(B601="","",OFFSET(List1!X$11,tisk!A600,0))</f>
        <v>0</v>
      </c>
    </row>
    <row r="602" spans="1:13" s="2" customFormat="1" ht="75" customHeight="1" x14ac:dyDescent="0.35">
      <c r="A602" s="58"/>
      <c r="B602" s="98"/>
      <c r="C602" s="3" t="str">
        <f ca="1">IF(B601="","",CONCATENATE("Okres ",OFFSET(List1!G$11,tisk!A600,0),"
","Právní forma","
",OFFSET(List1!H$11,tisk!A600,0),"
","IČO ",OFFSET(List1!I$11,tisk!A600,0),"
 ","B.Ú. ",OFFSET(List1!J$11,tisk!A600,0)))</f>
        <v>Okres Prostějov
Právní forma
Pobočný spolek
IČO 00567787
 B.Ú. 1500167389/0800</v>
      </c>
      <c r="D602" s="5" t="str">
        <f ca="1">IF(B601="","",OFFSET(List1!M$11,tisk!A600,0))</f>
        <v>Cvičební a sportovní aktivity T.J. Sokol Přemyslovice jsou rozděleny na odbor všestrannosti a sportovní oddíly kopané, kuželek, šachu, volejbalu, bojových umění a tenisu. Jednou z hlavních priorit je podpora sportování dětí a mládeže.</v>
      </c>
      <c r="E602" s="99"/>
      <c r="F602" s="54"/>
      <c r="G602" s="97"/>
      <c r="H602" s="100"/>
      <c r="I602" s="98"/>
      <c r="J602" s="98"/>
      <c r="K602" s="98"/>
      <c r="L602" s="98"/>
      <c r="M602" s="97"/>
    </row>
    <row r="603" spans="1:13" s="2" customFormat="1" ht="30" customHeight="1" x14ac:dyDescent="0.35">
      <c r="A603" s="58">
        <f>ROW()/3-1</f>
        <v>200</v>
      </c>
      <c r="B603" s="98"/>
      <c r="C603" s="3" t="str">
        <f ca="1">IF(B601="","",CONCATENATE("Zástupce","
",OFFSET(List1!K$11,tisk!A600,0)))</f>
        <v xml:space="preserve">Zástupce
</v>
      </c>
      <c r="D603" s="5" t="str">
        <f ca="1">IF(B601="","",CONCATENATE("Dotace bude použita na:",OFFSET(List1!N$11,tisk!A600,0)))</f>
        <v>Dotace bude použita na:Dotace od Olomouckého kraje bude využita na nákup sportovního vybavení a na úhradu spotřeby energií.</v>
      </c>
      <c r="E603" s="99"/>
      <c r="F603" s="55" t="str">
        <f ca="1">IF(B601="","",OFFSET(List1!Q$11,tisk!A600,0))</f>
        <v>12/2022</v>
      </c>
      <c r="G603" s="97"/>
      <c r="H603" s="100"/>
      <c r="I603" s="98"/>
      <c r="J603" s="98"/>
      <c r="K603" s="98"/>
      <c r="L603" s="98"/>
      <c r="M603" s="97"/>
    </row>
    <row r="604" spans="1:13" s="2" customFormat="1" ht="75" customHeight="1" x14ac:dyDescent="0.35">
      <c r="A604" s="58"/>
      <c r="B604" s="98" t="str">
        <f ca="1">IF(OFFSET(List1!B$11,tisk!A603,0)&gt;0,OFFSET(List1!B$11,tisk!A603,0),"")</f>
        <v>205</v>
      </c>
      <c r="C604" s="3" t="str">
        <f ca="1">IF(B604="","",CONCATENATE(OFFSET(List1!C$11,tisk!A603,0),"
",OFFSET(List1!D$11,tisk!A603,0),"
",OFFSET(List1!E$11,tisk!A603,0),"
",OFFSET(List1!F$11,tisk!A603,0)))</f>
        <v>Klub vodního póla Přerov
nám. Svobody 1875/14
Přerov
75002</v>
      </c>
      <c r="D604" s="85" t="str">
        <f ca="1">IF(B604="","",OFFSET(List1!L$11,tisk!A603,0))</f>
        <v>Podpora celoroční sportovní činnosti Klubu vodního póla Přerov 2022</v>
      </c>
      <c r="E604" s="99">
        <f ca="1">IF(B604="","",OFFSET(List1!O$11,tisk!A603,0))</f>
        <v>875000</v>
      </c>
      <c r="F604" s="55" t="str">
        <f ca="1">IF(B604="","",OFFSET(List1!P$11,tisk!A603,0))</f>
        <v>1/2022</v>
      </c>
      <c r="G604" s="97">
        <f ca="1">IF(B604="","",OFFSET(List1!R$11,tisk!A603,0))</f>
        <v>200000</v>
      </c>
      <c r="H604" s="100">
        <f ca="1">IF(B604="","",OFFSET(List1!S$11,tisk!A603,0))</f>
        <v>0</v>
      </c>
      <c r="I604" s="98">
        <f ca="1">IF(B604="","",OFFSET(List1!T$11,tisk!A603,0))</f>
        <v>0</v>
      </c>
      <c r="J604" s="98">
        <f ca="1">IF(B604="","",OFFSET(List1!U$11,tisk!A603,0))</f>
        <v>0</v>
      </c>
      <c r="K604" s="98">
        <f ca="1">IF(B604="","",OFFSET(List1!V$11,tisk!A603,0))</f>
        <v>0</v>
      </c>
      <c r="L604" s="98">
        <f ca="1">IF(B604="","",OFFSET(List1!W$11,tisk!A603,0))</f>
        <v>0</v>
      </c>
      <c r="M604" s="97">
        <f ca="1">IF(B604="","",OFFSET(List1!X$11,tisk!A603,0))</f>
        <v>0</v>
      </c>
    </row>
    <row r="605" spans="1:13" s="2" customFormat="1" ht="75" customHeight="1" x14ac:dyDescent="0.35">
      <c r="A605" s="58"/>
      <c r="B605" s="98"/>
      <c r="C605" s="3" t="str">
        <f ca="1">IF(B604="","",CONCATENATE("Okres ",OFFSET(List1!G$11,tisk!A603,0),"
","Právní forma","
",OFFSET(List1!H$11,tisk!A603,0),"
","IČO ",OFFSET(List1!I$11,tisk!A603,0),"
 ","B.Ú. ",OFFSET(List1!J$11,tisk!A603,0)))</f>
        <v>Okres 
Právní forma
Spolek
IČO 66743613
 B.Ú. 27-1627090227/0100</v>
      </c>
      <c r="D605" s="5" t="str">
        <f ca="1">IF(B604="","",OFFSET(List1!M$11,tisk!A603,0))</f>
        <v>Cílem projektu je dlouhodobý rozvoj tréninkového procesu hráčů KVP Přerov v souladu s nejmodernějšími trendy v oblasti vodního póla a efektivní aplikace nově získaných dovedností do herního pojetí týmu a aktivní zapojování dorostenců do A-týmu mužů.</v>
      </c>
      <c r="E605" s="99"/>
      <c r="F605" s="54"/>
      <c r="G605" s="97"/>
      <c r="H605" s="100"/>
      <c r="I605" s="98"/>
      <c r="J605" s="98"/>
      <c r="K605" s="98"/>
      <c r="L605" s="98"/>
      <c r="M605" s="97"/>
    </row>
    <row r="606" spans="1:13" s="2" customFormat="1" ht="30" customHeight="1" x14ac:dyDescent="0.35">
      <c r="A606" s="58">
        <f>ROW()/3-1</f>
        <v>201</v>
      </c>
      <c r="B606" s="98"/>
      <c r="C606" s="3" t="str">
        <f ca="1">IF(B604="","",CONCATENATE("Zástupce","
",OFFSET(List1!K$11,tisk!A603,0)))</f>
        <v xml:space="preserve">Zástupce
</v>
      </c>
      <c r="D606" s="5" t="str">
        <f ca="1">IF(B604="","",CONCATENATE("Dotace bude použita na:",OFFSET(List1!N$11,tisk!A603,0)))</f>
        <v>Dotace bude použita na:Pronájem bazénu a sportovišť (tělocvična, posilovna), nákup sportovního materiálu, náklady na účast na turnajích a utkáních (doprava, cestovné, stravné, ubytování hráčů, trenérů a realizačního týmu), organizační zabezpečení domácích zápasů.</v>
      </c>
      <c r="E606" s="99"/>
      <c r="F606" s="55" t="str">
        <f ca="1">IF(B604="","",OFFSET(List1!Q$11,tisk!A603,0))</f>
        <v>12/2022</v>
      </c>
      <c r="G606" s="97"/>
      <c r="H606" s="100"/>
      <c r="I606" s="98"/>
      <c r="J606" s="98"/>
      <c r="K606" s="98"/>
      <c r="L606" s="98"/>
      <c r="M606" s="97"/>
    </row>
    <row r="607" spans="1:13" s="2" customFormat="1" ht="75" customHeight="1" x14ac:dyDescent="0.35">
      <c r="A607" s="58"/>
      <c r="B607" s="98" t="str">
        <f ca="1">IF(OFFSET(List1!B$11,tisk!A606,0)&gt;0,OFFSET(List1!B$11,tisk!A606,0),"")</f>
        <v>206</v>
      </c>
      <c r="C607" s="3" t="str">
        <f ca="1">IF(B607="","",CONCATENATE(OFFSET(List1!C$11,tisk!A606,0),"
",OFFSET(List1!D$11,tisk!A606,0),"
",OFFSET(List1!E$11,tisk!A606,0),"
",OFFSET(List1!F$11,tisk!A606,0)))</f>
        <v>JK Dvůr Nové Zámky, z. s.
Komenského 688/15
Litovel
78401</v>
      </c>
      <c r="D607" s="85" t="str">
        <f ca="1">IF(B607="","",OFFSET(List1!L$11,tisk!A606,0))</f>
        <v>Organizace, technické a personální zajištění soutěžních aktivit požádaných spolkem.</v>
      </c>
      <c r="E607" s="99">
        <f ca="1">IF(B607="","",OFFSET(List1!O$11,tisk!A606,0))</f>
        <v>34000</v>
      </c>
      <c r="F607" s="55" t="str">
        <f ca="1">IF(B607="","",OFFSET(List1!P$11,tisk!A606,0))</f>
        <v>1/2022</v>
      </c>
      <c r="G607" s="97">
        <f ca="1">IF(B607="","",OFFSET(List1!R$11,tisk!A606,0))</f>
        <v>34000</v>
      </c>
      <c r="H607" s="100">
        <f ca="1">IF(B607="","",OFFSET(List1!S$11,tisk!A606,0))</f>
        <v>0</v>
      </c>
      <c r="I607" s="98">
        <f ca="1">IF(B607="","",OFFSET(List1!T$11,tisk!A606,0))</f>
        <v>0</v>
      </c>
      <c r="J607" s="98">
        <f ca="1">IF(B607="","",OFFSET(List1!U$11,tisk!A606,0))</f>
        <v>0</v>
      </c>
      <c r="K607" s="98">
        <f ca="1">IF(B607="","",OFFSET(List1!V$11,tisk!A606,0))</f>
        <v>0</v>
      </c>
      <c r="L607" s="98">
        <f ca="1">IF(B607="","",OFFSET(List1!W$11,tisk!A606,0))</f>
        <v>0</v>
      </c>
      <c r="M607" s="97">
        <f ca="1">IF(B607="","",OFFSET(List1!X$11,tisk!A606,0))</f>
        <v>0</v>
      </c>
    </row>
    <row r="608" spans="1:13" s="2" customFormat="1" ht="75" customHeight="1" x14ac:dyDescent="0.35">
      <c r="A608" s="58"/>
      <c r="B608" s="98"/>
      <c r="C608" s="3" t="str">
        <f ca="1">IF(B607="","",CONCATENATE("Okres ",OFFSET(List1!G$11,tisk!A606,0),"
","Právní forma","
",OFFSET(List1!H$11,tisk!A606,0),"
","IČO ",OFFSET(List1!I$11,tisk!A606,0),"
 ","B.Ú. ",OFFSET(List1!J$11,tisk!A606,0)))</f>
        <v>Okres 
Právní forma
Spolek
IČO 22689486
 B.Ú. 43-4309160297/0100</v>
      </c>
      <c r="D608" s="5" t="str">
        <f ca="1">IF(B607="","",OFFSET(List1!M$11,tisk!A606,0))</f>
        <v>JK Dvůr Nové Zámky, z.s. - hlavní činnost - podpora, rozvoj a organizace sportovní aktivity svých členů v oblasti jezdectví.</v>
      </c>
      <c r="E608" s="99"/>
      <c r="F608" s="54"/>
      <c r="G608" s="97"/>
      <c r="H608" s="100"/>
      <c r="I608" s="98"/>
      <c r="J608" s="98"/>
      <c r="K608" s="98"/>
      <c r="L608" s="98"/>
      <c r="M608" s="97"/>
    </row>
    <row r="609" spans="1:13" s="2" customFormat="1" ht="30" customHeight="1" x14ac:dyDescent="0.35">
      <c r="A609" s="58">
        <f>ROW()/3-1</f>
        <v>202</v>
      </c>
      <c r="B609" s="98"/>
      <c r="C609" s="3" t="str">
        <f ca="1">IF(B607="","",CONCATENATE("Zástupce","
",OFFSET(List1!K$11,tisk!A606,0)))</f>
        <v xml:space="preserve">Zástupce
</v>
      </c>
      <c r="D609" s="5" t="str">
        <f ca="1">IF(B607="","",CONCATENATE("Dotace bude použita na:",OFFSET(List1!N$11,tisk!A606,0)))</f>
        <v>Dotace bude použita na:Organizace, technické a personální zajištění soutěžních aktivit pořádaných spolkem.
Konkrétně:
Parkurové soutěže pro děti na pony a mládež na velkých koních.
Drezurní soutěže pro děti a mládež.</v>
      </c>
      <c r="E609" s="99"/>
      <c r="F609" s="55" t="str">
        <f ca="1">IF(B607="","",OFFSET(List1!Q$11,tisk!A606,0))</f>
        <v>12/2022</v>
      </c>
      <c r="G609" s="97"/>
      <c r="H609" s="100"/>
      <c r="I609" s="98"/>
      <c r="J609" s="98"/>
      <c r="K609" s="98"/>
      <c r="L609" s="98"/>
      <c r="M609" s="97"/>
    </row>
    <row r="610" spans="1:13" s="2" customFormat="1" ht="75" customHeight="1" x14ac:dyDescent="0.35">
      <c r="A610" s="58"/>
      <c r="B610" s="98" t="str">
        <f ca="1">IF(OFFSET(List1!B$11,tisk!A609,0)&gt;0,OFFSET(List1!B$11,tisk!A609,0),"")</f>
        <v>207</v>
      </c>
      <c r="C610" s="3" t="str">
        <f ca="1">IF(B610="","",CONCATENATE(OFFSET(List1!C$11,tisk!A609,0),"
",OFFSET(List1!D$11,tisk!A609,0),"
",OFFSET(List1!E$11,tisk!A609,0),"
",OFFSET(List1!F$11,tisk!A609,0)))</f>
        <v>Oddíl orientačního sportu Sportovního klubu Prostějov
Sportovní 3924/1
Prostějov
79601</v>
      </c>
      <c r="D610" s="85" t="str">
        <f ca="1">IF(B610="","",OFFSET(List1!L$11,tisk!A609,0))</f>
        <v>Celoroční činnost Oddílu orientačního sportu SK Prostějov</v>
      </c>
      <c r="E610" s="99">
        <f ca="1">IF(B610="","",OFFSET(List1!O$11,tisk!A609,0))</f>
        <v>250000</v>
      </c>
      <c r="F610" s="55" t="str">
        <f ca="1">IF(B610="","",OFFSET(List1!P$11,tisk!A609,0))</f>
        <v>1/2022</v>
      </c>
      <c r="G610" s="97">
        <f ca="1">IF(B610="","",OFFSET(List1!R$11,tisk!A609,0))</f>
        <v>60000</v>
      </c>
      <c r="H610" s="100">
        <f ca="1">IF(B610="","",OFFSET(List1!S$11,tisk!A609,0))</f>
        <v>0</v>
      </c>
      <c r="I610" s="98">
        <f ca="1">IF(B610="","",OFFSET(List1!T$11,tisk!A609,0))</f>
        <v>0</v>
      </c>
      <c r="J610" s="98">
        <f ca="1">IF(B610="","",OFFSET(List1!U$11,tisk!A609,0))</f>
        <v>0</v>
      </c>
      <c r="K610" s="98">
        <f ca="1">IF(B610="","",OFFSET(List1!V$11,tisk!A609,0))</f>
        <v>0</v>
      </c>
      <c r="L610" s="98">
        <f ca="1">IF(B610="","",OFFSET(List1!W$11,tisk!A609,0))</f>
        <v>0</v>
      </c>
      <c r="M610" s="97">
        <f ca="1">IF(B610="","",OFFSET(List1!X$11,tisk!A609,0))</f>
        <v>0</v>
      </c>
    </row>
    <row r="611" spans="1:13" s="2" customFormat="1" ht="75" customHeight="1" x14ac:dyDescent="0.35">
      <c r="A611" s="58"/>
      <c r="B611" s="98"/>
      <c r="C611" s="3" t="str">
        <f ca="1">IF(B610="","",CONCATENATE("Okres ",OFFSET(List1!G$11,tisk!A609,0),"
","Právní forma","
",OFFSET(List1!H$11,tisk!A609,0),"
","IČO ",OFFSET(List1!I$11,tisk!A609,0),"
 ","B.Ú. ",OFFSET(List1!J$11,tisk!A609,0)))</f>
        <v>Okres Prostějov
Právní forma
Pobočný spolek
IČO 22897488
 B.Ú. 249075059/0300</v>
      </c>
      <c r="D611" s="5" t="str">
        <f ca="1">IF(B610="","",OFFSET(List1!M$11,tisk!A609,0))</f>
        <v>Ve své více jak 40leté činnosti oddíl dosáhl řady úspěchů a vychoval několik reprezentantů České republiky. Věnujeme se všem věkovým kategoriím, největší důraz klademe na výchovu dětí a mládeže.</v>
      </c>
      <c r="E611" s="99"/>
      <c r="F611" s="54"/>
      <c r="G611" s="97"/>
      <c r="H611" s="100"/>
      <c r="I611" s="98"/>
      <c r="J611" s="98"/>
      <c r="K611" s="98"/>
      <c r="L611" s="98"/>
      <c r="M611" s="97"/>
    </row>
    <row r="612" spans="1:13" s="2" customFormat="1" ht="30" customHeight="1" x14ac:dyDescent="0.35">
      <c r="A612" s="58">
        <f>ROW()/3-1</f>
        <v>203</v>
      </c>
      <c r="B612" s="98"/>
      <c r="C612" s="3" t="str">
        <f ca="1">IF(B610="","",CONCATENATE("Zástupce","
",OFFSET(List1!K$11,tisk!A609,0)))</f>
        <v xml:space="preserve">Zástupce
</v>
      </c>
      <c r="D612" s="5" t="str">
        <f ca="1">IF(B610="","",CONCATENATE("Dotace bude použita na:",OFFSET(List1!N$11,tisk!A609,0)))</f>
        <v>Dotace bude použita na:startovné, cestovné, ubytování a stravování na závodech, mapová soustředění, sportovní vybavení. pronájem tělocvičny</v>
      </c>
      <c r="E612" s="99"/>
      <c r="F612" s="55" t="str">
        <f ca="1">IF(B610="","",OFFSET(List1!Q$11,tisk!A609,0))</f>
        <v>12/2022</v>
      </c>
      <c r="G612" s="97"/>
      <c r="H612" s="100"/>
      <c r="I612" s="98"/>
      <c r="J612" s="98"/>
      <c r="K612" s="98"/>
      <c r="L612" s="98"/>
      <c r="M612" s="97"/>
    </row>
    <row r="613" spans="1:13" s="2" customFormat="1" ht="75" customHeight="1" x14ac:dyDescent="0.35">
      <c r="A613" s="58"/>
      <c r="B613" s="98" t="str">
        <f ca="1">IF(OFFSET(List1!B$11,tisk!A612,0)&gt;0,OFFSET(List1!B$11,tisk!A612,0),"")</f>
        <v>208</v>
      </c>
      <c r="C613" s="3" t="str">
        <f ca="1">IF(B613="","",CONCATENATE(OFFSET(List1!C$11,tisk!A612,0),"
",OFFSET(List1!D$11,tisk!A612,0),"
",OFFSET(List1!E$11,tisk!A612,0),"
",OFFSET(List1!F$11,tisk!A612,0)))</f>
        <v>Prostějovský volejbal s.r.o.
Za Kosteleckou 4161/49
Prostějov
79601</v>
      </c>
      <c r="D613" s="85" t="str">
        <f ca="1">IF(B613="","",OFFSET(List1!L$11,tisk!A612,0))</f>
        <v>Volejbalový A tým žen klubu VK Prostějov</v>
      </c>
      <c r="E613" s="99">
        <f ca="1">IF(B613="","",OFFSET(List1!O$11,tisk!A612,0))</f>
        <v>7500000</v>
      </c>
      <c r="F613" s="55" t="str">
        <f ca="1">IF(B613="","",OFFSET(List1!P$11,tisk!A612,0))</f>
        <v>1/2022</v>
      </c>
      <c r="G613" s="97">
        <f ca="1">IF(B613="","",OFFSET(List1!R$11,tisk!A612,0))</f>
        <v>1400000</v>
      </c>
      <c r="H613" s="100">
        <f ca="1">IF(B613="","",OFFSET(List1!S$11,tisk!A612,0))</f>
        <v>0</v>
      </c>
      <c r="I613" s="98">
        <f ca="1">IF(B613="","",OFFSET(List1!T$11,tisk!A612,0))</f>
        <v>0</v>
      </c>
      <c r="J613" s="98">
        <f ca="1">IF(B613="","",OFFSET(List1!U$11,tisk!A612,0))</f>
        <v>0</v>
      </c>
      <c r="K613" s="98">
        <f ca="1">IF(B613="","",OFFSET(List1!V$11,tisk!A612,0))</f>
        <v>0</v>
      </c>
      <c r="L613" s="98">
        <f ca="1">IF(B613="","",OFFSET(List1!W$11,tisk!A612,0))</f>
        <v>0</v>
      </c>
      <c r="M613" s="97">
        <f ca="1">IF(B613="","",OFFSET(List1!X$11,tisk!A612,0))</f>
        <v>0</v>
      </c>
    </row>
    <row r="614" spans="1:13" s="2" customFormat="1" ht="75" customHeight="1" x14ac:dyDescent="0.35">
      <c r="A614" s="58"/>
      <c r="B614" s="98"/>
      <c r="C614" s="3" t="str">
        <f ca="1">IF(B613="","",CONCATENATE("Okres ",OFFSET(List1!G$11,tisk!A612,0),"
","Právní forma","
",OFFSET(List1!H$11,tisk!A612,0),"
","IČO ",OFFSET(List1!I$11,tisk!A612,0),"
 ","B.Ú. ",OFFSET(List1!J$11,tisk!A612,0)))</f>
        <v>Okres Prostějov
Právní forma
Společnost s ručením omezeným
IČO 29192277
 B.Ú. 43-6191450297/0100</v>
      </c>
      <c r="D614" s="5" t="str">
        <f ca="1">IF(B613="","",OFFSET(List1!M$11,tisk!A612,0))</f>
        <v>Volejbalový A tým žen VK Prostějov hrající nejvyšší volejbalovou soutěž v České republice.</v>
      </c>
      <c r="E614" s="99"/>
      <c r="F614" s="54"/>
      <c r="G614" s="97"/>
      <c r="H614" s="100"/>
      <c r="I614" s="98"/>
      <c r="J614" s="98"/>
      <c r="K614" s="98"/>
      <c r="L614" s="98"/>
      <c r="M614" s="97"/>
    </row>
    <row r="615" spans="1:13" s="2" customFormat="1" ht="30" customHeight="1" x14ac:dyDescent="0.35">
      <c r="A615" s="58">
        <f>ROW()/3-1</f>
        <v>204</v>
      </c>
      <c r="B615" s="98"/>
      <c r="C615" s="3" t="str">
        <f ca="1">IF(B613="","",CONCATENATE("Zástupce","
",OFFSET(List1!K$11,tisk!A612,0)))</f>
        <v xml:space="preserve">Zástupce
</v>
      </c>
      <c r="D615" s="5" t="str">
        <f ca="1">IF(B613="","",CONCATENATE("Dotace bude použita na:",OFFSET(List1!N$11,tisk!A612,0)))</f>
        <v>Dotace bude použita na:Částečná úhrada vysokých nákladů spojených s činností klubu - pronájmy, doprava, poplatky ČVS a CEV, ubytování, materiální zajištění, trenérské zajištění.</v>
      </c>
      <c r="E615" s="99"/>
      <c r="F615" s="55" t="str">
        <f ca="1">IF(B613="","",OFFSET(List1!Q$11,tisk!A612,0))</f>
        <v>12/2022</v>
      </c>
      <c r="G615" s="97"/>
      <c r="H615" s="100"/>
      <c r="I615" s="98"/>
      <c r="J615" s="98"/>
      <c r="K615" s="98"/>
      <c r="L615" s="98"/>
      <c r="M615" s="97"/>
    </row>
    <row r="616" spans="1:13" s="2" customFormat="1" ht="75" customHeight="1" x14ac:dyDescent="0.35">
      <c r="A616" s="58"/>
      <c r="B616" s="98" t="str">
        <f ca="1">IF(OFFSET(List1!B$11,tisk!A615,0)&gt;0,OFFSET(List1!B$11,tisk!A615,0),"")</f>
        <v>209</v>
      </c>
      <c r="C616" s="3" t="str">
        <f ca="1">IF(B616="","",CONCATENATE(OFFSET(List1!C$11,tisk!A615,0),"
",OFFSET(List1!D$11,tisk!A615,0),"
",OFFSET(List1!E$11,tisk!A615,0),"
",OFFSET(List1!F$11,tisk!A615,0)))</f>
        <v>Tenis klub Prostějov, a.s.
Za velodromem 4187/49a
Prostějov
79601</v>
      </c>
      <c r="D616" s="85" t="str">
        <f ca="1">IF(B616="","",OFFSET(List1!L$11,tisk!A615,0))</f>
        <v>Podpora celoroční sportovní činnosti TK Prostějov</v>
      </c>
      <c r="E616" s="99">
        <f ca="1">IF(B616="","",OFFSET(List1!O$11,tisk!A615,0))</f>
        <v>3900000</v>
      </c>
      <c r="F616" s="55" t="str">
        <f ca="1">IF(B616="","",OFFSET(List1!P$11,tisk!A615,0))</f>
        <v>1/2022</v>
      </c>
      <c r="G616" s="97">
        <f ca="1">IF(B616="","",OFFSET(List1!R$11,tisk!A615,0))</f>
        <v>1000000</v>
      </c>
      <c r="H616" s="100">
        <f ca="1">IF(B616="","",OFFSET(List1!S$11,tisk!A615,0))</f>
        <v>0</v>
      </c>
      <c r="I616" s="98">
        <f ca="1">IF(B616="","",OFFSET(List1!T$11,tisk!A615,0))</f>
        <v>0</v>
      </c>
      <c r="J616" s="98">
        <f ca="1">IF(B616="","",OFFSET(List1!U$11,tisk!A615,0))</f>
        <v>0</v>
      </c>
      <c r="K616" s="98">
        <f ca="1">IF(B616="","",OFFSET(List1!V$11,tisk!A615,0))</f>
        <v>0</v>
      </c>
      <c r="L616" s="98">
        <f ca="1">IF(B616="","",OFFSET(List1!W$11,tisk!A615,0))</f>
        <v>0</v>
      </c>
      <c r="M616" s="97">
        <f ca="1">IF(B616="","",OFFSET(List1!X$11,tisk!A615,0))</f>
        <v>0</v>
      </c>
    </row>
    <row r="617" spans="1:13" s="2" customFormat="1" ht="75" customHeight="1" x14ac:dyDescent="0.35">
      <c r="A617" s="58"/>
      <c r="B617" s="98"/>
      <c r="C617" s="3" t="str">
        <f ca="1">IF(B616="","",CONCATENATE("Okres ",OFFSET(List1!G$11,tisk!A615,0),"
","Právní forma","
",OFFSET(List1!H$11,tisk!A615,0),"
","IČO ",OFFSET(List1!I$11,tisk!A615,0),"
 ","B.Ú. ",OFFSET(List1!J$11,tisk!A615,0)))</f>
        <v>Okres Prostějov
Právní forma
Akciová společnost
IČO 25331108
 B.Ú. 19-2130490297/0100</v>
      </c>
      <c r="D617" s="5" t="str">
        <f ca="1">IF(B616="","",OFFSET(List1!M$11,tisk!A615,0))</f>
        <v>Podpora tenisové činnosti a přípravy profesionálních tenisových hráčů Tenisového klubu Prostějov v roce 2022.</v>
      </c>
      <c r="E617" s="99"/>
      <c r="F617" s="54"/>
      <c r="G617" s="97"/>
      <c r="H617" s="100"/>
      <c r="I617" s="98"/>
      <c r="J617" s="98"/>
      <c r="K617" s="98"/>
      <c r="L617" s="98"/>
      <c r="M617" s="97"/>
    </row>
    <row r="618" spans="1:13" s="2" customFormat="1" ht="30" customHeight="1" x14ac:dyDescent="0.35">
      <c r="A618" s="58">
        <f>ROW()/3-1</f>
        <v>205</v>
      </c>
      <c r="B618" s="98"/>
      <c r="C618" s="3" t="str">
        <f ca="1">IF(B616="","",CONCATENATE("Zástupce","
",OFFSET(List1!K$11,tisk!A615,0)))</f>
        <v xml:space="preserve">Zástupce
</v>
      </c>
      <c r="D618" s="5" t="str">
        <f ca="1">IF(B616="","",CONCATENATE("Dotace bude použita na:",OFFSET(List1!N$11,tisk!A615,0)))</f>
        <v>Dotace bude použita na:Částečná úhrada nákladů v rámci podpory a přípravy profesionálních tenisových hráčů TK Prostějov - trenérské zabezpečení, rehabilitace, fyzio, pronájmy a nájemné, odměny hráčů, ubytování, materiální zabezpečení, náklady na organizaci utkání.</v>
      </c>
      <c r="E618" s="99"/>
      <c r="F618" s="55" t="str">
        <f ca="1">IF(B616="","",OFFSET(List1!Q$11,tisk!A615,0))</f>
        <v>12/2022</v>
      </c>
      <c r="G618" s="97"/>
      <c r="H618" s="100"/>
      <c r="I618" s="98"/>
      <c r="J618" s="98"/>
      <c r="K618" s="98"/>
      <c r="L618" s="98"/>
      <c r="M618" s="97"/>
    </row>
    <row r="619" spans="1:13" s="2" customFormat="1" ht="75" customHeight="1" x14ac:dyDescent="0.35">
      <c r="A619" s="58"/>
      <c r="B619" s="98" t="str">
        <f ca="1">IF(OFFSET(List1!B$11,tisk!A618,0)&gt;0,OFFSET(List1!B$11,tisk!A618,0),"")</f>
        <v>210</v>
      </c>
      <c r="C619" s="3" t="str">
        <f ca="1">IF(B619="","",CONCATENATE(OFFSET(List1!C$11,tisk!A618,0),"
",OFFSET(List1!D$11,tisk!A618,0),"
",OFFSET(List1!E$11,tisk!A618,0),"
",OFFSET(List1!F$11,tisk!A618,0)))</f>
        <v>Taneční spolek KK - Dance Šumperk, z.s.
Nový Malín 90
Nový Malín
78803</v>
      </c>
      <c r="D619" s="85" t="str">
        <f ca="1">IF(B619="","",OFFSET(List1!L$11,tisk!A618,0))</f>
        <v>Podpora celoroční činnosti 2022</v>
      </c>
      <c r="E619" s="99">
        <f ca="1">IF(B619="","",OFFSET(List1!O$11,tisk!A618,0))</f>
        <v>1335000</v>
      </c>
      <c r="F619" s="55" t="str">
        <f ca="1">IF(B619="","",OFFSET(List1!P$11,tisk!A618,0))</f>
        <v>1/2022</v>
      </c>
      <c r="G619" s="97">
        <f ca="1">IF(B619="","",OFFSET(List1!R$11,tisk!A618,0))</f>
        <v>50000</v>
      </c>
      <c r="H619" s="100">
        <f ca="1">IF(B619="","",OFFSET(List1!S$11,tisk!A618,0))</f>
        <v>0</v>
      </c>
      <c r="I619" s="98">
        <f ca="1">IF(B619="","",OFFSET(List1!T$11,tisk!A618,0))</f>
        <v>0</v>
      </c>
      <c r="J619" s="98">
        <f ca="1">IF(B619="","",OFFSET(List1!U$11,tisk!A618,0))</f>
        <v>0</v>
      </c>
      <c r="K619" s="98">
        <f ca="1">IF(B619="","",OFFSET(List1!V$11,tisk!A618,0))</f>
        <v>0</v>
      </c>
      <c r="L619" s="98">
        <f ca="1">IF(B619="","",OFFSET(List1!W$11,tisk!A618,0))</f>
        <v>0</v>
      </c>
      <c r="M619" s="97">
        <f ca="1">IF(B619="","",OFFSET(List1!X$11,tisk!A618,0))</f>
        <v>0</v>
      </c>
    </row>
    <row r="620" spans="1:13" s="2" customFormat="1" ht="75" customHeight="1" x14ac:dyDescent="0.35">
      <c r="A620" s="58"/>
      <c r="B620" s="98"/>
      <c r="C620" s="3" t="str">
        <f ca="1">IF(B619="","",CONCATENATE("Okres ",OFFSET(List1!G$11,tisk!A618,0),"
","Právní forma","
",OFFSET(List1!H$11,tisk!A618,0),"
","IČO ",OFFSET(List1!I$11,tisk!A618,0),"
 ","B.Ú. ",OFFSET(List1!J$11,tisk!A618,0)))</f>
        <v>Okres Šumperk
Právní forma
Spolek
IČO 03656594
 B.Ú. 2000733318/2010</v>
      </c>
      <c r="D620" s="5" t="str">
        <f ca="1">IF(B619="","",OFFSET(List1!M$11,tisk!A618,0))</f>
        <v>Spolek má nyní 98 členek, které svým tréninkem chtějí dosáhnout společného cíle - úspěchu na Mistrovství ČR a Evropy. Úspěchem je také zájem veřejnosti o vystoupení mažoretek na mnoha kulturních a sportovních akcích především v Ol. kraji.</v>
      </c>
      <c r="E620" s="99"/>
      <c r="F620" s="54"/>
      <c r="G620" s="97"/>
      <c r="H620" s="100"/>
      <c r="I620" s="98"/>
      <c r="J620" s="98"/>
      <c r="K620" s="98"/>
      <c r="L620" s="98"/>
      <c r="M620" s="97"/>
    </row>
    <row r="621" spans="1:13" s="2" customFormat="1" ht="30" customHeight="1" x14ac:dyDescent="0.35">
      <c r="A621" s="58">
        <f>ROW()/3-1</f>
        <v>206</v>
      </c>
      <c r="B621" s="98"/>
      <c r="C621" s="3" t="str">
        <f ca="1">IF(B619="","",CONCATENATE("Zástupce","
",OFFSET(List1!K$11,tisk!A618,0)))</f>
        <v xml:space="preserve">Zástupce
</v>
      </c>
      <c r="D621" s="5" t="str">
        <f ca="1">IF(B619="","",CONCATENATE("Dotace bude použita na:",OFFSET(List1!N$11,tisk!A618,0)))</f>
        <v>Dotace bude použita na:- nájem tělocvičny
- soutěžní kostýmy a obuv
- sportovní náčiní /pompony, hůlky/
- ubytování a doprava na soutěžích
- startovné na soutěžích a registrace v mažoretkových asociacích</v>
      </c>
      <c r="E621" s="99"/>
      <c r="F621" s="55" t="str">
        <f ca="1">IF(B619="","",OFFSET(List1!Q$11,tisk!A618,0))</f>
        <v>12/2022</v>
      </c>
      <c r="G621" s="97"/>
      <c r="H621" s="100"/>
      <c r="I621" s="98"/>
      <c r="J621" s="98"/>
      <c r="K621" s="98"/>
      <c r="L621" s="98"/>
      <c r="M621" s="97"/>
    </row>
    <row r="622" spans="1:13" s="2" customFormat="1" ht="75" customHeight="1" x14ac:dyDescent="0.35">
      <c r="A622" s="58"/>
      <c r="B622" s="98" t="str">
        <f ca="1">IF(OFFSET(List1!B$11,tisk!A621,0)&gt;0,OFFSET(List1!B$11,tisk!A621,0),"")</f>
        <v>211</v>
      </c>
      <c r="C622" s="3" t="str">
        <f ca="1">IF(B622="","",CONCATENATE(OFFSET(List1!C$11,tisk!A621,0),"
",OFFSET(List1!D$11,tisk!A621,0),"
",OFFSET(List1!E$11,tisk!A621,0),"
",OFFSET(List1!F$11,tisk!A621,0)))</f>
        <v>TJ Sokol Újezdec z.s.
Přerov 314
Přerov
75002</v>
      </c>
      <c r="D622" s="85" t="str">
        <f ca="1">IF(B622="","",OFFSET(List1!L$11,tisk!A621,0))</f>
        <v>Podpora sportovní činnosti TJ SOKOL Újezdec z.s.</v>
      </c>
      <c r="E622" s="99">
        <f ca="1">IF(B622="","",OFFSET(List1!O$11,tisk!A621,0))</f>
        <v>34000</v>
      </c>
      <c r="F622" s="55" t="str">
        <f ca="1">IF(B622="","",OFFSET(List1!P$11,tisk!A621,0))</f>
        <v>1/2022</v>
      </c>
      <c r="G622" s="97">
        <f ca="1">IF(B622="","",OFFSET(List1!R$11,tisk!A621,0))</f>
        <v>34000</v>
      </c>
      <c r="H622" s="100">
        <f ca="1">IF(B622="","",OFFSET(List1!S$11,tisk!A621,0))</f>
        <v>0</v>
      </c>
      <c r="I622" s="98">
        <f ca="1">IF(B622="","",OFFSET(List1!T$11,tisk!A621,0))</f>
        <v>0</v>
      </c>
      <c r="J622" s="98">
        <f ca="1">IF(B622="","",OFFSET(List1!U$11,tisk!A621,0))</f>
        <v>0</v>
      </c>
      <c r="K622" s="98">
        <f ca="1">IF(B622="","",OFFSET(List1!V$11,tisk!A621,0))</f>
        <v>0</v>
      </c>
      <c r="L622" s="98">
        <f ca="1">IF(B622="","",OFFSET(List1!W$11,tisk!A621,0))</f>
        <v>0</v>
      </c>
      <c r="M622" s="97">
        <f ca="1">IF(B622="","",OFFSET(List1!X$11,tisk!A621,0))</f>
        <v>0</v>
      </c>
    </row>
    <row r="623" spans="1:13" s="2" customFormat="1" ht="75" customHeight="1" x14ac:dyDescent="0.35">
      <c r="A623" s="58"/>
      <c r="B623" s="98"/>
      <c r="C623" s="3" t="str">
        <f ca="1">IF(B622="","",CONCATENATE("Okres ",OFFSET(List1!G$11,tisk!A621,0),"
","Právní forma","
",OFFSET(List1!H$11,tisk!A621,0),"
","IČO ",OFFSET(List1!I$11,tisk!A621,0),"
 ","B.Ú. ",OFFSET(List1!J$11,tisk!A621,0)))</f>
        <v>Okres Přerov
Právní forma
Spolek
IČO 60782129
 B.Ú. 115-1887710277/0100</v>
      </c>
      <c r="D623" s="5" t="str">
        <f ca="1">IF(B622="","",OFFSET(List1!M$11,tisk!A621,0))</f>
        <v>TJ SOKOL Újezdec z.s. je sportovní oddíl, mající 82 členů, provozující sportovní činnost-fotbal. Hájí zájmy svých členů pečuje o nejvhodnější materiálové a tréninkové podmínky a svou činností napomáhá k rozvoji veřejného života, zdraví, kultury.</v>
      </c>
      <c r="E623" s="99"/>
      <c r="F623" s="54"/>
      <c r="G623" s="97"/>
      <c r="H623" s="100"/>
      <c r="I623" s="98"/>
      <c r="J623" s="98"/>
      <c r="K623" s="98"/>
      <c r="L623" s="98"/>
      <c r="M623" s="97"/>
    </row>
    <row r="624" spans="1:13" s="2" customFormat="1" ht="30" customHeight="1" x14ac:dyDescent="0.35">
      <c r="A624" s="58">
        <f>ROW()/3-1</f>
        <v>207</v>
      </c>
      <c r="B624" s="98"/>
      <c r="C624" s="3" t="str">
        <f ca="1">IF(B622="","",CONCATENATE("Zástupce","
",OFFSET(List1!K$11,tisk!A621,0)))</f>
        <v xml:space="preserve">Zástupce
</v>
      </c>
      <c r="D624" s="5" t="str">
        <f ca="1">IF(B622="","",CONCATENATE("Dotace bude použita na:",OFFSET(List1!N$11,tisk!A621,0)))</f>
        <v>Dotace bude použita na:Dotace je určena na nákup sportovních pomůcek a materiálu (např. dresy, balony, kužele, branky, aj. ) na zabezpečení sportovních, výcvikových akcí pro členy klubu a na nákup a materiálu na  údržbu travní plochy.</v>
      </c>
      <c r="E624" s="99"/>
      <c r="F624" s="55" t="str">
        <f ca="1">IF(B622="","",OFFSET(List1!Q$11,tisk!A621,0))</f>
        <v>12/2022</v>
      </c>
      <c r="G624" s="97"/>
      <c r="H624" s="100"/>
      <c r="I624" s="98"/>
      <c r="J624" s="98"/>
      <c r="K624" s="98"/>
      <c r="L624" s="98"/>
      <c r="M624" s="97"/>
    </row>
    <row r="625" spans="1:13" s="2" customFormat="1" ht="75" customHeight="1" x14ac:dyDescent="0.35">
      <c r="A625" s="58"/>
      <c r="B625" s="98" t="str">
        <f ca="1">IF(OFFSET(List1!B$11,tisk!A624,0)&gt;0,OFFSET(List1!B$11,tisk!A624,0),"")</f>
        <v>212</v>
      </c>
      <c r="C625" s="3" t="str">
        <f ca="1">IF(B625="","",CONCATENATE(OFFSET(List1!C$11,tisk!A624,0),"
",OFFSET(List1!D$11,tisk!A624,0),"
",OFFSET(List1!E$11,tisk!A624,0),"
",OFFSET(List1!F$11,tisk!A624,0)))</f>
        <v>TJ Uničov z.s.
U Stadionu 619
Uničov
78391</v>
      </c>
      <c r="D625" s="85" t="str">
        <f ca="1">IF(B625="","",OFFSET(List1!L$11,tisk!A624,0))</f>
        <v>Podpora celoroční činnosti TJ Uničov</v>
      </c>
      <c r="E625" s="99">
        <f ca="1">IF(B625="","",OFFSET(List1!O$11,tisk!A624,0))</f>
        <v>1885000</v>
      </c>
      <c r="F625" s="55" t="str">
        <f ca="1">IF(B625="","",OFFSET(List1!P$11,tisk!A624,0))</f>
        <v>1/2022</v>
      </c>
      <c r="G625" s="97">
        <f ca="1">IF(B625="","",OFFSET(List1!R$11,tisk!A624,0))</f>
        <v>200000</v>
      </c>
      <c r="H625" s="100">
        <f ca="1">IF(B625="","",OFFSET(List1!S$11,tisk!A624,0))</f>
        <v>0</v>
      </c>
      <c r="I625" s="98">
        <f ca="1">IF(B625="","",OFFSET(List1!T$11,tisk!A624,0))</f>
        <v>0</v>
      </c>
      <c r="J625" s="98">
        <f ca="1">IF(B625="","",OFFSET(List1!U$11,tisk!A624,0))</f>
        <v>0</v>
      </c>
      <c r="K625" s="98">
        <f ca="1">IF(B625="","",OFFSET(List1!V$11,tisk!A624,0))</f>
        <v>0</v>
      </c>
      <c r="L625" s="98">
        <f ca="1">IF(B625="","",OFFSET(List1!W$11,tisk!A624,0))</f>
        <v>0</v>
      </c>
      <c r="M625" s="97">
        <f ca="1">IF(B625="","",OFFSET(List1!X$11,tisk!A624,0))</f>
        <v>0</v>
      </c>
    </row>
    <row r="626" spans="1:13" s="2" customFormat="1" ht="75" customHeight="1" x14ac:dyDescent="0.35">
      <c r="A626" s="58"/>
      <c r="B626" s="98"/>
      <c r="C626" s="3" t="str">
        <f ca="1">IF(B625="","",CONCATENATE("Okres ",OFFSET(List1!G$11,tisk!A624,0),"
","Právní forma","
",OFFSET(List1!H$11,tisk!A624,0),"
","IČO ",OFFSET(List1!I$11,tisk!A624,0),"
 ","B.Ú. ",OFFSET(List1!J$11,tisk!A624,0)))</f>
        <v>Okres Olomouc
Právní forma
Spolek
IČO 00577120
 B.Ú. 1803339379/0800</v>
      </c>
      <c r="D626" s="5" t="str">
        <f ca="1">IF(B625="","",OFFSET(List1!M$11,tisk!A624,0))</f>
        <v>Činností TJ Uničov je výchova mládeže ke sportu, minimálně 1xměsíčně je nábor nových členů v uničovských školkách a školách.
Sportovní oddíly cyklistika, atletika, tenis, turistika, dráhový golf, šachy a ASPV(gymnastická přípravka pro děti od 2let).</v>
      </c>
      <c r="E626" s="99"/>
      <c r="F626" s="54"/>
      <c r="G626" s="97"/>
      <c r="H626" s="100"/>
      <c r="I626" s="98"/>
      <c r="J626" s="98"/>
      <c r="K626" s="98"/>
      <c r="L626" s="98"/>
      <c r="M626" s="97"/>
    </row>
    <row r="627" spans="1:13" s="2" customFormat="1" ht="30" customHeight="1" x14ac:dyDescent="0.35">
      <c r="A627" s="58">
        <f>ROW()/3-1</f>
        <v>208</v>
      </c>
      <c r="B627" s="98"/>
      <c r="C627" s="3" t="str">
        <f ca="1">IF(B625="","",CONCATENATE("Zástupce","
",OFFSET(List1!K$11,tisk!A624,0)))</f>
        <v xml:space="preserve">Zástupce
</v>
      </c>
      <c r="D627" s="5" t="str">
        <f ca="1">IF(B625="","",CONCATENATE("Dotace bude použita na:",OFFSET(List1!N$11,tisk!A624,0)))</f>
        <v>Dotace bude použita na:Příspěvek na podporu činnosti oddílů TJ Uničov použijeme na dopravu na sportovní utkání, na sportovní materiál a obnovu sportovního vybavení, odměny trenérům a na drobná údržbu areálů tenisu a minigolfu.</v>
      </c>
      <c r="E627" s="99"/>
      <c r="F627" s="55" t="str">
        <f ca="1">IF(B625="","",OFFSET(List1!Q$11,tisk!A624,0))</f>
        <v>12/2022</v>
      </c>
      <c r="G627" s="97"/>
      <c r="H627" s="100"/>
      <c r="I627" s="98"/>
      <c r="J627" s="98"/>
      <c r="K627" s="98"/>
      <c r="L627" s="98"/>
      <c r="M627" s="97"/>
    </row>
    <row r="628" spans="1:13" s="2" customFormat="1" ht="75" customHeight="1" x14ac:dyDescent="0.35">
      <c r="A628" s="58"/>
      <c r="B628" s="98" t="str">
        <f ca="1">IF(OFFSET(List1!B$11,tisk!A627,0)&gt;0,OFFSET(List1!B$11,tisk!A627,0),"")</f>
        <v>213</v>
      </c>
      <c r="C628" s="3" t="str">
        <f ca="1">IF(B628="","",CONCATENATE(OFFSET(List1!C$11,tisk!A627,0),"
",OFFSET(List1!D$11,tisk!A627,0),"
",OFFSET(List1!E$11,tisk!A627,0),"
",OFFSET(List1!F$11,tisk!A627,0)))</f>
        <v>Tělocvičná jednota Sokol I Prostějov
Skálovo nám. 173/4
Prostějov
79601</v>
      </c>
      <c r="D628" s="85" t="str">
        <f ca="1">IF(B628="","",OFFSET(List1!L$11,tisk!A627,0))</f>
        <v>Podpora celoroční sportovní činnosti 2022</v>
      </c>
      <c r="E628" s="99">
        <f ca="1">IF(B628="","",OFFSET(List1!O$11,tisk!A627,0))</f>
        <v>1920000</v>
      </c>
      <c r="F628" s="55" t="str">
        <f ca="1">IF(B628="","",OFFSET(List1!P$11,tisk!A627,0))</f>
        <v>1/2022</v>
      </c>
      <c r="G628" s="97">
        <f ca="1">IF(B628="","",OFFSET(List1!R$11,tisk!A627,0))</f>
        <v>335000</v>
      </c>
      <c r="H628" s="100">
        <f ca="1">IF(B628="","",OFFSET(List1!S$11,tisk!A627,0))</f>
        <v>0</v>
      </c>
      <c r="I628" s="98">
        <f ca="1">IF(B628="","",OFFSET(List1!T$11,tisk!A627,0))</f>
        <v>0</v>
      </c>
      <c r="J628" s="98">
        <f ca="1">IF(B628="","",OFFSET(List1!U$11,tisk!A627,0))</f>
        <v>0</v>
      </c>
      <c r="K628" s="98">
        <f ca="1">IF(B628="","",OFFSET(List1!V$11,tisk!A627,0))</f>
        <v>0</v>
      </c>
      <c r="L628" s="98">
        <f ca="1">IF(B628="","",OFFSET(List1!W$11,tisk!A627,0))</f>
        <v>0</v>
      </c>
      <c r="M628" s="97">
        <f ca="1">IF(B628="","",OFFSET(List1!X$11,tisk!A627,0))</f>
        <v>0</v>
      </c>
    </row>
    <row r="629" spans="1:13" s="2" customFormat="1" ht="75" customHeight="1" x14ac:dyDescent="0.35">
      <c r="A629" s="58"/>
      <c r="B629" s="98"/>
      <c r="C629" s="3" t="str">
        <f ca="1">IF(B628="","",CONCATENATE("Okres ",OFFSET(List1!G$11,tisk!A627,0),"
","Právní forma","
",OFFSET(List1!H$11,tisk!A627,0),"
","IČO ",OFFSET(List1!I$11,tisk!A627,0),"
 ","B.Ú. ",OFFSET(List1!J$11,tisk!A627,0)))</f>
        <v>Okres 
Právní forma
Pobočný spolek
IČO 15526151
 B.Ú. 258820436/0300</v>
      </c>
      <c r="D629" s="5" t="str">
        <f ca="1">IF(B628="","",OFFSET(List1!M$11,tisk!A627,0))</f>
        <v>Nedostatek finančních prostředků na provoz sokolovny a činnost sportovních oddílů</v>
      </c>
      <c r="E629" s="99"/>
      <c r="F629" s="54"/>
      <c r="G629" s="97"/>
      <c r="H629" s="100"/>
      <c r="I629" s="98"/>
      <c r="J629" s="98"/>
      <c r="K629" s="98"/>
      <c r="L629" s="98"/>
      <c r="M629" s="97"/>
    </row>
    <row r="630" spans="1:13" s="2" customFormat="1" ht="30" customHeight="1" x14ac:dyDescent="0.35">
      <c r="A630" s="58">
        <f>ROW()/3-1</f>
        <v>209</v>
      </c>
      <c r="B630" s="98"/>
      <c r="C630" s="3" t="str">
        <f ca="1">IF(B628="","",CONCATENATE("Zástupce","
",OFFSET(List1!K$11,tisk!A627,0)))</f>
        <v xml:space="preserve">Zástupce
</v>
      </c>
      <c r="D630" s="5" t="str">
        <f ca="1">IF(B628="","",CONCATENATE("Dotace bude použita na:",OFFSET(List1!N$11,tisk!A627,0)))</f>
        <v>Dotace bude použita na:Cestovné, startovné, rozhodčí, spotřební materiál pro provoz sokolovny - oddílů, výstroj závodníků.</v>
      </c>
      <c r="E630" s="99"/>
      <c r="F630" s="55" t="str">
        <f ca="1">IF(B628="","",OFFSET(List1!Q$11,tisk!A627,0))</f>
        <v>12/2022</v>
      </c>
      <c r="G630" s="97"/>
      <c r="H630" s="100"/>
      <c r="I630" s="98"/>
      <c r="J630" s="98"/>
      <c r="K630" s="98"/>
      <c r="L630" s="98"/>
      <c r="M630" s="97"/>
    </row>
    <row r="631" spans="1:13" s="2" customFormat="1" ht="75" customHeight="1" x14ac:dyDescent="0.35">
      <c r="A631" s="58"/>
      <c r="B631" s="98" t="str">
        <f ca="1">IF(OFFSET(List1!B$11,tisk!A630,0)&gt;0,OFFSET(List1!B$11,tisk!A630,0),"")</f>
        <v>214</v>
      </c>
      <c r="C631" s="3" t="str">
        <f ca="1">IF(B631="","",CONCATENATE(OFFSET(List1!C$11,tisk!A630,0),"
",OFFSET(List1!D$11,tisk!A630,0),"
",OFFSET(List1!E$11,tisk!A630,0),"
",OFFSET(List1!F$11,tisk!A630,0)))</f>
        <v>Sportovní klub Přerov 1908 z.s.
Petřivalského 584/1
Přerov
75002</v>
      </c>
      <c r="D631" s="85" t="str">
        <f ca="1">IF(B631="","",OFFSET(List1!L$11,tisk!A630,0))</f>
        <v>Celoroční sportovní činnost SK Přerov 1908 z.s. v roce 2022</v>
      </c>
      <c r="E631" s="99">
        <f ca="1">IF(B631="","",OFFSET(List1!O$11,tisk!A630,0))</f>
        <v>4360000</v>
      </c>
      <c r="F631" s="55" t="str">
        <f ca="1">IF(B631="","",OFFSET(List1!P$11,tisk!A630,0))</f>
        <v>1/2022</v>
      </c>
      <c r="G631" s="97">
        <f ca="1">IF(B631="","",OFFSET(List1!R$11,tisk!A630,0))</f>
        <v>430000</v>
      </c>
      <c r="H631" s="100">
        <f ca="1">IF(B631="","",OFFSET(List1!S$11,tisk!A630,0))</f>
        <v>0</v>
      </c>
      <c r="I631" s="98">
        <f ca="1">IF(B631="","",OFFSET(List1!T$11,tisk!A630,0))</f>
        <v>0</v>
      </c>
      <c r="J631" s="98">
        <f ca="1">IF(B631="","",OFFSET(List1!U$11,tisk!A630,0))</f>
        <v>0</v>
      </c>
      <c r="K631" s="98">
        <f ca="1">IF(B631="","",OFFSET(List1!V$11,tisk!A630,0))</f>
        <v>0</v>
      </c>
      <c r="L631" s="98">
        <f ca="1">IF(B631="","",OFFSET(List1!W$11,tisk!A630,0))</f>
        <v>0</v>
      </c>
      <c r="M631" s="97">
        <f ca="1">IF(B631="","",OFFSET(List1!X$11,tisk!A630,0))</f>
        <v>0</v>
      </c>
    </row>
    <row r="632" spans="1:13" s="2" customFormat="1" ht="75" customHeight="1" x14ac:dyDescent="0.35">
      <c r="A632" s="58"/>
      <c r="B632" s="98"/>
      <c r="C632" s="3" t="str">
        <f ca="1">IF(B631="","",CONCATENATE("Okres ",OFFSET(List1!G$11,tisk!A630,0),"
","Právní forma","
",OFFSET(List1!H$11,tisk!A630,0),"
","IČO ",OFFSET(List1!I$11,tisk!A630,0),"
 ","B.Ú. ",OFFSET(List1!J$11,tisk!A630,0)))</f>
        <v>Okres 
Právní forma
Spolek
IČO 00533963
 B.Ú. 21532831/0100</v>
      </c>
      <c r="D632" s="5" t="str">
        <f ca="1">IF(B631="","",OFFSET(List1!M$11,tisk!A630,0))</f>
        <v>Sportovní činnost v 8 oddílech SK - atletika, kulturistika, lukostřelba, lyžování, stolní tenis, volejbal, SPV a kulečník - zajištění tréninků s kvalifikovanými trenéry, pořádání soutěží a závodů všech kategorií na vlastních sportovištích.</v>
      </c>
      <c r="E632" s="99"/>
      <c r="F632" s="54"/>
      <c r="G632" s="97"/>
      <c r="H632" s="100"/>
      <c r="I632" s="98"/>
      <c r="J632" s="98"/>
      <c r="K632" s="98"/>
      <c r="L632" s="98"/>
      <c r="M632" s="97"/>
    </row>
    <row r="633" spans="1:13" s="2" customFormat="1" ht="30" customHeight="1" x14ac:dyDescent="0.35">
      <c r="A633" s="58">
        <f>ROW()/3-1</f>
        <v>210</v>
      </c>
      <c r="B633" s="98"/>
      <c r="C633" s="3" t="str">
        <f ca="1">IF(B631="","",CONCATENATE("Zástupce","
",OFFSET(List1!K$11,tisk!A630,0)))</f>
        <v xml:space="preserve">Zástupce
</v>
      </c>
      <c r="D633" s="5" t="str">
        <f ca="1">IF(B631="","",CONCATENATE("Dotace bude použita na:",OFFSET(List1!N$11,tisk!A630,0)))</f>
        <v>Dotace bude použita na:úhradu výdajů na spotřební a sportovní materiál, drobný dlouhodobý hmotný majetek, nájemné TVZ, spotřebu energií, náklady na opravy a údržbu, jízdní náklady, dopravu, mzdové náklady, nepeněžité ceny a technickoorganizační a výsledkový servis.</v>
      </c>
      <c r="E633" s="99"/>
      <c r="F633" s="55" t="str">
        <f ca="1">IF(B631="","",OFFSET(List1!Q$11,tisk!A630,0))</f>
        <v>12/2022</v>
      </c>
      <c r="G633" s="97"/>
      <c r="H633" s="100"/>
      <c r="I633" s="98"/>
      <c r="J633" s="98"/>
      <c r="K633" s="98"/>
      <c r="L633" s="98"/>
      <c r="M633" s="97"/>
    </row>
    <row r="634" spans="1:13" s="2" customFormat="1" ht="75" customHeight="1" x14ac:dyDescent="0.35">
      <c r="A634" s="58"/>
      <c r="B634" s="98" t="str">
        <f ca="1">IF(OFFSET(List1!B$11,tisk!A633,0)&gt;0,OFFSET(List1!B$11,tisk!A633,0),"")</f>
        <v>215</v>
      </c>
      <c r="C634" s="3" t="str">
        <f ca="1">IF(B634="","",CONCATENATE(OFFSET(List1!C$11,tisk!A633,0),"
",OFFSET(List1!D$11,tisk!A633,0),"
",OFFSET(List1!E$11,tisk!A633,0),"
",OFFSET(List1!F$11,tisk!A633,0)))</f>
        <v>SK Náměšť na Hané z.s.
Bělidlo 434
Náměšť na Hané
78344</v>
      </c>
      <c r="D634" s="85" t="str">
        <f ca="1">IF(B634="","",OFFSET(List1!L$11,tisk!A633,0))</f>
        <v>Podpora celoroční činnosti dětí a mládeže do 23 let v SK Náměšť na Hané z.s.</v>
      </c>
      <c r="E634" s="99">
        <f ca="1">IF(B634="","",OFFSET(List1!O$11,tisk!A633,0))</f>
        <v>80000</v>
      </c>
      <c r="F634" s="55" t="str">
        <f ca="1">IF(B634="","",OFFSET(List1!P$11,tisk!A633,0))</f>
        <v>1/2022</v>
      </c>
      <c r="G634" s="97">
        <f ca="1">IF(B634="","",OFFSET(List1!R$11,tisk!A633,0))</f>
        <v>40000</v>
      </c>
      <c r="H634" s="100">
        <f ca="1">IF(B634="","",OFFSET(List1!S$11,tisk!A633,0))</f>
        <v>0</v>
      </c>
      <c r="I634" s="98">
        <f ca="1">IF(B634="","",OFFSET(List1!T$11,tisk!A633,0))</f>
        <v>0</v>
      </c>
      <c r="J634" s="98">
        <f ca="1">IF(B634="","",OFFSET(List1!U$11,tisk!A633,0))</f>
        <v>0</v>
      </c>
      <c r="K634" s="98">
        <f ca="1">IF(B634="","",OFFSET(List1!V$11,tisk!A633,0))</f>
        <v>0</v>
      </c>
      <c r="L634" s="98">
        <f ca="1">IF(B634="","",OFFSET(List1!W$11,tisk!A633,0))</f>
        <v>0</v>
      </c>
      <c r="M634" s="97">
        <f ca="1">IF(B634="","",OFFSET(List1!X$11,tisk!A633,0))</f>
        <v>0</v>
      </c>
    </row>
    <row r="635" spans="1:13" s="2" customFormat="1" ht="75" customHeight="1" x14ac:dyDescent="0.35">
      <c r="A635" s="58"/>
      <c r="B635" s="98"/>
      <c r="C635" s="3" t="str">
        <f ca="1">IF(B634="","",CONCATENATE("Okres ",OFFSET(List1!G$11,tisk!A633,0),"
","Právní forma","
",OFFSET(List1!H$11,tisk!A633,0),"
","IČO ",OFFSET(List1!I$11,tisk!A633,0),"
 ","B.Ú. ",OFFSET(List1!J$11,tisk!A633,0)))</f>
        <v>Okres 
Právní forma
Spolek
IČO 69576653
 B.Ú. 158504153/0300</v>
      </c>
      <c r="D635" s="5" t="str">
        <f ca="1">IF(B634="","",OFFSET(List1!M$11,tisk!A633,0))</f>
        <v>SK Náměšť na Hané z. s. je fotbalový klub, který sdružuje momentálně 160 členů, z toho 99 dětí a mládeže do 23 let.</v>
      </c>
      <c r="E635" s="99"/>
      <c r="F635" s="54"/>
      <c r="G635" s="97"/>
      <c r="H635" s="100"/>
      <c r="I635" s="98"/>
      <c r="J635" s="98"/>
      <c r="K635" s="98"/>
      <c r="L635" s="98"/>
      <c r="M635" s="97"/>
    </row>
    <row r="636" spans="1:13" s="2" customFormat="1" ht="30" customHeight="1" x14ac:dyDescent="0.35">
      <c r="A636" s="58">
        <f>ROW()/3-1</f>
        <v>211</v>
      </c>
      <c r="B636" s="98"/>
      <c r="C636" s="3" t="str">
        <f ca="1">IF(B634="","",CONCATENATE("Zástupce","
",OFFSET(List1!K$11,tisk!A633,0)))</f>
        <v xml:space="preserve">Zástupce
</v>
      </c>
      <c r="D636" s="5" t="str">
        <f ca="1">IF(B634="","",CONCATENATE("Dotace bude použita na:",OFFSET(List1!N$11,tisk!A633,0)))</f>
        <v>Dotace bude použita na:Z případné dotace bude hrazeno:
- energie
- údržba travnaté plochy, šaten a tribun
- náklady na dopravu k utkáním a praní dresů
- pronájmy UMT a tělocvičen přes zimní období
- nákup fotbalových pomůcek a vybavení pro fotbalové soutěže</v>
      </c>
      <c r="E636" s="99"/>
      <c r="F636" s="55" t="str">
        <f ca="1">IF(B634="","",OFFSET(List1!Q$11,tisk!A633,0))</f>
        <v>12/2022</v>
      </c>
      <c r="G636" s="97"/>
      <c r="H636" s="100"/>
      <c r="I636" s="98"/>
      <c r="J636" s="98"/>
      <c r="K636" s="98"/>
      <c r="L636" s="98"/>
      <c r="M636" s="97"/>
    </row>
    <row r="637" spans="1:13" s="2" customFormat="1" ht="75" customHeight="1" x14ac:dyDescent="0.35">
      <c r="A637" s="58"/>
      <c r="B637" s="98" t="str">
        <f ca="1">IF(OFFSET(List1!B$11,tisk!A636,0)&gt;0,OFFSET(List1!B$11,tisk!A636,0),"")</f>
        <v>216</v>
      </c>
      <c r="C637" s="3" t="str">
        <f ca="1">IF(B637="","",CONCATENATE(OFFSET(List1!C$11,tisk!A636,0),"
",OFFSET(List1!D$11,tisk!A636,0),"
",OFFSET(List1!E$11,tisk!A636,0),"
",OFFSET(List1!F$11,tisk!A636,0)))</f>
        <v>TJ SOKOL Plumlov, z.s.
Rudé armády 302
Plumlov
798 03</v>
      </c>
      <c r="D637" s="85" t="str">
        <f ca="1">IF(B637="","",OFFSET(List1!L$11,tisk!A636,0))</f>
        <v>TJ SOKOL Plumlov, z.s. - podpora celoroční sportovní činnosti - 2022</v>
      </c>
      <c r="E637" s="99">
        <f ca="1">IF(B637="","",OFFSET(List1!O$11,tisk!A636,0))</f>
        <v>500000</v>
      </c>
      <c r="F637" s="55" t="str">
        <f ca="1">IF(B637="","",OFFSET(List1!P$11,tisk!A636,0))</f>
        <v>1/2022</v>
      </c>
      <c r="G637" s="97">
        <f ca="1">IF(B637="","",OFFSET(List1!R$11,tisk!A636,0))</f>
        <v>100000</v>
      </c>
      <c r="H637" s="100">
        <f ca="1">IF(B637="","",OFFSET(List1!S$11,tisk!A636,0))</f>
        <v>0</v>
      </c>
      <c r="I637" s="98">
        <f ca="1">IF(B637="","",OFFSET(List1!T$11,tisk!A636,0))</f>
        <v>0</v>
      </c>
      <c r="J637" s="98">
        <f ca="1">IF(B637="","",OFFSET(List1!U$11,tisk!A636,0))</f>
        <v>0</v>
      </c>
      <c r="K637" s="98">
        <f ca="1">IF(B637="","",OFFSET(List1!V$11,tisk!A636,0))</f>
        <v>0</v>
      </c>
      <c r="L637" s="98">
        <f ca="1">IF(B637="","",OFFSET(List1!W$11,tisk!A636,0))</f>
        <v>0</v>
      </c>
      <c r="M637" s="97">
        <f ca="1">IF(B637="","",OFFSET(List1!X$11,tisk!A636,0))</f>
        <v>0</v>
      </c>
    </row>
    <row r="638" spans="1:13" s="2" customFormat="1" ht="75" customHeight="1" x14ac:dyDescent="0.35">
      <c r="A638" s="58"/>
      <c r="B638" s="98"/>
      <c r="C638" s="3" t="str">
        <f ca="1">IF(B637="","",CONCATENATE("Okres ",OFFSET(List1!G$11,tisk!A636,0),"
","Právní forma","
",OFFSET(List1!H$11,tisk!A636,0),"
","IČO ",OFFSET(List1!I$11,tisk!A636,0),"
 ","B.Ú. ",OFFSET(List1!J$11,tisk!A636,0)))</f>
        <v>Okres Prostějov
Právní forma
Spolek
IČO 47919710
 B.Ú. 1500619349/0800</v>
      </c>
      <c r="D638" s="5" t="str">
        <f ca="1">IF(B637="","",OFFSET(List1!M$11,tisk!A636,0))</f>
        <v>TJ SOKOL Plumlov, z.s. je spolkem zajišťujícím organizaci sportovních aktivit pro děti, mládež i dospělé - nejen pro občany    
 Plumlova, ale i dalších obcí regionu.</v>
      </c>
      <c r="E638" s="99"/>
      <c r="F638" s="54"/>
      <c r="G638" s="97"/>
      <c r="H638" s="100"/>
      <c r="I638" s="98"/>
      <c r="J638" s="98"/>
      <c r="K638" s="98"/>
      <c r="L638" s="98"/>
      <c r="M638" s="97"/>
    </row>
    <row r="639" spans="1:13" s="2" customFormat="1" ht="30" customHeight="1" x14ac:dyDescent="0.35">
      <c r="A639" s="58">
        <f>ROW()/3-1</f>
        <v>212</v>
      </c>
      <c r="B639" s="98"/>
      <c r="C639" s="3" t="str">
        <f ca="1">IF(B637="","",CONCATENATE("Zástupce","
",OFFSET(List1!K$11,tisk!A636,0)))</f>
        <v xml:space="preserve">Zástupce
</v>
      </c>
      <c r="D639" s="5" t="str">
        <f ca="1">IF(B637="","",CONCATENATE("Dotace bude použita na:",OFFSET(List1!N$11,tisk!A636,0)))</f>
        <v>Dotace bude použita na:- údržba fotbalového areálu (sečení, pískování, hnojení) - 40.000,- Kč
- doprava fotbalových mužstev k zápasům - 20.000,- Kč
- nákup sportovního vybavení (fotbal, orientační běh) - 30.000,- Kč
- pronájem (tělocvična, hřiště s UMT) - 10.000,- Kč</v>
      </c>
      <c r="E639" s="99"/>
      <c r="F639" s="55" t="str">
        <f ca="1">IF(B637="","",OFFSET(List1!Q$11,tisk!A636,0))</f>
        <v>12/2022</v>
      </c>
      <c r="G639" s="97"/>
      <c r="H639" s="100"/>
      <c r="I639" s="98"/>
      <c r="J639" s="98"/>
      <c r="K639" s="98"/>
      <c r="L639" s="98"/>
      <c r="M639" s="97"/>
    </row>
    <row r="640" spans="1:13" s="2" customFormat="1" ht="75" customHeight="1" x14ac:dyDescent="0.35">
      <c r="A640" s="58"/>
      <c r="B640" s="98" t="str">
        <f ca="1">IF(OFFSET(List1!B$11,tisk!A639,0)&gt;0,OFFSET(List1!B$11,tisk!A639,0),"")</f>
        <v>217</v>
      </c>
      <c r="C640" s="3" t="str">
        <f ca="1">IF(B640="","",CONCATENATE(OFFSET(List1!C$11,tisk!A639,0),"
",OFFSET(List1!D$11,tisk!A639,0),"
",OFFSET(List1!E$11,tisk!A639,0),"
",OFFSET(List1!F$11,tisk!A639,0)))</f>
        <v>FK Mikulovice z.s.
Hlavní 190
Mikulovice
79084</v>
      </c>
      <c r="D640" s="85" t="str">
        <f ca="1">IF(B640="","",OFFSET(List1!L$11,tisk!A639,0))</f>
        <v>Podpora celoroční sportovní činnosti FK Mikulovice z.s. v roce 2022</v>
      </c>
      <c r="E640" s="99">
        <f ca="1">IF(B640="","",OFFSET(List1!O$11,tisk!A639,0))</f>
        <v>30000</v>
      </c>
      <c r="F640" s="55" t="str">
        <f ca="1">IF(B640="","",OFFSET(List1!P$11,tisk!A639,0))</f>
        <v>1/2022</v>
      </c>
      <c r="G640" s="97">
        <f ca="1">IF(B640="","",OFFSET(List1!R$11,tisk!A639,0))</f>
        <v>30000</v>
      </c>
      <c r="H640" s="100">
        <f ca="1">IF(B640="","",OFFSET(List1!S$11,tisk!A639,0))</f>
        <v>0</v>
      </c>
      <c r="I640" s="98">
        <f ca="1">IF(B640="","",OFFSET(List1!T$11,tisk!A639,0))</f>
        <v>0</v>
      </c>
      <c r="J640" s="98">
        <f ca="1">IF(B640="","",OFFSET(List1!U$11,tisk!A639,0))</f>
        <v>0</v>
      </c>
      <c r="K640" s="98">
        <f ca="1">IF(B640="","",OFFSET(List1!V$11,tisk!A639,0))</f>
        <v>0</v>
      </c>
      <c r="L640" s="98">
        <f ca="1">IF(B640="","",OFFSET(List1!W$11,tisk!A639,0))</f>
        <v>0</v>
      </c>
      <c r="M640" s="97">
        <f ca="1">IF(B640="","",OFFSET(List1!X$11,tisk!A639,0))</f>
        <v>0</v>
      </c>
    </row>
    <row r="641" spans="1:13" s="2" customFormat="1" ht="75" customHeight="1" x14ac:dyDescent="0.35">
      <c r="A641" s="58"/>
      <c r="B641" s="98"/>
      <c r="C641" s="3" t="str">
        <f ca="1">IF(B640="","",CONCATENATE("Okres ",OFFSET(List1!G$11,tisk!A639,0),"
","Právní forma","
",OFFSET(List1!H$11,tisk!A639,0),"
","IČO ",OFFSET(List1!I$11,tisk!A639,0),"
 ","B.Ú. ",OFFSET(List1!J$11,tisk!A639,0)))</f>
        <v>Okres 
Právní forma
Spolek
IČO 22661620
 B.Ú. 267348276/0300</v>
      </c>
      <c r="D641" s="5" t="str">
        <f ca="1">IF(B640="","",OFFSET(List1!M$11,tisk!A639,0))</f>
        <v>FK Mikulovice z.s.  sdružuje celkem 4 mužstva, z toho 3 mužstva dětí - mladší, starší přípravky a mužstvo mladších žáků, dále
mužstvo dospělých.  Zkušení trenéři vedou děti k lásce ke sportu tak, aby od sportu neodcházely</v>
      </c>
      <c r="E641" s="99"/>
      <c r="F641" s="54"/>
      <c r="G641" s="97"/>
      <c r="H641" s="100"/>
      <c r="I641" s="98"/>
      <c r="J641" s="98"/>
      <c r="K641" s="98"/>
      <c r="L641" s="98"/>
      <c r="M641" s="97"/>
    </row>
    <row r="642" spans="1:13" s="2" customFormat="1" ht="30" customHeight="1" x14ac:dyDescent="0.35">
      <c r="A642" s="58">
        <f>ROW()/3-1</f>
        <v>213</v>
      </c>
      <c r="B642" s="98"/>
      <c r="C642" s="3" t="str">
        <f ca="1">IF(B640="","",CONCATENATE("Zástupce","
",OFFSET(List1!K$11,tisk!A639,0)))</f>
        <v xml:space="preserve">Zástupce
</v>
      </c>
      <c r="D642" s="5" t="str">
        <f ca="1">IF(B640="","",CONCATENATE("Dotace bude použita na:",OFFSET(List1!N$11,tisk!A639,0)))</f>
        <v>Dotace bude použita na:Dotace bude použita  na úhradu nákladů v souvislosti s pořízením materiálně sportovního zabezpečení  mužstev pro tréninky a utkání. případně v souvislosti s náklady na pronájem Sportovní haly v Mikulovicích v rámci přípravy ve vnitřních prostorách.</v>
      </c>
      <c r="E642" s="99"/>
      <c r="F642" s="55" t="str">
        <f ca="1">IF(B640="","",OFFSET(List1!Q$11,tisk!A639,0))</f>
        <v>12/2022</v>
      </c>
      <c r="G642" s="97"/>
      <c r="H642" s="100"/>
      <c r="I642" s="98"/>
      <c r="J642" s="98"/>
      <c r="K642" s="98"/>
      <c r="L642" s="98"/>
      <c r="M642" s="97"/>
    </row>
    <row r="643" spans="1:13" s="2" customFormat="1" ht="75" customHeight="1" x14ac:dyDescent="0.35">
      <c r="A643" s="58"/>
      <c r="B643" s="98" t="str">
        <f ca="1">IF(OFFSET(List1!B$11,tisk!A642,0)&gt;0,OFFSET(List1!B$11,tisk!A642,0),"")</f>
        <v>218</v>
      </c>
      <c r="C643" s="3" t="str">
        <f ca="1">IF(B643="","",CONCATENATE(OFFSET(List1!C$11,tisk!A642,0),"
",OFFSET(List1!D$11,tisk!A642,0),"
",OFFSET(List1!E$11,tisk!A642,0),"
",OFFSET(List1!F$11,tisk!A642,0)))</f>
        <v>Kanoistický klub Olomouc, z.s.
17. listopadu 1047/10
Olomouc
77900</v>
      </c>
      <c r="D643" s="85" t="str">
        <f ca="1">IF(B643="","",OFFSET(List1!L$11,tisk!A642,0))</f>
        <v>Podpora celoroční sportovní činnosti Kanoistického klubu Olomouc, z. s. v roce 2022</v>
      </c>
      <c r="E643" s="99">
        <f ca="1">IF(B643="","",OFFSET(List1!O$11,tisk!A642,0))</f>
        <v>450000</v>
      </c>
      <c r="F643" s="55" t="str">
        <f ca="1">IF(B643="","",OFFSET(List1!P$11,tisk!A642,0))</f>
        <v>1/2022</v>
      </c>
      <c r="G643" s="97">
        <f ca="1">IF(B643="","",OFFSET(List1!R$11,tisk!A642,0))</f>
        <v>100000</v>
      </c>
      <c r="H643" s="100">
        <f ca="1">IF(B643="","",OFFSET(List1!S$11,tisk!A642,0))</f>
        <v>0</v>
      </c>
      <c r="I643" s="98">
        <f ca="1">IF(B643="","",OFFSET(List1!T$11,tisk!A642,0))</f>
        <v>0</v>
      </c>
      <c r="J643" s="98">
        <f ca="1">IF(B643="","",OFFSET(List1!U$11,tisk!A642,0))</f>
        <v>0</v>
      </c>
      <c r="K643" s="98">
        <f ca="1">IF(B643="","",OFFSET(List1!V$11,tisk!A642,0))</f>
        <v>0</v>
      </c>
      <c r="L643" s="98">
        <f ca="1">IF(B643="","",OFFSET(List1!W$11,tisk!A642,0))</f>
        <v>0</v>
      </c>
      <c r="M643" s="97">
        <f ca="1">IF(B643="","",OFFSET(List1!X$11,tisk!A642,0))</f>
        <v>0</v>
      </c>
    </row>
    <row r="644" spans="1:13" s="2" customFormat="1" ht="75" customHeight="1" x14ac:dyDescent="0.35">
      <c r="A644" s="58"/>
      <c r="B644" s="98"/>
      <c r="C644" s="3" t="str">
        <f ca="1">IF(B643="","",CONCATENATE("Okres ",OFFSET(List1!G$11,tisk!A642,0),"
","Právní forma","
",OFFSET(List1!H$11,tisk!A642,0),"
","IČO ",OFFSET(List1!I$11,tisk!A642,0),"
 ","B.Ú. ",OFFSET(List1!J$11,tisk!A642,0)))</f>
        <v>Okres Olomouc
Právní forma
Spolek
IČO 45238677
 B.Ú. 110876804/0300</v>
      </c>
      <c r="D644" s="5" t="str">
        <f ca="1">IF(B643="","",OFFSET(List1!M$11,tisk!A642,0))</f>
        <v>Zajištění celoroční sportovní činnosti v Kanoistickém klubu Olomouc, z. s. v roce 2022, umožnit kvalitní sportovní přípravu
členů klubu, zajistit účast na soustředěních, závodech Českého poháru mládeže, MČR a dalších regatách v ČR i v zahraničí.</v>
      </c>
      <c r="E644" s="99"/>
      <c r="F644" s="54"/>
      <c r="G644" s="97"/>
      <c r="H644" s="100"/>
      <c r="I644" s="98"/>
      <c r="J644" s="98"/>
      <c r="K644" s="98"/>
      <c r="L644" s="98"/>
      <c r="M644" s="97"/>
    </row>
    <row r="645" spans="1:13" s="2" customFormat="1" ht="30" customHeight="1" x14ac:dyDescent="0.35">
      <c r="A645" s="58">
        <f>ROW()/3-1</f>
        <v>214</v>
      </c>
      <c r="B645" s="98"/>
      <c r="C645" s="3" t="str">
        <f ca="1">IF(B643="","",CONCATENATE("Zástupce","
",OFFSET(List1!K$11,tisk!A642,0)))</f>
        <v xml:space="preserve">Zástupce
</v>
      </c>
      <c r="D645" s="5" t="str">
        <f ca="1">IF(B643="","",CONCATENATE("Dotace bude použita na:",OFFSET(List1!N$11,tisk!A642,0)))</f>
        <v>Dotace bude použita na:- úhradu části nákladů na kanoistických závodech a sportovních soustředěních (cestovné – přeprava lodí a osob, startovné, ubytování, stravné),
- mzdové náklady trenérů,
- opravy a údržbu lodního materiálu,
- nákup sportovního vybavení.</v>
      </c>
      <c r="E645" s="99"/>
      <c r="F645" s="55" t="str">
        <f ca="1">IF(B643="","",OFFSET(List1!Q$11,tisk!A642,0))</f>
        <v>12/2022</v>
      </c>
      <c r="G645" s="97"/>
      <c r="H645" s="100"/>
      <c r="I645" s="98"/>
      <c r="J645" s="98"/>
      <c r="K645" s="98"/>
      <c r="L645" s="98"/>
      <c r="M645" s="97"/>
    </row>
    <row r="646" spans="1:13" s="2" customFormat="1" ht="75" customHeight="1" x14ac:dyDescent="0.35">
      <c r="A646" s="58"/>
      <c r="B646" s="98" t="str">
        <f ca="1">IF(OFFSET(List1!B$11,tisk!A645,0)&gt;0,OFFSET(List1!B$11,tisk!A645,0),"")</f>
        <v>219</v>
      </c>
      <c r="C646" s="3" t="str">
        <f ca="1">IF(B646="","",CONCATENATE(OFFSET(List1!C$11,tisk!A645,0),"
",OFFSET(List1!D$11,tisk!A645,0),"
",OFFSET(List1!E$11,tisk!A645,0),"
",OFFSET(List1!F$11,tisk!A645,0)))</f>
        <v>TJ Omega Sobotín, z.s.
Sobotín 194
Sobotín
78816</v>
      </c>
      <c r="D646" s="85" t="str">
        <f ca="1">IF(B646="","",OFFSET(List1!L$11,tisk!A645,0))</f>
        <v>Sportování v TJ Omega Sobotín</v>
      </c>
      <c r="E646" s="99">
        <f ca="1">IF(B646="","",OFFSET(List1!O$11,tisk!A645,0))</f>
        <v>160000</v>
      </c>
      <c r="F646" s="55" t="str">
        <f ca="1">IF(B646="","",OFFSET(List1!P$11,tisk!A645,0))</f>
        <v>1/2022</v>
      </c>
      <c r="G646" s="97">
        <f ca="1">IF(B646="","",OFFSET(List1!R$11,tisk!A645,0))</f>
        <v>35000</v>
      </c>
      <c r="H646" s="100">
        <f ca="1">IF(B646="","",OFFSET(List1!S$11,tisk!A645,0))</f>
        <v>0</v>
      </c>
      <c r="I646" s="98">
        <f ca="1">IF(B646="","",OFFSET(List1!T$11,tisk!A645,0))</f>
        <v>0</v>
      </c>
      <c r="J646" s="98">
        <f ca="1">IF(B646="","",OFFSET(List1!U$11,tisk!A645,0))</f>
        <v>0</v>
      </c>
      <c r="K646" s="98">
        <f ca="1">IF(B646="","",OFFSET(List1!V$11,tisk!A645,0))</f>
        <v>0</v>
      </c>
      <c r="L646" s="98">
        <f ca="1">IF(B646="","",OFFSET(List1!W$11,tisk!A645,0))</f>
        <v>0</v>
      </c>
      <c r="M646" s="97">
        <f ca="1">IF(B646="","",OFFSET(List1!X$11,tisk!A645,0))</f>
        <v>0</v>
      </c>
    </row>
    <row r="647" spans="1:13" s="2" customFormat="1" ht="75" customHeight="1" x14ac:dyDescent="0.35">
      <c r="A647" s="58"/>
      <c r="B647" s="98"/>
      <c r="C647" s="3" t="str">
        <f ca="1">IF(B646="","",CONCATENATE("Okres ",OFFSET(List1!G$11,tisk!A645,0),"
","Právní forma","
",OFFSET(List1!H$11,tisk!A645,0),"
","IČO ",OFFSET(List1!I$11,tisk!A645,0),"
 ","B.Ú. ",OFFSET(List1!J$11,tisk!A645,0)))</f>
        <v>Okres 
Právní forma
Spolek
IČO 64094626
 B.Ú. 256808820/0300</v>
      </c>
      <c r="D647" s="5" t="str">
        <f ca="1">IF(B646="","",OFFSET(List1!M$11,tisk!A645,0))</f>
        <v>TJ se zaměřuje na rozvoj a zajištění zájmové a sportovních činnosti dětí a mládeže ve spolku TJ Omega Sobotín, z.s.. Snažíme se dětem a mládeži ukazovat propojení sportu a přírody.</v>
      </c>
      <c r="E647" s="99"/>
      <c r="F647" s="54"/>
      <c r="G647" s="97"/>
      <c r="H647" s="100"/>
      <c r="I647" s="98"/>
      <c r="J647" s="98"/>
      <c r="K647" s="98"/>
      <c r="L647" s="98"/>
      <c r="M647" s="97"/>
    </row>
    <row r="648" spans="1:13" s="2" customFormat="1" ht="30" customHeight="1" x14ac:dyDescent="0.35">
      <c r="A648" s="58">
        <f>ROW()/3-1</f>
        <v>215</v>
      </c>
      <c r="B648" s="98"/>
      <c r="C648" s="3" t="str">
        <f ca="1">IF(B646="","",CONCATENATE("Zástupce","
",OFFSET(List1!K$11,tisk!A645,0)))</f>
        <v xml:space="preserve">Zástupce
</v>
      </c>
      <c r="D648" s="5" t="str">
        <f ca="1">IF(B646="","",CONCATENATE("Dotace bude použita na:",OFFSET(List1!N$11,tisk!A645,0)))</f>
        <v>Dotace bude použita na:Zajištění výcviku, vybavení a účasti na sportovních akcích.
Organizace vlastních sportovních akcí. 
Oprava a doplnění stávajícího zařízení.</v>
      </c>
      <c r="E648" s="99"/>
      <c r="F648" s="55" t="str">
        <f ca="1">IF(B646="","",OFFSET(List1!Q$11,tisk!A645,0))</f>
        <v>12/2022</v>
      </c>
      <c r="G648" s="97"/>
      <c r="H648" s="100"/>
      <c r="I648" s="98"/>
      <c r="J648" s="98"/>
      <c r="K648" s="98"/>
      <c r="L648" s="98"/>
      <c r="M648" s="97"/>
    </row>
    <row r="649" spans="1:13" s="2" customFormat="1" ht="75" customHeight="1" x14ac:dyDescent="0.35">
      <c r="A649" s="58"/>
      <c r="B649" s="98" t="str">
        <f ca="1">IF(OFFSET(List1!B$11,tisk!A648,0)&gt;0,OFFSET(List1!B$11,tisk!A648,0),"")</f>
        <v>220</v>
      </c>
      <c r="C649" s="3" t="str">
        <f ca="1">IF(B649="","",CONCATENATE(OFFSET(List1!C$11,tisk!A648,0),"
",OFFSET(List1!D$11,tisk!A648,0),"
",OFFSET(List1!E$11,tisk!A648,0),"
",OFFSET(List1!F$11,tisk!A648,0)))</f>
        <v>Tělocvičná jednota Sokol Olomouc
17. listopadu 788/1
Olomouc
77900</v>
      </c>
      <c r="D649" s="85" t="str">
        <f ca="1">IF(B649="","",OFFSET(List1!L$11,tisk!A648,0))</f>
        <v>Podpora celoroční sportovní činnosti pro Tělocvičnou jednotu Sokol Olomouc</v>
      </c>
      <c r="E649" s="99">
        <f ca="1">IF(B649="","",OFFSET(List1!O$11,tisk!A648,0))</f>
        <v>300000</v>
      </c>
      <c r="F649" s="55" t="str">
        <f ca="1">IF(B649="","",OFFSET(List1!P$11,tisk!A648,0))</f>
        <v>1/2022</v>
      </c>
      <c r="G649" s="97">
        <f ca="1">IF(B649="","",OFFSET(List1!R$11,tisk!A648,0))</f>
        <v>150000</v>
      </c>
      <c r="H649" s="100">
        <f ca="1">IF(B649="","",OFFSET(List1!S$11,tisk!A648,0))</f>
        <v>0</v>
      </c>
      <c r="I649" s="98">
        <f ca="1">IF(B649="","",OFFSET(List1!T$11,tisk!A648,0))</f>
        <v>0</v>
      </c>
      <c r="J649" s="98">
        <f ca="1">IF(B649="","",OFFSET(List1!U$11,tisk!A648,0))</f>
        <v>0</v>
      </c>
      <c r="K649" s="98">
        <f ca="1">IF(B649="","",OFFSET(List1!V$11,tisk!A648,0))</f>
        <v>0</v>
      </c>
      <c r="L649" s="98">
        <f ca="1">IF(B649="","",OFFSET(List1!W$11,tisk!A648,0))</f>
        <v>0</v>
      </c>
      <c r="M649" s="97">
        <f ca="1">IF(B649="","",OFFSET(List1!X$11,tisk!A648,0))</f>
        <v>0</v>
      </c>
    </row>
    <row r="650" spans="1:13" s="2" customFormat="1" ht="75" customHeight="1" x14ac:dyDescent="0.35">
      <c r="A650" s="58"/>
      <c r="B650" s="98"/>
      <c r="C650" s="3" t="str">
        <f ca="1">IF(B649="","",CONCATENATE("Okres ",OFFSET(List1!G$11,tisk!A648,0),"
","Právní forma","
",OFFSET(List1!H$11,tisk!A648,0),"
","IČO ",OFFSET(List1!I$11,tisk!A648,0),"
 ","B.Ú. ",OFFSET(List1!J$11,tisk!A648,0)))</f>
        <v>Okres Olomouc
Právní forma
Spolek
IČO 60799650
 B.Ú. 176142694/0300</v>
      </c>
      <c r="D650" s="5" t="str">
        <f ca="1">IF(B649="","",OFFSET(List1!M$11,tisk!A648,0))</f>
        <v>Dotační  příspěvek žádáme pro tři sportovní oddíly a to oddíl zápasu řecko-římského a volného stylu, oddíl trampolín a oddíl týmové gymnastiky</v>
      </c>
      <c r="E650" s="99"/>
      <c r="F650" s="54"/>
      <c r="G650" s="97"/>
      <c r="H650" s="100"/>
      <c r="I650" s="98"/>
      <c r="J650" s="98"/>
      <c r="K650" s="98"/>
      <c r="L650" s="98"/>
      <c r="M650" s="97"/>
    </row>
    <row r="651" spans="1:13" s="2" customFormat="1" ht="30" customHeight="1" x14ac:dyDescent="0.35">
      <c r="A651" s="58">
        <f>ROW()/3-1</f>
        <v>216</v>
      </c>
      <c r="B651" s="98"/>
      <c r="C651" s="3" t="str">
        <f ca="1">IF(B649="","",CONCATENATE("Zástupce","
",OFFSET(List1!K$11,tisk!A648,0)))</f>
        <v xml:space="preserve">Zástupce
</v>
      </c>
      <c r="D651" s="5" t="str">
        <f ca="1">IF(B649="","",CONCATENATE("Dotace bude použita na:",OFFSET(List1!N$11,tisk!A648,0)))</f>
        <v>Dotace bude použita na:částečná úhrada ročních nákladů spojených s provozováním sportovních činností uvedených oddílů se zajištěním sportovního materiálu</v>
      </c>
      <c r="E651" s="99"/>
      <c r="F651" s="55" t="str">
        <f ca="1">IF(B649="","",OFFSET(List1!Q$11,tisk!A648,0))</f>
        <v>12/2022</v>
      </c>
      <c r="G651" s="97"/>
      <c r="H651" s="100"/>
      <c r="I651" s="98"/>
      <c r="J651" s="98"/>
      <c r="K651" s="98"/>
      <c r="L651" s="98"/>
      <c r="M651" s="97"/>
    </row>
    <row r="652" spans="1:13" s="2" customFormat="1" ht="75" customHeight="1" x14ac:dyDescent="0.35">
      <c r="A652" s="58"/>
      <c r="B652" s="98" t="str">
        <f ca="1">IF(OFFSET(List1!B$11,tisk!A651,0)&gt;0,OFFSET(List1!B$11,tisk!A651,0),"")</f>
        <v>221</v>
      </c>
      <c r="C652" s="3" t="str">
        <f ca="1">IF(B652="","",CONCATENATE(OFFSET(List1!C$11,tisk!A651,0),"
",OFFSET(List1!D$11,tisk!A651,0),"
",OFFSET(List1!E$11,tisk!A651,0),"
",OFFSET(List1!F$11,tisk!A651,0)))</f>
        <v>TJ SOKOL ŠTÍTY, spolek
nám. Míru 5
Štíty
78991</v>
      </c>
      <c r="D652" s="85" t="str">
        <f ca="1">IF(B652="","",OFFSET(List1!L$11,tisk!A651,0))</f>
        <v>Podpora sportovní činnosti TJ Sokol Štíty v roce 2022</v>
      </c>
      <c r="E652" s="99">
        <f ca="1">IF(B652="","",OFFSET(List1!O$11,tisk!A651,0))</f>
        <v>425000</v>
      </c>
      <c r="F652" s="55" t="str">
        <f ca="1">IF(B652="","",OFFSET(List1!P$11,tisk!A651,0))</f>
        <v>1/2022</v>
      </c>
      <c r="G652" s="97">
        <f ca="1">IF(B652="","",OFFSET(List1!R$11,tisk!A651,0))</f>
        <v>200000</v>
      </c>
      <c r="H652" s="100">
        <f ca="1">IF(B652="","",OFFSET(List1!S$11,tisk!A651,0))</f>
        <v>0</v>
      </c>
      <c r="I652" s="98">
        <f ca="1">IF(B652="","",OFFSET(List1!T$11,tisk!A651,0))</f>
        <v>0</v>
      </c>
      <c r="J652" s="98">
        <f ca="1">IF(B652="","",OFFSET(List1!U$11,tisk!A651,0))</f>
        <v>0</v>
      </c>
      <c r="K652" s="98">
        <f ca="1">IF(B652="","",OFFSET(List1!V$11,tisk!A651,0))</f>
        <v>0</v>
      </c>
      <c r="L652" s="98">
        <f ca="1">IF(B652="","",OFFSET(List1!W$11,tisk!A651,0))</f>
        <v>0</v>
      </c>
      <c r="M652" s="97">
        <f ca="1">IF(B652="","",OFFSET(List1!X$11,tisk!A651,0))</f>
        <v>0</v>
      </c>
    </row>
    <row r="653" spans="1:13" s="2" customFormat="1" ht="75" customHeight="1" x14ac:dyDescent="0.35">
      <c r="A653" s="58"/>
      <c r="B653" s="98"/>
      <c r="C653" s="3" t="str">
        <f ca="1">IF(B652="","",CONCATENATE("Okres ",OFFSET(List1!G$11,tisk!A651,0),"
","Právní forma","
",OFFSET(List1!H$11,tisk!A651,0),"
","IČO ",OFFSET(List1!I$11,tisk!A651,0),"
 ","B.Ú. ",OFFSET(List1!J$11,tisk!A651,0)))</f>
        <v>Okres Šumperk
Právní forma
Spolek
IČO 43961339
 B.Ú. 1903959399/0800</v>
      </c>
      <c r="D653" s="5" t="str">
        <f ca="1">IF(B652="","",OFFSET(List1!M$11,tisk!A651,0))</f>
        <v>Cílem projektu je podpora sportovní činnosti TJ Sokol Štíty, a to ve fotbalovém oddílu (6 mužstev, z toho 5 mužstev mládeže), oddílu, stolního tenisu (3 mužstva mužů, příprava dětí), oddílu tenisu ( příprava mládeže) a oddílu volnočasových aktivit</v>
      </c>
      <c r="E653" s="99"/>
      <c r="F653" s="54"/>
      <c r="G653" s="97"/>
      <c r="H653" s="100"/>
      <c r="I653" s="98"/>
      <c r="J653" s="98"/>
      <c r="K653" s="98"/>
      <c r="L653" s="98"/>
      <c r="M653" s="97"/>
    </row>
    <row r="654" spans="1:13" s="2" customFormat="1" ht="30" customHeight="1" x14ac:dyDescent="0.35">
      <c r="A654" s="58">
        <f>ROW()/3-1</f>
        <v>217</v>
      </c>
      <c r="B654" s="98"/>
      <c r="C654" s="3" t="str">
        <f ca="1">IF(B652="","",CONCATENATE("Zástupce","
",OFFSET(List1!K$11,tisk!A651,0)))</f>
        <v xml:space="preserve">Zástupce
</v>
      </c>
      <c r="D654" s="5" t="str">
        <f ca="1">IF(B652="","",CONCATENATE("Dotace bude použita na:",OFFSET(List1!N$11,tisk!A651,0)))</f>
        <v>Dotace bude použita na:Doprava na sportovní utkání, akce
Údržba a provoz sportovního areálu - 2 fotbalové hřiště, tenisové kurty, tělocvična TJ SOKOL
Nákup sportovního materiálu
Organizace soutěžních utkání
Energie</v>
      </c>
      <c r="E654" s="99"/>
      <c r="F654" s="55" t="str">
        <f ca="1">IF(B652="","",OFFSET(List1!Q$11,tisk!A651,0))</f>
        <v>12/2022</v>
      </c>
      <c r="G654" s="97"/>
      <c r="H654" s="100"/>
      <c r="I654" s="98"/>
      <c r="J654" s="98"/>
      <c r="K654" s="98"/>
      <c r="L654" s="98"/>
      <c r="M654" s="97"/>
    </row>
    <row r="655" spans="1:13" s="2" customFormat="1" ht="75" customHeight="1" x14ac:dyDescent="0.35">
      <c r="A655" s="58"/>
      <c r="B655" s="98" t="str">
        <f ca="1">IF(OFFSET(List1!B$11,tisk!A654,0)&gt;0,OFFSET(List1!B$11,tisk!A654,0),"")</f>
        <v>222</v>
      </c>
      <c r="C655" s="3" t="str">
        <f ca="1">IF(B655="","",CONCATENATE(OFFSET(List1!C$11,tisk!A654,0),"
",OFFSET(List1!D$11,tisk!A654,0),"
",OFFSET(List1!E$11,tisk!A654,0),"
",OFFSET(List1!F$11,tisk!A654,0)))</f>
        <v>Tělovýchovná jednota Union Lověšice, z.s.
U Sokolovny 269/5a
Přerov III - Lověšice
75002</v>
      </c>
      <c r="D655" s="85" t="str">
        <f ca="1">IF(B655="","",OFFSET(List1!L$11,tisk!A654,0))</f>
        <v>Podpora celoroční sportovní činnosti,údržba</v>
      </c>
      <c r="E655" s="99">
        <f ca="1">IF(B655="","",OFFSET(List1!O$11,tisk!A654,0))</f>
        <v>125000</v>
      </c>
      <c r="F655" s="55" t="str">
        <f ca="1">IF(B655="","",OFFSET(List1!P$11,tisk!A654,0))</f>
        <v>1/2022</v>
      </c>
      <c r="G655" s="97">
        <f ca="1">IF(B655="","",OFFSET(List1!R$11,tisk!A654,0))</f>
        <v>25000</v>
      </c>
      <c r="H655" s="100">
        <f ca="1">IF(B655="","",OFFSET(List1!S$11,tisk!A654,0))</f>
        <v>0</v>
      </c>
      <c r="I655" s="98">
        <f ca="1">IF(B655="","",OFFSET(List1!T$11,tisk!A654,0))</f>
        <v>0</v>
      </c>
      <c r="J655" s="98">
        <f ca="1">IF(B655="","",OFFSET(List1!U$11,tisk!A654,0))</f>
        <v>0</v>
      </c>
      <c r="K655" s="98">
        <f ca="1">IF(B655="","",OFFSET(List1!V$11,tisk!A654,0))</f>
        <v>0</v>
      </c>
      <c r="L655" s="98">
        <f ca="1">IF(B655="","",OFFSET(List1!W$11,tisk!A654,0))</f>
        <v>0</v>
      </c>
      <c r="M655" s="97">
        <f ca="1">IF(B655="","",OFFSET(List1!X$11,tisk!A654,0))</f>
        <v>0</v>
      </c>
    </row>
    <row r="656" spans="1:13" s="2" customFormat="1" ht="75" customHeight="1" x14ac:dyDescent="0.35">
      <c r="A656" s="58"/>
      <c r="B656" s="98"/>
      <c r="C656" s="3" t="str">
        <f ca="1">IF(B655="","",CONCATENATE("Okres ",OFFSET(List1!G$11,tisk!A654,0),"
","Právní forma","
",OFFSET(List1!H$11,tisk!A654,0),"
","IČO ",OFFSET(List1!I$11,tisk!A654,0),"
 ","B.Ú. ",OFFSET(List1!J$11,tisk!A654,0)))</f>
        <v>Okres 
Právní forma
Spolek
IČO 44889062
 B.Ú. 1881989369/0800</v>
      </c>
      <c r="D656" s="5" t="str">
        <f ca="1">IF(B655="","",OFFSET(List1!M$11,tisk!A654,0))</f>
        <v>Organizace fotbalových mistrovských zápasů,pořádání turnajů mládeže a sportovní činnosti.Příprava na tuto činnost v podobě tréninků v letním období a v zimě.Vytvoření podmínek pro tuto činnost,udržování sportovišť a zajištění provozu.</v>
      </c>
      <c r="E656" s="99"/>
      <c r="F656" s="54"/>
      <c r="G656" s="97"/>
      <c r="H656" s="100"/>
      <c r="I656" s="98"/>
      <c r="J656" s="98"/>
      <c r="K656" s="98"/>
      <c r="L656" s="98"/>
      <c r="M656" s="97"/>
    </row>
    <row r="657" spans="1:13" s="2" customFormat="1" ht="30" customHeight="1" x14ac:dyDescent="0.35">
      <c r="A657" s="58">
        <f>ROW()/3-1</f>
        <v>218</v>
      </c>
      <c r="B657" s="98"/>
      <c r="C657" s="3" t="str">
        <f ca="1">IF(B655="","",CONCATENATE("Zástupce","
",OFFSET(List1!K$11,tisk!A654,0)))</f>
        <v xml:space="preserve">Zástupce
</v>
      </c>
      <c r="D657" s="5" t="str">
        <f ca="1">IF(B655="","",CONCATENATE("Dotace bude použita na:",OFFSET(List1!N$11,tisk!A654,0)))</f>
        <v>Dotace bude použita na:Z dotace budou hrazeny  výdaje souvysející se sportovní činností tj :hrazení cestovného,materiální zajištění pomůckami(nákup sportovního zboží ),výdaje na provoz a nájmy sportovišť.</v>
      </c>
      <c r="E657" s="99"/>
      <c r="F657" s="55" t="str">
        <f ca="1">IF(B655="","",OFFSET(List1!Q$11,tisk!A654,0))</f>
        <v>12/2022</v>
      </c>
      <c r="G657" s="97"/>
      <c r="H657" s="100"/>
      <c r="I657" s="98"/>
      <c r="J657" s="98"/>
      <c r="K657" s="98"/>
      <c r="L657" s="98"/>
      <c r="M657" s="97"/>
    </row>
    <row r="658" spans="1:13" s="2" customFormat="1" ht="75" customHeight="1" x14ac:dyDescent="0.35">
      <c r="A658" s="58"/>
      <c r="B658" s="98" t="str">
        <f ca="1">IF(OFFSET(List1!B$11,tisk!A657,0)&gt;0,OFFSET(List1!B$11,tisk!A657,0),"")</f>
        <v>223</v>
      </c>
      <c r="C658" s="3" t="str">
        <f ca="1">IF(B658="","",CONCATENATE(OFFSET(List1!C$11,tisk!A657,0),"
",OFFSET(List1!D$11,tisk!A657,0),"
",OFFSET(List1!E$11,tisk!A657,0),"
",OFFSET(List1!F$11,tisk!A657,0)))</f>
        <v>SK Město Libavá, z.s.
Berounská 41
Město Libavá
78307</v>
      </c>
      <c r="D658" s="85" t="str">
        <f ca="1">IF(B658="","",OFFSET(List1!L$11,tisk!A657,0))</f>
        <v>Podpora sportovní činnosti pro rok 2022</v>
      </c>
      <c r="E658" s="99">
        <f ca="1">IF(B658="","",OFFSET(List1!O$11,tisk!A657,0))</f>
        <v>47100</v>
      </c>
      <c r="F658" s="55" t="str">
        <f ca="1">IF(B658="","",OFFSET(List1!P$11,tisk!A657,0))</f>
        <v>1/2022</v>
      </c>
      <c r="G658" s="97">
        <f ca="1">IF(B658="","",OFFSET(List1!R$11,tisk!A657,0))</f>
        <v>35000</v>
      </c>
      <c r="H658" s="100">
        <f ca="1">IF(B658="","",OFFSET(List1!S$11,tisk!A657,0))</f>
        <v>0</v>
      </c>
      <c r="I658" s="98">
        <f ca="1">IF(B658="","",OFFSET(List1!T$11,tisk!A657,0))</f>
        <v>0</v>
      </c>
      <c r="J658" s="98">
        <f ca="1">IF(B658="","",OFFSET(List1!U$11,tisk!A657,0))</f>
        <v>0</v>
      </c>
      <c r="K658" s="98">
        <f ca="1">IF(B658="","",OFFSET(List1!V$11,tisk!A657,0))</f>
        <v>0</v>
      </c>
      <c r="L658" s="98">
        <f ca="1">IF(B658="","",OFFSET(List1!W$11,tisk!A657,0))</f>
        <v>0</v>
      </c>
      <c r="M658" s="97">
        <f ca="1">IF(B658="","",OFFSET(List1!X$11,tisk!A657,0))</f>
        <v>0</v>
      </c>
    </row>
    <row r="659" spans="1:13" s="2" customFormat="1" ht="75" customHeight="1" x14ac:dyDescent="0.35">
      <c r="A659" s="58"/>
      <c r="B659" s="98"/>
      <c r="C659" s="3" t="str">
        <f ca="1">IF(B658="","",CONCATENATE("Okres ",OFFSET(List1!G$11,tisk!A657,0),"
","Právní forma","
",OFFSET(List1!H$11,tisk!A657,0),"
","IČO ",OFFSET(List1!I$11,tisk!A657,0),"
 ","B.Ú. ",OFFSET(List1!J$11,tisk!A657,0)))</f>
        <v>Okres Olomouc
Právní forma
Spolek
IČO 26629810
 B.Ú. 1740645001/5500</v>
      </c>
      <c r="D659" s="5" t="str">
        <f ca="1">IF(B658="","",OFFSET(List1!M$11,tisk!A657,0))</f>
        <v>Podpora sportovní činnosti dětí a mládeže SK Město Libavá z.s.</v>
      </c>
      <c r="E659" s="99"/>
      <c r="F659" s="54"/>
      <c r="G659" s="97"/>
      <c r="H659" s="100"/>
      <c r="I659" s="98"/>
      <c r="J659" s="98"/>
      <c r="K659" s="98"/>
      <c r="L659" s="98"/>
      <c r="M659" s="97"/>
    </row>
    <row r="660" spans="1:13" s="2" customFormat="1" ht="30" customHeight="1" x14ac:dyDescent="0.35">
      <c r="A660" s="58">
        <f>ROW()/3-1</f>
        <v>219</v>
      </c>
      <c r="B660" s="98"/>
      <c r="C660" s="3" t="str">
        <f ca="1">IF(B658="","",CONCATENATE("Zástupce","
",OFFSET(List1!K$11,tisk!A657,0)))</f>
        <v xml:space="preserve">Zástupce
</v>
      </c>
      <c r="D660" s="5" t="str">
        <f ca="1">IF(B658="","",CONCATENATE("Dotace bude použita na:",OFFSET(List1!N$11,tisk!A657,0)))</f>
        <v>Dotace bude použita na:materiální a sportovní vybavení dětí a mládeže, vybavení hřiště a technického zázemí</v>
      </c>
      <c r="E660" s="99"/>
      <c r="F660" s="55" t="str">
        <f ca="1">IF(B658="","",OFFSET(List1!Q$11,tisk!A657,0))</f>
        <v>12/2022</v>
      </c>
      <c r="G660" s="97"/>
      <c r="H660" s="100"/>
      <c r="I660" s="98"/>
      <c r="J660" s="98"/>
      <c r="K660" s="98"/>
      <c r="L660" s="98"/>
      <c r="M660" s="97"/>
    </row>
    <row r="661" spans="1:13" s="2" customFormat="1" ht="75" customHeight="1" x14ac:dyDescent="0.35">
      <c r="A661" s="58"/>
      <c r="B661" s="98" t="str">
        <f ca="1">IF(OFFSET(List1!B$11,tisk!A660,0)&gt;0,OFFSET(List1!B$11,tisk!A660,0),"")</f>
        <v>224</v>
      </c>
      <c r="C661" s="3" t="str">
        <f ca="1">IF(B661="","",CONCATENATE(OFFSET(List1!C$11,tisk!A660,0),"
",OFFSET(List1!D$11,tisk!A660,0),"
",OFFSET(List1!E$11,tisk!A660,0),"
",OFFSET(List1!F$11,tisk!A660,0)))</f>
        <v>TJ Sokol Velký Týnec, z.s.
Příčná 437
Velký Týnec
78372</v>
      </c>
      <c r="D661" s="85" t="str">
        <f ca="1">IF(B661="","",OFFSET(List1!L$11,tisk!A660,0))</f>
        <v>Celoroční sportovní činnost oddílů fotbalu v roce 2022</v>
      </c>
      <c r="E661" s="99">
        <f ca="1">IF(B661="","",OFFSET(List1!O$11,tisk!A660,0))</f>
        <v>590000</v>
      </c>
      <c r="F661" s="55" t="str">
        <f ca="1">IF(B661="","",OFFSET(List1!P$11,tisk!A660,0))</f>
        <v>1/2022</v>
      </c>
      <c r="G661" s="97">
        <f ca="1">IF(B661="","",OFFSET(List1!R$11,tisk!A660,0))</f>
        <v>50000</v>
      </c>
      <c r="H661" s="100">
        <f ca="1">IF(B661="","",OFFSET(List1!S$11,tisk!A660,0))</f>
        <v>0</v>
      </c>
      <c r="I661" s="98">
        <f ca="1">IF(B661="","",OFFSET(List1!T$11,tisk!A660,0))</f>
        <v>0</v>
      </c>
      <c r="J661" s="98">
        <f ca="1">IF(B661="","",OFFSET(List1!U$11,tisk!A660,0))</f>
        <v>0</v>
      </c>
      <c r="K661" s="98">
        <f ca="1">IF(B661="","",OFFSET(List1!V$11,tisk!A660,0))</f>
        <v>0</v>
      </c>
      <c r="L661" s="98">
        <f ca="1">IF(B661="","",OFFSET(List1!W$11,tisk!A660,0))</f>
        <v>0</v>
      </c>
      <c r="M661" s="97">
        <f ca="1">IF(B661="","",OFFSET(List1!X$11,tisk!A660,0))</f>
        <v>0</v>
      </c>
    </row>
    <row r="662" spans="1:13" s="2" customFormat="1" ht="75" customHeight="1" x14ac:dyDescent="0.35">
      <c r="A662" s="58"/>
      <c r="B662" s="98"/>
      <c r="C662" s="3" t="str">
        <f ca="1">IF(B661="","",CONCATENATE("Okres ",OFFSET(List1!G$11,tisk!A660,0),"
","Právní forma","
",OFFSET(List1!H$11,tisk!A660,0),"
","IČO ",OFFSET(List1!I$11,tisk!A660,0),"
 ","B.Ú. ",OFFSET(List1!J$11,tisk!A660,0)))</f>
        <v>Okres Olomouc
Právní forma
Spolek
IČO 48809781
 B.Ú. 1800394399/0800</v>
      </c>
      <c r="D662" s="5" t="str">
        <f ca="1">IF(B661="","",OFFSET(List1!M$11,tisk!A660,0))</f>
        <v>Provozování sportovní činnosti členů, zejména dětí a mládeže ve fotbalových oddílech, vytváření materiálních podmínek, budování a udržování sportovních zařízení. Napomáhání rozvoji veřejného života v místě své působnosti.</v>
      </c>
      <c r="E662" s="99"/>
      <c r="F662" s="54"/>
      <c r="G662" s="97"/>
      <c r="H662" s="100"/>
      <c r="I662" s="98"/>
      <c r="J662" s="98"/>
      <c r="K662" s="98"/>
      <c r="L662" s="98"/>
      <c r="M662" s="97"/>
    </row>
    <row r="663" spans="1:13" s="2" customFormat="1" ht="30" customHeight="1" x14ac:dyDescent="0.35">
      <c r="A663" s="58">
        <f>ROW()/3-1</f>
        <v>220</v>
      </c>
      <c r="B663" s="98"/>
      <c r="C663" s="3" t="str">
        <f ca="1">IF(B661="","",CONCATENATE("Zástupce","
",OFFSET(List1!K$11,tisk!A660,0)))</f>
        <v xml:space="preserve">Zástupce
</v>
      </c>
      <c r="D663" s="5" t="str">
        <f ca="1">IF(B661="","",CONCATENATE("Dotace bude použita na:",OFFSET(List1!N$11,tisk!A660,0)))</f>
        <v>Dotace bude použita na:- údržba sportovního areálu
- startovné, cestovné, ubytování
- organizační výdaje (provozní výdaje, rozhodčí)
- organizace tréninkových aktivit (soustředění, turnajů, mimofotbalových volnočasových aktivit)</v>
      </c>
      <c r="E663" s="99"/>
      <c r="F663" s="55" t="str">
        <f ca="1">IF(B661="","",OFFSET(List1!Q$11,tisk!A660,0))</f>
        <v>12/2022</v>
      </c>
      <c r="G663" s="97"/>
      <c r="H663" s="100"/>
      <c r="I663" s="98"/>
      <c r="J663" s="98"/>
      <c r="K663" s="98"/>
      <c r="L663" s="98"/>
      <c r="M663" s="97"/>
    </row>
    <row r="664" spans="1:13" s="2" customFormat="1" ht="75" customHeight="1" x14ac:dyDescent="0.35">
      <c r="A664" s="58"/>
      <c r="B664" s="98" t="str">
        <f ca="1">IF(OFFSET(List1!B$11,tisk!A663,0)&gt;0,OFFSET(List1!B$11,tisk!A663,0),"")</f>
        <v>225</v>
      </c>
      <c r="C664" s="3" t="str">
        <f ca="1">IF(B664="","",CONCATENATE(OFFSET(List1!C$11,tisk!A663,0),"
",OFFSET(List1!D$11,tisk!A663,0),"
",OFFSET(List1!E$11,tisk!A663,0),"
",OFFSET(List1!F$11,tisk!A663,0)))</f>
        <v>EH Motorsport z.s.
Uničovská 2381/62
Šternberk
78501</v>
      </c>
      <c r="D664" s="85" t="str">
        <f ca="1">IF(B664="","",OFFSET(List1!L$11,tisk!A663,0))</f>
        <v>Podpora činnosti při automobilových závodech do vrchu v mistrovství České republiky a FIA mistrovství Evropy</v>
      </c>
      <c r="E664" s="99">
        <f ca="1">IF(B664="","",OFFSET(List1!O$11,tisk!A663,0))</f>
        <v>320000</v>
      </c>
      <c r="F664" s="55" t="str">
        <f ca="1">IF(B664="","",OFFSET(List1!P$11,tisk!A663,0))</f>
        <v>3/2022</v>
      </c>
      <c r="G664" s="97">
        <f ca="1">IF(B664="","",OFFSET(List1!R$11,tisk!A663,0))</f>
        <v>120000</v>
      </c>
      <c r="H664" s="100">
        <f ca="1">IF(B664="","",OFFSET(List1!S$11,tisk!A663,0))</f>
        <v>0</v>
      </c>
      <c r="I664" s="98">
        <f ca="1">IF(B664="","",OFFSET(List1!T$11,tisk!A663,0))</f>
        <v>0</v>
      </c>
      <c r="J664" s="98">
        <f ca="1">IF(B664="","",OFFSET(List1!U$11,tisk!A663,0))</f>
        <v>0</v>
      </c>
      <c r="K664" s="98">
        <f ca="1">IF(B664="","",OFFSET(List1!V$11,tisk!A663,0))</f>
        <v>0</v>
      </c>
      <c r="L664" s="98">
        <f ca="1">IF(B664="","",OFFSET(List1!W$11,tisk!A663,0))</f>
        <v>0</v>
      </c>
      <c r="M664" s="97">
        <f ca="1">IF(B664="","",OFFSET(List1!X$11,tisk!A663,0))</f>
        <v>0</v>
      </c>
    </row>
    <row r="665" spans="1:13" s="2" customFormat="1" ht="75" customHeight="1" x14ac:dyDescent="0.35">
      <c r="A665" s="58"/>
      <c r="B665" s="98"/>
      <c r="C665" s="3" t="str">
        <f ca="1">IF(B664="","",CONCATENATE("Okres ",OFFSET(List1!G$11,tisk!A663,0),"
","Právní forma","
",OFFSET(List1!H$11,tisk!A663,0),"
","IČO ",OFFSET(List1!I$11,tisk!A663,0),"
 ","B.Ú. ",OFFSET(List1!J$11,tisk!A663,0)))</f>
        <v>Okres Olomouc
Právní forma
Spolek
IČO 09049975
 B.Ú. 301450259/0300</v>
      </c>
      <c r="D665" s="5" t="str">
        <f ca="1">IF(B664="","",OFFSET(List1!M$11,tisk!A663,0))</f>
        <v>Celoroční sportovní účast v automobilových závodech do vrchu v rámci mistrovství České republiky  a FIA mistrovství Evropy. Kde budou reprezentovat Olomoucký kraj, naši tři jezdci na vozech značky BMW SŠ22, OPEL LOTUS, EASTER MTX 1-02.</v>
      </c>
      <c r="E665" s="99"/>
      <c r="F665" s="54"/>
      <c r="G665" s="97"/>
      <c r="H665" s="100"/>
      <c r="I665" s="98"/>
      <c r="J665" s="98"/>
      <c r="K665" s="98"/>
      <c r="L665" s="98"/>
      <c r="M665" s="97"/>
    </row>
    <row r="666" spans="1:13" s="2" customFormat="1" ht="30" customHeight="1" x14ac:dyDescent="0.35">
      <c r="A666" s="58">
        <f>ROW()/3-1</f>
        <v>221</v>
      </c>
      <c r="B666" s="98"/>
      <c r="C666" s="3" t="str">
        <f ca="1">IF(B664="","",CONCATENATE("Zástupce","
",OFFSET(List1!K$11,tisk!A663,0)))</f>
        <v xml:space="preserve">Zástupce
</v>
      </c>
      <c r="D666" s="5" t="str">
        <f ca="1">IF(B664="","",CONCATENATE("Dotace bude použita na:",OFFSET(List1!N$11,tisk!A663,0)))</f>
        <v>Dotace bude použita na:Účel dotace bude využití na platbu startovného na podnicích,  dopravy, propagace.</v>
      </c>
      <c r="E666" s="99"/>
      <c r="F666" s="55" t="str">
        <f ca="1">IF(B664="","",OFFSET(List1!Q$11,tisk!A663,0))</f>
        <v>11/2022</v>
      </c>
      <c r="G666" s="97"/>
      <c r="H666" s="100"/>
      <c r="I666" s="98"/>
      <c r="J666" s="98"/>
      <c r="K666" s="98"/>
      <c r="L666" s="98"/>
      <c r="M666" s="97"/>
    </row>
    <row r="667" spans="1:13" s="2" customFormat="1" ht="75" customHeight="1" x14ac:dyDescent="0.35">
      <c r="A667" s="58"/>
      <c r="B667" s="98" t="str">
        <f ca="1">IF(OFFSET(List1!B$11,tisk!A666,0)&gt;0,OFFSET(List1!B$11,tisk!A666,0),"")</f>
        <v>226</v>
      </c>
      <c r="C667" s="3" t="str">
        <f ca="1">IF(B667="","",CONCATENATE(OFFSET(List1!C$11,tisk!A666,0),"
",OFFSET(List1!D$11,tisk!A666,0),"
",OFFSET(List1!E$11,tisk!A666,0),"
",OFFSET(List1!F$11,tisk!A666,0)))</f>
        <v>Tenisový klub Sokol Lipník nad Bečvou z. s.
Hrnčířská 287/50
Lipník nad Bečvou
75131</v>
      </c>
      <c r="D667" s="85" t="str">
        <f ca="1">IF(B667="","",OFFSET(List1!L$11,tisk!A666,0))</f>
        <v>Celoroční příprava tenisové mládeže Tenisového klubu Sokol Lipník nad Bečvou z. s.</v>
      </c>
      <c r="E667" s="99">
        <f ca="1">IF(B667="","",OFFSET(List1!O$11,tisk!A666,0))</f>
        <v>400000</v>
      </c>
      <c r="F667" s="55" t="str">
        <f ca="1">IF(B667="","",OFFSET(List1!P$11,tisk!A666,0))</f>
        <v>1/2022</v>
      </c>
      <c r="G667" s="97">
        <f ca="1">IF(B667="","",OFFSET(List1!R$11,tisk!A666,0))</f>
        <v>150000</v>
      </c>
      <c r="H667" s="100">
        <f ca="1">IF(B667="","",OFFSET(List1!S$11,tisk!A666,0))</f>
        <v>0</v>
      </c>
      <c r="I667" s="98">
        <f ca="1">IF(B667="","",OFFSET(List1!T$11,tisk!A666,0))</f>
        <v>0</v>
      </c>
      <c r="J667" s="98">
        <f ca="1">IF(B667="","",OFFSET(List1!U$11,tisk!A666,0))</f>
        <v>0</v>
      </c>
      <c r="K667" s="98">
        <f ca="1">IF(B667="","",OFFSET(List1!V$11,tisk!A666,0))</f>
        <v>0</v>
      </c>
      <c r="L667" s="98">
        <f ca="1">IF(B667="","",OFFSET(List1!W$11,tisk!A666,0))</f>
        <v>0</v>
      </c>
      <c r="M667" s="97">
        <f ca="1">IF(B667="","",OFFSET(List1!X$11,tisk!A666,0))</f>
        <v>0</v>
      </c>
    </row>
    <row r="668" spans="1:13" s="2" customFormat="1" ht="75" customHeight="1" x14ac:dyDescent="0.35">
      <c r="A668" s="58"/>
      <c r="B668" s="98"/>
      <c r="C668" s="3" t="str">
        <f ca="1">IF(B667="","",CONCATENATE("Okres ",OFFSET(List1!G$11,tisk!A666,0),"
","Právní forma","
",OFFSET(List1!H$11,tisk!A666,0),"
","IČO ",OFFSET(List1!I$11,tisk!A666,0),"
 ","B.Ú. ",OFFSET(List1!J$11,tisk!A666,0)))</f>
        <v>Okres Přerov
Právní forma
Spolek
IČO 07814453
 B.Ú. 115-8681730207/0100</v>
      </c>
      <c r="D668" s="5" t="str">
        <f ca="1">IF(B667="","",OFFSET(List1!M$11,tisk!A666,0))</f>
        <v>Tenisový klub Sokol Lipník nad Bečvou z. s. vznikl za účelem rozvoje sportu v oblasti tenisu a využití volného času pro děti a mládež.  Našim hlavním cílem je zajistit vhodné podmínky pro celoroční podporu dětí a mládeže v tomto sportu.</v>
      </c>
      <c r="E668" s="99"/>
      <c r="F668" s="54"/>
      <c r="G668" s="97"/>
      <c r="H668" s="100"/>
      <c r="I668" s="98"/>
      <c r="J668" s="98"/>
      <c r="K668" s="98"/>
      <c r="L668" s="98"/>
      <c r="M668" s="97"/>
    </row>
    <row r="669" spans="1:13" s="2" customFormat="1" ht="30" customHeight="1" x14ac:dyDescent="0.35">
      <c r="A669" s="58">
        <f>ROW()/3-1</f>
        <v>222</v>
      </c>
      <c r="B669" s="98"/>
      <c r="C669" s="3" t="str">
        <f ca="1">IF(B667="","",CONCATENATE("Zástupce","
",OFFSET(List1!K$11,tisk!A666,0)))</f>
        <v xml:space="preserve">Zástupce
</v>
      </c>
      <c r="D669" s="5" t="str">
        <f ca="1">IF(B667="","",CONCATENATE("Dotace bude použita na:",OFFSET(List1!N$11,tisk!A666,0)))</f>
        <v>Dotace bude použita na:1. Pronájem tenisových kurtů a hal
2. Odměna pro trenéry 
3. Nákup sportovního vybavení (tenisové míče, trenérské pomůcky pro efektivnější přípravu)
4. Podpora klubových soustředění a soutěží</v>
      </c>
      <c r="E669" s="99"/>
      <c r="F669" s="55" t="str">
        <f ca="1">IF(B667="","",OFFSET(List1!Q$11,tisk!A666,0))</f>
        <v>12/2022</v>
      </c>
      <c r="G669" s="97"/>
      <c r="H669" s="100"/>
      <c r="I669" s="98"/>
      <c r="J669" s="98"/>
      <c r="K669" s="98"/>
      <c r="L669" s="98"/>
      <c r="M669" s="97"/>
    </row>
    <row r="670" spans="1:13" s="2" customFormat="1" ht="75" customHeight="1" x14ac:dyDescent="0.35">
      <c r="A670" s="58"/>
      <c r="B670" s="98" t="str">
        <f ca="1">IF(OFFSET(List1!B$11,tisk!A669,0)&gt;0,OFFSET(List1!B$11,tisk!A669,0),"")</f>
        <v>227</v>
      </c>
      <c r="C670" s="3" t="str">
        <f ca="1">IF(B670="","",CONCATENATE(OFFSET(List1!C$11,tisk!A669,0),"
",OFFSET(List1!D$11,tisk!A669,0),"
",OFFSET(List1!E$11,tisk!A669,0),"
",OFFSET(List1!F$11,tisk!A669,0)))</f>
        <v>AKPR Prostějov, spolek
Českobratrská 2579/13
Prostějov
79601</v>
      </c>
      <c r="D670" s="85" t="str">
        <f ca="1">IF(B670="","",OFFSET(List1!L$11,tisk!A669,0))</f>
        <v>AKPR Prostějov, spolek - celoroční podpora 2022</v>
      </c>
      <c r="E670" s="99">
        <f ca="1">IF(B670="","",OFFSET(List1!O$11,tisk!A669,0))</f>
        <v>70000</v>
      </c>
      <c r="F670" s="55" t="str">
        <f ca="1">IF(B670="","",OFFSET(List1!P$11,tisk!A669,0))</f>
        <v>1/2022</v>
      </c>
      <c r="G670" s="97">
        <f ca="1">IF(B670="","",OFFSET(List1!R$11,tisk!A669,0))</f>
        <v>30000</v>
      </c>
      <c r="H670" s="100">
        <f ca="1">IF(B670="","",OFFSET(List1!S$11,tisk!A669,0))</f>
        <v>0</v>
      </c>
      <c r="I670" s="98">
        <f ca="1">IF(B670="","",OFFSET(List1!T$11,tisk!A669,0))</f>
        <v>0</v>
      </c>
      <c r="J670" s="98">
        <f ca="1">IF(B670="","",OFFSET(List1!U$11,tisk!A669,0))</f>
        <v>0</v>
      </c>
      <c r="K670" s="98">
        <f ca="1">IF(B670="","",OFFSET(List1!V$11,tisk!A669,0))</f>
        <v>0</v>
      </c>
      <c r="L670" s="98">
        <f ca="1">IF(B670="","",OFFSET(List1!W$11,tisk!A669,0))</f>
        <v>0</v>
      </c>
      <c r="M670" s="97">
        <f ca="1">IF(B670="","",OFFSET(List1!X$11,tisk!A669,0))</f>
        <v>0</v>
      </c>
    </row>
    <row r="671" spans="1:13" s="2" customFormat="1" ht="75" customHeight="1" x14ac:dyDescent="0.35">
      <c r="A671" s="58"/>
      <c r="B671" s="98"/>
      <c r="C671" s="3" t="str">
        <f ca="1">IF(B670="","",CONCATENATE("Okres ",OFFSET(List1!G$11,tisk!A669,0),"
","Právní forma","
",OFFSET(List1!H$11,tisk!A669,0),"
","IČO ",OFFSET(List1!I$11,tisk!A669,0),"
 ","B.Ú. ",OFFSET(List1!J$11,tisk!A669,0)))</f>
        <v>Okres 
Právní forma
Spolek
IČO 26656981
 B.Ú. 2901171789/2010</v>
      </c>
      <c r="D671" s="5" t="str">
        <f ca="1">IF(B670="","",OFFSET(List1!M$11,tisk!A669,0))</f>
        <v>Celoroční příprava dětí od 5 let na soutěže v aerobiku.
Celoroční podpora sportovních aktivit dětí.</v>
      </c>
      <c r="E671" s="99"/>
      <c r="F671" s="54"/>
      <c r="G671" s="97"/>
      <c r="H671" s="100"/>
      <c r="I671" s="98"/>
      <c r="J671" s="98"/>
      <c r="K671" s="98"/>
      <c r="L671" s="98"/>
      <c r="M671" s="97"/>
    </row>
    <row r="672" spans="1:13" s="2" customFormat="1" ht="30" customHeight="1" x14ac:dyDescent="0.35">
      <c r="A672" s="58">
        <f>ROW()/3-1</f>
        <v>223</v>
      </c>
      <c r="B672" s="98"/>
      <c r="C672" s="3" t="str">
        <f ca="1">IF(B670="","",CONCATENATE("Zástupce","
",OFFSET(List1!K$11,tisk!A669,0)))</f>
        <v xml:space="preserve">Zástupce
</v>
      </c>
      <c r="D672" s="5" t="str">
        <f ca="1">IF(B670="","",CONCATENATE("Dotace bude použita na:",OFFSET(List1!N$11,tisk!A669,0)))</f>
        <v>Dotace bude použita na:pronájem tělocvičny  15 000,-- Kč
sportovní materiál a vybavení  15 000,-- Kč</v>
      </c>
      <c r="E672" s="99"/>
      <c r="F672" s="55" t="str">
        <f ca="1">IF(B670="","",OFFSET(List1!Q$11,tisk!A669,0))</f>
        <v>12/2022</v>
      </c>
      <c r="G672" s="97"/>
      <c r="H672" s="100"/>
      <c r="I672" s="98"/>
      <c r="J672" s="98"/>
      <c r="K672" s="98"/>
      <c r="L672" s="98"/>
      <c r="M672" s="97"/>
    </row>
    <row r="673" spans="1:13" s="2" customFormat="1" ht="75" customHeight="1" x14ac:dyDescent="0.35">
      <c r="A673" s="58"/>
      <c r="B673" s="98" t="str">
        <f ca="1">IF(OFFSET(List1!B$11,tisk!A672,0)&gt;0,OFFSET(List1!B$11,tisk!A672,0),"")</f>
        <v>228</v>
      </c>
      <c r="C673" s="3" t="str">
        <f ca="1">IF(B673="","",CONCATENATE(OFFSET(List1!C$11,tisk!A672,0),"
",OFFSET(List1!D$11,tisk!A672,0),"
",OFFSET(List1!E$11,tisk!A672,0),"
",OFFSET(List1!F$11,tisk!A672,0)))</f>
        <v>Fotbalový klub Slavoj Kojetín - Kovalovice, z.s.
Závodí 333
Kojetín
75201</v>
      </c>
      <c r="D673" s="85" t="str">
        <f ca="1">IF(B673="","",OFFSET(List1!L$11,tisk!A672,0))</f>
        <v>Podpora celoroční sportovní činnosti v roce 2022</v>
      </c>
      <c r="E673" s="99">
        <f ca="1">IF(B673="","",OFFSET(List1!O$11,tisk!A672,0))</f>
        <v>400000</v>
      </c>
      <c r="F673" s="55" t="str">
        <f ca="1">IF(B673="","",OFFSET(List1!P$11,tisk!A672,0))</f>
        <v>1/2022</v>
      </c>
      <c r="G673" s="97">
        <f ca="1">IF(B673="","",OFFSET(List1!R$11,tisk!A672,0))</f>
        <v>195000</v>
      </c>
      <c r="H673" s="100">
        <f ca="1">IF(B673="","",OFFSET(List1!S$11,tisk!A672,0))</f>
        <v>0</v>
      </c>
      <c r="I673" s="98">
        <f ca="1">IF(B673="","",OFFSET(List1!T$11,tisk!A672,0))</f>
        <v>0</v>
      </c>
      <c r="J673" s="98">
        <f ca="1">IF(B673="","",OFFSET(List1!U$11,tisk!A672,0))</f>
        <v>0</v>
      </c>
      <c r="K673" s="98">
        <f ca="1">IF(B673="","",OFFSET(List1!V$11,tisk!A672,0))</f>
        <v>0</v>
      </c>
      <c r="L673" s="98">
        <f ca="1">IF(B673="","",OFFSET(List1!W$11,tisk!A672,0))</f>
        <v>0</v>
      </c>
      <c r="M673" s="97">
        <f ca="1">IF(B673="","",OFFSET(List1!X$11,tisk!A672,0))</f>
        <v>0</v>
      </c>
    </row>
    <row r="674" spans="1:13" s="2" customFormat="1" ht="75" customHeight="1" x14ac:dyDescent="0.35">
      <c r="A674" s="58"/>
      <c r="B674" s="98"/>
      <c r="C674" s="3" t="str">
        <f ca="1">IF(B673="","",CONCATENATE("Okres ",OFFSET(List1!G$11,tisk!A672,0),"
","Právní forma","
",OFFSET(List1!H$11,tisk!A672,0),"
","IČO ",OFFSET(List1!I$11,tisk!A672,0),"
 ","B.Ú. ",OFFSET(List1!J$11,tisk!A672,0)))</f>
        <v>Okres Přerov
Právní forma
Spolek
IČO 45180466
 B.Ú. 1881052349/0800</v>
      </c>
      <c r="D674" s="5" t="str">
        <f ca="1">IF(B673="","",OFFSET(List1!M$11,tisk!A672,0))</f>
        <v>Dotace bude použita na zajištění činnosti klubu v roce 2022</v>
      </c>
      <c r="E674" s="99"/>
      <c r="F674" s="54"/>
      <c r="G674" s="97"/>
      <c r="H674" s="100"/>
      <c r="I674" s="98"/>
      <c r="J674" s="98"/>
      <c r="K674" s="98"/>
      <c r="L674" s="98"/>
      <c r="M674" s="97"/>
    </row>
    <row r="675" spans="1:13" s="2" customFormat="1" ht="30" customHeight="1" x14ac:dyDescent="0.35">
      <c r="A675" s="58">
        <f>ROW()/3-1</f>
        <v>224</v>
      </c>
      <c r="B675" s="98"/>
      <c r="C675" s="3" t="str">
        <f ca="1">IF(B673="","",CONCATENATE("Zástupce","
",OFFSET(List1!K$11,tisk!A672,0)))</f>
        <v xml:space="preserve">Zástupce
</v>
      </c>
      <c r="D675" s="5" t="str">
        <f ca="1">IF(B673="","",CONCATENATE("Dotace bude použita na:",OFFSET(List1!N$11,tisk!A672,0)))</f>
        <v>Dotace bude použita na:Dotace Olomouckého kraje bude použita na energie, cestovné i náklady související s údržbou a opravami areálu. Dále bude použita na náklady související s činností klubu s mládeží.</v>
      </c>
      <c r="E675" s="99"/>
      <c r="F675" s="55" t="str">
        <f ca="1">IF(B673="","",OFFSET(List1!Q$11,tisk!A672,0))</f>
        <v>12/2022</v>
      </c>
      <c r="G675" s="97"/>
      <c r="H675" s="100"/>
      <c r="I675" s="98"/>
      <c r="J675" s="98"/>
      <c r="K675" s="98"/>
      <c r="L675" s="98"/>
      <c r="M675" s="97"/>
    </row>
    <row r="676" spans="1:13" s="2" customFormat="1" ht="75" customHeight="1" x14ac:dyDescent="0.35">
      <c r="A676" s="58"/>
      <c r="B676" s="98" t="str">
        <f ca="1">IF(OFFSET(List1!B$11,tisk!A675,0)&gt;0,OFFSET(List1!B$11,tisk!A675,0),"")</f>
        <v>229</v>
      </c>
      <c r="C676" s="3" t="str">
        <f ca="1">IF(B676="","",CONCATENATE(OFFSET(List1!C$11,tisk!A675,0),"
",OFFSET(List1!D$11,tisk!A675,0),"
",OFFSET(List1!E$11,tisk!A675,0),"
",OFFSET(List1!F$11,tisk!A675,0)))</f>
        <v>Tělocvičná jednota Sokol Troubelice
Troubelice 423
Troubelice
78383</v>
      </c>
      <c r="D676" s="85" t="str">
        <f ca="1">IF(B676="","",OFFSET(List1!L$11,tisk!A675,0))</f>
        <v>Podpora celoroční sportovní činnosti TJ Sokol Troubelice</v>
      </c>
      <c r="E676" s="99">
        <f ca="1">IF(B676="","",OFFSET(List1!O$11,tisk!A675,0))</f>
        <v>220000</v>
      </c>
      <c r="F676" s="55" t="str">
        <f ca="1">IF(B676="","",OFFSET(List1!P$11,tisk!A675,0))</f>
        <v>1/2022</v>
      </c>
      <c r="G676" s="97">
        <f ca="1">IF(B676="","",OFFSET(List1!R$11,tisk!A675,0))</f>
        <v>110000</v>
      </c>
      <c r="H676" s="100">
        <f ca="1">IF(B676="","",OFFSET(List1!S$11,tisk!A675,0))</f>
        <v>0</v>
      </c>
      <c r="I676" s="98">
        <f ca="1">IF(B676="","",OFFSET(List1!T$11,tisk!A675,0))</f>
        <v>0</v>
      </c>
      <c r="J676" s="98">
        <f ca="1">IF(B676="","",OFFSET(List1!U$11,tisk!A675,0))</f>
        <v>0</v>
      </c>
      <c r="K676" s="98">
        <f ca="1">IF(B676="","",OFFSET(List1!V$11,tisk!A675,0))</f>
        <v>0</v>
      </c>
      <c r="L676" s="98">
        <f ca="1">IF(B676="","",OFFSET(List1!W$11,tisk!A675,0))</f>
        <v>0</v>
      </c>
      <c r="M676" s="97">
        <f ca="1">IF(B676="","",OFFSET(List1!X$11,tisk!A675,0))</f>
        <v>0</v>
      </c>
    </row>
    <row r="677" spans="1:13" s="2" customFormat="1" ht="75" customHeight="1" x14ac:dyDescent="0.35">
      <c r="A677" s="58"/>
      <c r="B677" s="98"/>
      <c r="C677" s="3" t="str">
        <f ca="1">IF(B676="","",CONCATENATE("Okres ",OFFSET(List1!G$11,tisk!A675,0),"
","Právní forma","
",OFFSET(List1!H$11,tisk!A675,0),"
","IČO ",OFFSET(List1!I$11,tisk!A675,0),"
 ","B.Ú. ",OFFSET(List1!J$11,tisk!A675,0)))</f>
        <v>Okres 
Právní forma
Pobočný spolek
IČO 60799340
 B.Ú. 1800825339/0800</v>
      </c>
      <c r="D677" s="5" t="str">
        <f ca="1">IF(B676="","",OFFSET(List1!M$11,tisk!A675,0))</f>
        <v>Zabezpečení soutěží družstev ve fotbale konaných pod hlavičkou KFS a OFS Olomouc</v>
      </c>
      <c r="E677" s="99"/>
      <c r="F677" s="54"/>
      <c r="G677" s="97"/>
      <c r="H677" s="100"/>
      <c r="I677" s="98"/>
      <c r="J677" s="98"/>
      <c r="K677" s="98"/>
      <c r="L677" s="98"/>
      <c r="M677" s="97"/>
    </row>
    <row r="678" spans="1:13" s="2" customFormat="1" ht="30" customHeight="1" x14ac:dyDescent="0.35">
      <c r="A678" s="58">
        <f>ROW()/3-1</f>
        <v>225</v>
      </c>
      <c r="B678" s="98"/>
      <c r="C678" s="3" t="str">
        <f ca="1">IF(B676="","",CONCATENATE("Zástupce","
",OFFSET(List1!K$11,tisk!A675,0)))</f>
        <v xml:space="preserve">Zástupce
</v>
      </c>
      <c r="D678" s="5" t="str">
        <f ca="1">IF(B676="","",CONCATENATE("Dotace bude použita na:",OFFSET(List1!N$11,tisk!A675,0)))</f>
        <v>Dotace bude použita na:cestovné na zápasy mužů, dorostu, starších i mladších žáků a benjamínků
mzdy kvalifikovaných trenérů a správce
nákup prostředků na údržbu a provoz sportovního areálu
nákup tréninkových pomůcek, vybavení na zápasy</v>
      </c>
      <c r="E678" s="99"/>
      <c r="F678" s="55" t="str">
        <f ca="1">IF(B676="","",OFFSET(List1!Q$11,tisk!A675,0))</f>
        <v>12/2022</v>
      </c>
      <c r="G678" s="97"/>
      <c r="H678" s="100"/>
      <c r="I678" s="98"/>
      <c r="J678" s="98"/>
      <c r="K678" s="98"/>
      <c r="L678" s="98"/>
      <c r="M678" s="97"/>
    </row>
    <row r="679" spans="1:13" s="2" customFormat="1" ht="75" customHeight="1" x14ac:dyDescent="0.35">
      <c r="A679" s="58"/>
      <c r="B679" s="98" t="str">
        <f ca="1">IF(OFFSET(List1!B$11,tisk!A678,0)&gt;0,OFFSET(List1!B$11,tisk!A678,0),"")</f>
        <v>230</v>
      </c>
      <c r="C679" s="3" t="str">
        <f ca="1">IF(B679="","",CONCATENATE(OFFSET(List1!C$11,tisk!A678,0),"
",OFFSET(List1!D$11,tisk!A678,0),"
",OFFSET(List1!E$11,tisk!A678,0),"
",OFFSET(List1!F$11,tisk!A678,0)))</f>
        <v>Tenis Tondach Hranice, z.s.
Sady Československých legií 750
Hranice
75301</v>
      </c>
      <c r="D679" s="85" t="str">
        <f ca="1">IF(B679="","",OFFSET(List1!L$11,tisk!A678,0))</f>
        <v>Tenis pro děti i dospělé na Hranicku</v>
      </c>
      <c r="E679" s="99">
        <f ca="1">IF(B679="","",OFFSET(List1!O$11,tisk!A678,0))</f>
        <v>470000</v>
      </c>
      <c r="F679" s="55" t="str">
        <f ca="1">IF(B679="","",OFFSET(List1!P$11,tisk!A678,0))</f>
        <v>1/2022</v>
      </c>
      <c r="G679" s="97">
        <f ca="1">IF(B679="","",OFFSET(List1!R$11,tisk!A678,0))</f>
        <v>176000</v>
      </c>
      <c r="H679" s="100">
        <f ca="1">IF(B679="","",OFFSET(List1!S$11,tisk!A678,0))</f>
        <v>0</v>
      </c>
      <c r="I679" s="98">
        <f ca="1">IF(B679="","",OFFSET(List1!T$11,tisk!A678,0))</f>
        <v>0</v>
      </c>
      <c r="J679" s="98">
        <f ca="1">IF(B679="","",OFFSET(List1!U$11,tisk!A678,0))</f>
        <v>0</v>
      </c>
      <c r="K679" s="98">
        <f ca="1">IF(B679="","",OFFSET(List1!V$11,tisk!A678,0))</f>
        <v>0</v>
      </c>
      <c r="L679" s="98">
        <f ca="1">IF(B679="","",OFFSET(List1!W$11,tisk!A678,0))</f>
        <v>0</v>
      </c>
      <c r="M679" s="97">
        <f ca="1">IF(B679="","",OFFSET(List1!X$11,tisk!A678,0))</f>
        <v>0</v>
      </c>
    </row>
    <row r="680" spans="1:13" s="2" customFormat="1" ht="75" customHeight="1" x14ac:dyDescent="0.35">
      <c r="A680" s="58"/>
      <c r="B680" s="98"/>
      <c r="C680" s="3" t="str">
        <f ca="1">IF(B679="","",CONCATENATE("Okres ",OFFSET(List1!G$11,tisk!A678,0),"
","Právní forma","
",OFFSET(List1!H$11,tisk!A678,0),"
","IČO ",OFFSET(List1!I$11,tisk!A678,0),"
 ","B.Ú. ",OFFSET(List1!J$11,tisk!A678,0)))</f>
        <v>Okres Přerov
Právní forma
Spolek
IČO 22853171
 B.Ú. 2920091389/0800</v>
      </c>
      <c r="D680" s="5" t="str">
        <f ca="1">IF(B679="","",OFFSET(List1!M$11,tisk!A678,0))</f>
        <v>zajišťování tenisu pro členy klubu, údržba a provoz areálu, zajištění pronájmu tenisové haly v zimních měsících, rezervace hodin, organizace tréninkové činnosti, tenisové školičky, kempy, turnaje</v>
      </c>
      <c r="E680" s="99"/>
      <c r="F680" s="54"/>
      <c r="G680" s="97"/>
      <c r="H680" s="100"/>
      <c r="I680" s="98"/>
      <c r="J680" s="98"/>
      <c r="K680" s="98"/>
      <c r="L680" s="98"/>
      <c r="M680" s="97"/>
    </row>
    <row r="681" spans="1:13" s="2" customFormat="1" ht="30" customHeight="1" x14ac:dyDescent="0.35">
      <c r="A681" s="58">
        <f>ROW()/3-1</f>
        <v>226</v>
      </c>
      <c r="B681" s="98"/>
      <c r="C681" s="3" t="str">
        <f ca="1">IF(B679="","",CONCATENATE("Zástupce","
",OFFSET(List1!K$11,tisk!A678,0)))</f>
        <v xml:space="preserve">Zástupce
</v>
      </c>
      <c r="D681" s="5" t="str">
        <f ca="1">IF(B679="","",CONCATENATE("Dotace bude použita na:",OFFSET(List1!N$11,tisk!A678,0)))</f>
        <v>Dotace bude použita na:nákup antuky, nářadí, opravy, údržba, nákup tenisových pomůcek, úhrada pronájmů, energií, mzdy servisních pracovníků, trenérů, vzdělávání trenérů,</v>
      </c>
      <c r="E681" s="99"/>
      <c r="F681" s="55" t="str">
        <f ca="1">IF(B679="","",OFFSET(List1!Q$11,tisk!A678,0))</f>
        <v>12/2022</v>
      </c>
      <c r="G681" s="97"/>
      <c r="H681" s="100"/>
      <c r="I681" s="98"/>
      <c r="J681" s="98"/>
      <c r="K681" s="98"/>
      <c r="L681" s="98"/>
      <c r="M681" s="97"/>
    </row>
    <row r="682" spans="1:13" s="2" customFormat="1" ht="75" customHeight="1" x14ac:dyDescent="0.35">
      <c r="A682" s="58"/>
      <c r="B682" s="98" t="str">
        <f ca="1">IF(OFFSET(List1!B$11,tisk!A681,0)&gt;0,OFFSET(List1!B$11,tisk!A681,0),"")</f>
        <v>231</v>
      </c>
      <c r="C682" s="3" t="str">
        <f ca="1">IF(B682="","",CONCATENATE(OFFSET(List1!C$11,tisk!A681,0),"
",OFFSET(List1!D$11,tisk!A681,0),"
",OFFSET(List1!E$11,tisk!A681,0),"
",OFFSET(List1!F$11,tisk!A681,0)))</f>
        <v>Tělovýchovná jednota Lodní sporty Olomouc, spolek
17. listopadu 1047/10
Olomouc
77900</v>
      </c>
      <c r="D682" s="85" t="str">
        <f ca="1">IF(B682="","",OFFSET(List1!L$11,tisk!A681,0))</f>
        <v>Celoroční údržba a provoz areálu TJ Lodní sporty Olomouc, spolku v roce 2022</v>
      </c>
      <c r="E682" s="99">
        <f ca="1">IF(B682="","",OFFSET(List1!O$11,tisk!A681,0))</f>
        <v>1310000</v>
      </c>
      <c r="F682" s="55" t="str">
        <f ca="1">IF(B682="","",OFFSET(List1!P$11,tisk!A681,0))</f>
        <v>1/2022</v>
      </c>
      <c r="G682" s="97">
        <f ca="1">IF(B682="","",OFFSET(List1!R$11,tisk!A681,0))</f>
        <v>250000</v>
      </c>
      <c r="H682" s="100">
        <f ca="1">IF(B682="","",OFFSET(List1!S$11,tisk!A681,0))</f>
        <v>0</v>
      </c>
      <c r="I682" s="98">
        <f ca="1">IF(B682="","",OFFSET(List1!T$11,tisk!A681,0))</f>
        <v>0</v>
      </c>
      <c r="J682" s="98">
        <f ca="1">IF(B682="","",OFFSET(List1!U$11,tisk!A681,0))</f>
        <v>0</v>
      </c>
      <c r="K682" s="98">
        <f ca="1">IF(B682="","",OFFSET(List1!V$11,tisk!A681,0))</f>
        <v>0</v>
      </c>
      <c r="L682" s="98">
        <f ca="1">IF(B682="","",OFFSET(List1!W$11,tisk!A681,0))</f>
        <v>0</v>
      </c>
      <c r="M682" s="97">
        <f ca="1">IF(B682="","",OFFSET(List1!X$11,tisk!A681,0))</f>
        <v>0</v>
      </c>
    </row>
    <row r="683" spans="1:13" s="2" customFormat="1" ht="75" customHeight="1" x14ac:dyDescent="0.35">
      <c r="A683" s="58"/>
      <c r="B683" s="98"/>
      <c r="C683" s="3" t="str">
        <f ca="1">IF(B682="","",CONCATENATE("Okres ",OFFSET(List1!G$11,tisk!A681,0),"
","Právní forma","
",OFFSET(List1!H$11,tisk!A681,0),"
","IČO ",OFFSET(List1!I$11,tisk!A681,0),"
 ","B.Ú. ",OFFSET(List1!J$11,tisk!A681,0)))</f>
        <v>Okres Olomouc
Právní forma
Spolek
IČO 45238651
 B.Ú. 1803890339/0800</v>
      </c>
      <c r="D683" s="5" t="str">
        <f ca="1">IF(B682="","",OFFSET(List1!M$11,tisk!A681,0))</f>
        <v>Zajištění provozu a údržby areálu Tělovýchovné jednoty Lodní sporty Olomouc, spolku, se sídlem v Olomouci, 17. listopadu 1047/10 v roce 2022.</v>
      </c>
      <c r="E683" s="99"/>
      <c r="F683" s="54"/>
      <c r="G683" s="97"/>
      <c r="H683" s="100"/>
      <c r="I683" s="98"/>
      <c r="J683" s="98"/>
      <c r="K683" s="98"/>
      <c r="L683" s="98"/>
      <c r="M683" s="97"/>
    </row>
    <row r="684" spans="1:13" s="2" customFormat="1" ht="30" customHeight="1" x14ac:dyDescent="0.35">
      <c r="A684" s="58">
        <f>ROW()/3-1</f>
        <v>227</v>
      </c>
      <c r="B684" s="98"/>
      <c r="C684" s="3" t="str">
        <f ca="1">IF(B682="","",CONCATENATE("Zástupce","
",OFFSET(List1!K$11,tisk!A681,0)))</f>
        <v xml:space="preserve">Zástupce
</v>
      </c>
      <c r="D684" s="5" t="str">
        <f ca="1">IF(B682="","",CONCATENATE("Dotace bude použita na:",OFFSET(List1!N$11,tisk!A681,0)))</f>
        <v>Dotace bude použita na:Úhrada části nákladů nutných pro zajištění provozu areálu TJ LS Olomouc - nákup plynu, elektřiny, vodné, stočné, srážky a drobné opravy a údržba areálu.</v>
      </c>
      <c r="E684" s="99"/>
      <c r="F684" s="55" t="str">
        <f ca="1">IF(B682="","",OFFSET(List1!Q$11,tisk!A681,0))</f>
        <v>12/2022</v>
      </c>
      <c r="G684" s="97"/>
      <c r="H684" s="100"/>
      <c r="I684" s="98"/>
      <c r="J684" s="98"/>
      <c r="K684" s="98"/>
      <c r="L684" s="98"/>
      <c r="M684" s="97"/>
    </row>
    <row r="685" spans="1:13" s="2" customFormat="1" ht="75" customHeight="1" x14ac:dyDescent="0.35">
      <c r="A685" s="58"/>
      <c r="B685" s="98" t="str">
        <f ca="1">IF(OFFSET(List1!B$11,tisk!A684,0)&gt;0,OFFSET(List1!B$11,tisk!A684,0),"")</f>
        <v>232</v>
      </c>
      <c r="C685" s="3" t="str">
        <f ca="1">IF(B685="","",CONCATENATE(OFFSET(List1!C$11,tisk!A684,0),"
",OFFSET(List1!D$11,tisk!A684,0),"
",OFFSET(List1!E$11,tisk!A684,0),"
",OFFSET(List1!F$11,tisk!A684,0)))</f>
        <v>Házenkářská Akademie Olomouckého kraje, z.s.
Novosadský dvůr 765/6
Olomouc
77900</v>
      </c>
      <c r="D685" s="85" t="str">
        <f ca="1">IF(B685="","",OFFSET(List1!L$11,tisk!A684,0))</f>
        <v>Podpora dorostenecké házené v nejvyšší soutěži</v>
      </c>
      <c r="E685" s="99">
        <f ca="1">IF(B685="","",OFFSET(List1!O$11,tisk!A684,0))</f>
        <v>1000000</v>
      </c>
      <c r="F685" s="55" t="str">
        <f ca="1">IF(B685="","",OFFSET(List1!P$11,tisk!A684,0))</f>
        <v>1/2022</v>
      </c>
      <c r="G685" s="97">
        <f ca="1">IF(B685="","",OFFSET(List1!R$11,tisk!A684,0))</f>
        <v>400000</v>
      </c>
      <c r="H685" s="100">
        <f ca="1">IF(B685="","",OFFSET(List1!S$11,tisk!A684,0))</f>
        <v>0</v>
      </c>
      <c r="I685" s="98">
        <f ca="1">IF(B685="","",OFFSET(List1!T$11,tisk!A684,0))</f>
        <v>0</v>
      </c>
      <c r="J685" s="98">
        <f ca="1">IF(B685="","",OFFSET(List1!U$11,tisk!A684,0))</f>
        <v>0</v>
      </c>
      <c r="K685" s="98">
        <f ca="1">IF(B685="","",OFFSET(List1!V$11,tisk!A684,0))</f>
        <v>0</v>
      </c>
      <c r="L685" s="98">
        <f ca="1">IF(B685="","",OFFSET(List1!W$11,tisk!A684,0))</f>
        <v>0</v>
      </c>
      <c r="M685" s="97">
        <f ca="1">IF(B685="","",OFFSET(List1!X$11,tisk!A684,0))</f>
        <v>0</v>
      </c>
    </row>
    <row r="686" spans="1:13" s="2" customFormat="1" ht="75" customHeight="1" x14ac:dyDescent="0.35">
      <c r="A686" s="58"/>
      <c r="B686" s="98"/>
      <c r="C686" s="3" t="str">
        <f ca="1">IF(B685="","",CONCATENATE("Okres ",OFFSET(List1!G$11,tisk!A684,0),"
","Právní forma","
",OFFSET(List1!H$11,tisk!A684,0),"
","IČO ",OFFSET(List1!I$11,tisk!A684,0),"
 ","B.Ú. ",OFFSET(List1!J$11,tisk!A684,0)))</f>
        <v>Okres Olomouc
Právní forma
Spolek
IČO 08622230
 B.Ú. 2501732049/2010</v>
      </c>
      <c r="D686" s="5" t="str">
        <f ca="1">IF(B685="","",OFFSET(List1!M$11,tisk!A684,0))</f>
        <v>Házenkářská akademie Olomouckého kraje vznikla právě na podporu dětí a mládeže na vrcholový sport. Sdružujeme děti, mládež a reprezentanty z Olomouckého kraje , věnujeme se soustavné tréninkové činnosti v házené a hrajeme dvě nejvyšši soutěže v ČR.</v>
      </c>
      <c r="E686" s="99"/>
      <c r="F686" s="54"/>
      <c r="G686" s="97"/>
      <c r="H686" s="100"/>
      <c r="I686" s="98"/>
      <c r="J686" s="98"/>
      <c r="K686" s="98"/>
      <c r="L686" s="98"/>
      <c r="M686" s="97"/>
    </row>
    <row r="687" spans="1:13" s="2" customFormat="1" ht="30" customHeight="1" x14ac:dyDescent="0.35">
      <c r="A687" s="58">
        <f>ROW()/3-1</f>
        <v>228</v>
      </c>
      <c r="B687" s="98"/>
      <c r="C687" s="3" t="str">
        <f ca="1">IF(B685="","",CONCATENATE("Zástupce","
",OFFSET(List1!K$11,tisk!A684,0)))</f>
        <v xml:space="preserve">Zástupce
</v>
      </c>
      <c r="D687" s="5" t="str">
        <f ca="1">IF(B685="","",CONCATENATE("Dotace bude použita na:",OFFSET(List1!N$11,tisk!A684,0)))</f>
        <v>Dotace bude použita na:Pronájmy sportovišť, doprava a cestovné, materiální vybavení, služby, zabezpečení mistrovských utkání, turnajů a soustředění
(ubytování, strava, rozhodčí, pořadatelé), trenérské služby, odměny a mzdy.</v>
      </c>
      <c r="E687" s="99"/>
      <c r="F687" s="55" t="str">
        <f ca="1">IF(B685="","",OFFSET(List1!Q$11,tisk!A684,0))</f>
        <v>12/2022</v>
      </c>
      <c r="G687" s="97"/>
      <c r="H687" s="100"/>
      <c r="I687" s="98"/>
      <c r="J687" s="98"/>
      <c r="K687" s="98"/>
      <c r="L687" s="98"/>
      <c r="M687" s="97"/>
    </row>
    <row r="688" spans="1:13" s="2" customFormat="1" ht="75" customHeight="1" x14ac:dyDescent="0.35">
      <c r="A688" s="58"/>
      <c r="B688" s="98" t="str">
        <f ca="1">IF(OFFSET(List1!B$11,tisk!A687,0)&gt;0,OFFSET(List1!B$11,tisk!A687,0),"")</f>
        <v>233</v>
      </c>
      <c r="C688" s="3" t="str">
        <f ca="1">IF(B688="","",CONCATENATE(OFFSET(List1!C$11,tisk!A687,0),"
",OFFSET(List1!D$11,tisk!A687,0),"
",OFFSET(List1!E$11,tisk!A687,0),"
",OFFSET(List1!F$11,tisk!A687,0)))</f>
        <v>FC  Želatovice z.s.
Želatovice 221
Želatovice
75116</v>
      </c>
      <c r="D688" s="85" t="str">
        <f ca="1">IF(B688="","",OFFSET(List1!L$11,tisk!A687,0))</f>
        <v>Podpora sportovní činnosti FC Želatovice z.s. v roce 2022</v>
      </c>
      <c r="E688" s="99">
        <f ca="1">IF(B688="","",OFFSET(List1!O$11,tisk!A687,0))</f>
        <v>900000</v>
      </c>
      <c r="F688" s="55" t="str">
        <f ca="1">IF(B688="","",OFFSET(List1!P$11,tisk!A687,0))</f>
        <v>1/2022</v>
      </c>
      <c r="G688" s="97">
        <f ca="1">IF(B688="","",OFFSET(List1!R$11,tisk!A687,0))</f>
        <v>250000</v>
      </c>
      <c r="H688" s="100">
        <f ca="1">IF(B688="","",OFFSET(List1!S$11,tisk!A687,0))</f>
        <v>0</v>
      </c>
      <c r="I688" s="98">
        <f ca="1">IF(B688="","",OFFSET(List1!T$11,tisk!A687,0))</f>
        <v>0</v>
      </c>
      <c r="J688" s="98">
        <f ca="1">IF(B688="","",OFFSET(List1!U$11,tisk!A687,0))</f>
        <v>0</v>
      </c>
      <c r="K688" s="98">
        <f ca="1">IF(B688="","",OFFSET(List1!V$11,tisk!A687,0))</f>
        <v>0</v>
      </c>
      <c r="L688" s="98">
        <f ca="1">IF(B688="","",OFFSET(List1!W$11,tisk!A687,0))</f>
        <v>0</v>
      </c>
      <c r="M688" s="97">
        <f ca="1">IF(B688="","",OFFSET(List1!X$11,tisk!A687,0))</f>
        <v>0</v>
      </c>
    </row>
    <row r="689" spans="1:13" s="2" customFormat="1" ht="75" customHeight="1" x14ac:dyDescent="0.35">
      <c r="A689" s="58"/>
      <c r="B689" s="98"/>
      <c r="C689" s="3" t="str">
        <f ca="1">IF(B688="","",CONCATENATE("Okres ",OFFSET(List1!G$11,tisk!A687,0),"
","Právní forma","
",OFFSET(List1!H$11,tisk!A687,0),"
","IČO ",OFFSET(List1!I$11,tisk!A687,0),"
 ","B.Ú. ",OFFSET(List1!J$11,tisk!A687,0)))</f>
        <v>Okres Přerov
Právní forma
Spolek
IČO 42866774
 B.Ú. 249304384/0300</v>
      </c>
      <c r="D689" s="5" t="str">
        <f ca="1">IF(B688="","",OFFSET(List1!M$11,tisk!A687,0))</f>
        <v>Záměrem je přispět k rozvoji fotbalu v Želatovicích a okolních obcích, a poskytnout zejména mládežnickým hráčům kvalitní materiální podmínky (pomůcky, oblečení, kvalitní hřiště, doprava, soustředění) a trenérsko-personální zabezpečení po celý rok.</v>
      </c>
      <c r="E689" s="99"/>
      <c r="F689" s="54"/>
      <c r="G689" s="97"/>
      <c r="H689" s="100"/>
      <c r="I689" s="98"/>
      <c r="J689" s="98"/>
      <c r="K689" s="98"/>
      <c r="L689" s="98"/>
      <c r="M689" s="97"/>
    </row>
    <row r="690" spans="1:13" s="2" customFormat="1" ht="30" customHeight="1" x14ac:dyDescent="0.35">
      <c r="A690" s="58">
        <f>ROW()/3-1</f>
        <v>229</v>
      </c>
      <c r="B690" s="98"/>
      <c r="C690" s="3" t="str">
        <f ca="1">IF(B688="","",CONCATENATE("Zástupce","
",OFFSET(List1!K$11,tisk!A687,0)))</f>
        <v xml:space="preserve">Zástupce
</v>
      </c>
      <c r="D690" s="5" t="str">
        <f ca="1">IF(B688="","",CONCATENATE("Dotace bude použita na:",OFFSET(List1!N$11,tisk!A687,0)))</f>
        <v>Dotace bude použita na:Nákup vybavení (pomůcky, míče, oblečení, apod), pronájem tělocvičen a hřišť s umělou trávou, dopravu na zápasy autobusem či osobními vozidly (cestovné), startovné, soustředění, údržbu hřišť, nákup PHM, údržbu sekačky, odměny trenérům a správci areálu</v>
      </c>
      <c r="E690" s="99"/>
      <c r="F690" s="55" t="str">
        <f ca="1">IF(B688="","",OFFSET(List1!Q$11,tisk!A687,0))</f>
        <v>12/2022</v>
      </c>
      <c r="G690" s="97"/>
      <c r="H690" s="100"/>
      <c r="I690" s="98"/>
      <c r="J690" s="98"/>
      <c r="K690" s="98"/>
      <c r="L690" s="98"/>
      <c r="M690" s="97"/>
    </row>
    <row r="691" spans="1:13" s="2" customFormat="1" ht="75" customHeight="1" x14ac:dyDescent="0.35">
      <c r="A691" s="58"/>
      <c r="B691" s="98" t="str">
        <f ca="1">IF(OFFSET(List1!B$11,tisk!A690,0)&gt;0,OFFSET(List1!B$11,tisk!A690,0),"")</f>
        <v>234</v>
      </c>
      <c r="C691" s="3" t="str">
        <f ca="1">IF(B691="","",CONCATENATE(OFFSET(List1!C$11,tisk!A690,0),"
",OFFSET(List1!D$11,tisk!A690,0),"
",OFFSET(List1!E$11,tisk!A690,0),"
",OFFSET(List1!F$11,tisk!A690,0)))</f>
        <v>SKI KLUB Šumperk, spolek
Tyršova 1581/12
Šumperk
78701</v>
      </c>
      <c r="D691" s="85" t="str">
        <f ca="1">IF(B691="","",OFFSET(List1!L$11,tisk!A690,0))</f>
        <v>Podpora alpského a akrobatického lyžování Ski Klubu Šumperk</v>
      </c>
      <c r="E691" s="99">
        <f ca="1">IF(B691="","",OFFSET(List1!O$11,tisk!A690,0))</f>
        <v>4600000</v>
      </c>
      <c r="F691" s="55" t="str">
        <f ca="1">IF(B691="","",OFFSET(List1!P$11,tisk!A690,0))</f>
        <v>1/2022</v>
      </c>
      <c r="G691" s="97">
        <f ca="1">IF(B691="","",OFFSET(List1!R$11,tisk!A690,0))</f>
        <v>1200000</v>
      </c>
      <c r="H691" s="100">
        <f ca="1">IF(B691="","",OFFSET(List1!S$11,tisk!A690,0))</f>
        <v>0</v>
      </c>
      <c r="I691" s="98">
        <f ca="1">IF(B691="","",OFFSET(List1!T$11,tisk!A690,0))</f>
        <v>0</v>
      </c>
      <c r="J691" s="98">
        <f ca="1">IF(B691="","",OFFSET(List1!U$11,tisk!A690,0))</f>
        <v>0</v>
      </c>
      <c r="K691" s="98">
        <f ca="1">IF(B691="","",OFFSET(List1!V$11,tisk!A690,0))</f>
        <v>0</v>
      </c>
      <c r="L691" s="98">
        <f ca="1">IF(B691="","",OFFSET(List1!W$11,tisk!A690,0))</f>
        <v>0</v>
      </c>
      <c r="M691" s="97">
        <f ca="1">IF(B691="","",OFFSET(List1!X$11,tisk!A690,0))</f>
        <v>0</v>
      </c>
    </row>
    <row r="692" spans="1:13" s="2" customFormat="1" ht="75" customHeight="1" x14ac:dyDescent="0.35">
      <c r="A692" s="58"/>
      <c r="B692" s="98"/>
      <c r="C692" s="3" t="str">
        <f ca="1">IF(B691="","",CONCATENATE("Okres ",OFFSET(List1!G$11,tisk!A690,0),"
","Právní forma","
",OFFSET(List1!H$11,tisk!A690,0),"
","IČO ",OFFSET(List1!I$11,tisk!A690,0),"
 ","B.Ú. ",OFFSET(List1!J$11,tisk!A690,0)))</f>
        <v>Okres 
Právní forma
Spolek
IČO 00562041
 B.Ú. 1900383339/0800</v>
      </c>
      <c r="D692" s="5" t="str">
        <f ca="1">IF(B691="","",OFFSET(List1!M$11,tisk!A690,0))</f>
        <v>Podpora sportovců, kteří se věnují náročnému a finančně velmi nákladnému sportu - alpskému a akrobatickému lyžování.</v>
      </c>
      <c r="E692" s="99"/>
      <c r="F692" s="54"/>
      <c r="G692" s="97"/>
      <c r="H692" s="100"/>
      <c r="I692" s="98"/>
      <c r="J692" s="98"/>
      <c r="K692" s="98"/>
      <c r="L692" s="98"/>
      <c r="M692" s="97"/>
    </row>
    <row r="693" spans="1:13" s="2" customFormat="1" ht="30" customHeight="1" x14ac:dyDescent="0.35">
      <c r="A693" s="58">
        <f>ROW()/3-1</f>
        <v>230</v>
      </c>
      <c r="B693" s="98"/>
      <c r="C693" s="3" t="str">
        <f ca="1">IF(B691="","",CONCATENATE("Zástupce","
",OFFSET(List1!K$11,tisk!A690,0)))</f>
        <v xml:space="preserve">Zástupce
</v>
      </c>
      <c r="D693" s="5" t="str">
        <f ca="1">IF(B691="","",CONCATENATE("Dotace bude použita na:",OFFSET(List1!N$11,tisk!A690,0)))</f>
        <v>Dotace bude použita na:Náklady na závody - startovné, ubytování, cestovné, pojištění, trenéři, skipassy atd.
Lyžařské vybavení, slalomové tyče, kamery atd.
Zimní příprava-ledovce
Letní příprava-gymnastická a kondiční příprava, soustředění, trampolíny, skoky do vody</v>
      </c>
      <c r="E693" s="99"/>
      <c r="F693" s="55" t="str">
        <f ca="1">IF(B691="","",OFFSET(List1!Q$11,tisk!A690,0))</f>
        <v>12/2022</v>
      </c>
      <c r="G693" s="97"/>
      <c r="H693" s="100"/>
      <c r="I693" s="98"/>
      <c r="J693" s="98"/>
      <c r="K693" s="98"/>
      <c r="L693" s="98"/>
      <c r="M693" s="97"/>
    </row>
    <row r="694" spans="1:13" s="2" customFormat="1" ht="75" customHeight="1" x14ac:dyDescent="0.35">
      <c r="A694" s="58"/>
      <c r="B694" s="98" t="str">
        <f ca="1">IF(OFFSET(List1!B$11,tisk!A693,0)&gt;0,OFFSET(List1!B$11,tisk!A693,0),"")</f>
        <v>235</v>
      </c>
      <c r="C694" s="3" t="str">
        <f ca="1">IF(B694="","",CONCATENATE(OFFSET(List1!C$11,tisk!A693,0),"
",OFFSET(List1!D$11,tisk!A693,0),"
",OFFSET(List1!E$11,tisk!A693,0),"
",OFFSET(List1!F$11,tisk!A693,0)))</f>
        <v>MORAVIAN DRAGONS, z.s.
Bezručova 770/4
Přerov
75002</v>
      </c>
      <c r="D694" s="85" t="str">
        <f ca="1">IF(B694="","",OFFSET(List1!L$11,tisk!A693,0))</f>
        <v>MD Kraj - Celoroční činnost</v>
      </c>
      <c r="E694" s="99">
        <f ca="1">IF(B694="","",OFFSET(List1!O$11,tisk!A693,0))</f>
        <v>800000</v>
      </c>
      <c r="F694" s="55" t="str">
        <f ca="1">IF(B694="","",OFFSET(List1!P$11,tisk!A693,0))</f>
        <v>1/2022</v>
      </c>
      <c r="G694" s="97">
        <f ca="1">IF(B694="","",OFFSET(List1!R$11,tisk!A693,0))</f>
        <v>400000</v>
      </c>
      <c r="H694" s="100">
        <f ca="1">IF(B694="","",OFFSET(List1!S$11,tisk!A693,0))</f>
        <v>0</v>
      </c>
      <c r="I694" s="98">
        <f ca="1">IF(B694="","",OFFSET(List1!T$11,tisk!A693,0))</f>
        <v>0</v>
      </c>
      <c r="J694" s="98">
        <f ca="1">IF(B694="","",OFFSET(List1!U$11,tisk!A693,0))</f>
        <v>0</v>
      </c>
      <c r="K694" s="98">
        <f ca="1">IF(B694="","",OFFSET(List1!V$11,tisk!A693,0))</f>
        <v>0</v>
      </c>
      <c r="L694" s="98">
        <f ca="1">IF(B694="","",OFFSET(List1!W$11,tisk!A693,0))</f>
        <v>0</v>
      </c>
      <c r="M694" s="97">
        <f ca="1">IF(B694="","",OFFSET(List1!X$11,tisk!A693,0))</f>
        <v>0</v>
      </c>
    </row>
    <row r="695" spans="1:13" s="2" customFormat="1" ht="75" customHeight="1" x14ac:dyDescent="0.35">
      <c r="A695" s="58"/>
      <c r="B695" s="98"/>
      <c r="C695" s="3" t="str">
        <f ca="1">IF(B694="","",CONCATENATE("Okres ",OFFSET(List1!G$11,tisk!A693,0),"
","Právní forma","
",OFFSET(List1!H$11,tisk!A693,0),"
","IČO ",OFFSET(List1!I$11,tisk!A693,0),"
 ","B.Ú. ",OFFSET(List1!J$11,tisk!A693,0)))</f>
        <v>Okres 
Právní forma
Spolek
IČO 26678721
 B.Ú. 193900186/0300</v>
      </c>
      <c r="D695" s="5" t="str">
        <f ca="1">IF(B694="","",OFFSET(List1!M$11,tisk!A693,0))</f>
        <v>MORAVIAN DRAGONS, z.s. zajišťuje činnost pro členskou základnu ve sportovní disciplíně dračí lodě. Jedná se o celoroční činnost spolku, propagaci tohoto sportu pro všechny věkové kategorie a reprezentace Olomouckého kraje.</v>
      </c>
      <c r="E695" s="99"/>
      <c r="F695" s="54"/>
      <c r="G695" s="97"/>
      <c r="H695" s="100"/>
      <c r="I695" s="98"/>
      <c r="J695" s="98"/>
      <c r="K695" s="98"/>
      <c r="L695" s="98"/>
      <c r="M695" s="97"/>
    </row>
    <row r="696" spans="1:13" s="2" customFormat="1" ht="30" customHeight="1" x14ac:dyDescent="0.35">
      <c r="A696" s="58">
        <f>ROW()/3-1</f>
        <v>231</v>
      </c>
      <c r="B696" s="98"/>
      <c r="C696" s="3" t="str">
        <f ca="1">IF(B694="","",CONCATENATE("Zástupce","
",OFFSET(List1!K$11,tisk!A693,0)))</f>
        <v xml:space="preserve">Zástupce
</v>
      </c>
      <c r="D696" s="5" t="str">
        <f ca="1">IF(B694="","",CONCATENATE("Dotace bude použita na:",OFFSET(List1!N$11,tisk!A693,0)))</f>
        <v>Dotace bude použita na:Zajištění podmínek pro činnost klubu MORAVIAN DRAGONS, z.s. v roce 2022, zejména pro trénink a účast na závodech v ČR i zahraniční (ME a MS), zajištění vybavení, náčiní, jejich nákup a údržbu, pronájem sportovních zařízení, pořádání akce DL Přerov.</v>
      </c>
      <c r="E696" s="99"/>
      <c r="F696" s="55" t="str">
        <f ca="1">IF(B694="","",OFFSET(List1!Q$11,tisk!A693,0))</f>
        <v>12/2022</v>
      </c>
      <c r="G696" s="97"/>
      <c r="H696" s="100"/>
      <c r="I696" s="98"/>
      <c r="J696" s="98"/>
      <c r="K696" s="98"/>
      <c r="L696" s="98"/>
      <c r="M696" s="97"/>
    </row>
    <row r="697" spans="1:13" s="2" customFormat="1" ht="75" customHeight="1" x14ac:dyDescent="0.35">
      <c r="A697" s="58"/>
      <c r="B697" s="98" t="str">
        <f ca="1">IF(OFFSET(List1!B$11,tisk!A696,0)&gt;0,OFFSET(List1!B$11,tisk!A696,0),"")</f>
        <v>237</v>
      </c>
      <c r="C697" s="3" t="str">
        <f ca="1">IF(B697="","",CONCATENATE(OFFSET(List1!C$11,tisk!A696,0),"
",OFFSET(List1!D$11,tisk!A696,0),"
",OFFSET(List1!E$11,tisk!A696,0),"
",OFFSET(List1!F$11,tisk!A696,0)))</f>
        <v>Tělocvičná jednota Sokol Centrum Haná
Krasická 329/57
Prostějov
79601</v>
      </c>
      <c r="D697" s="85" t="str">
        <f ca="1">IF(B697="","",OFFSET(List1!L$11,tisk!A696,0))</f>
        <v>Podpora mládežnické házené na Prostějovsku</v>
      </c>
      <c r="E697" s="99">
        <f ca="1">IF(B697="","",OFFSET(List1!O$11,tisk!A696,0))</f>
        <v>1180000</v>
      </c>
      <c r="F697" s="55" t="str">
        <f ca="1">IF(B697="","",OFFSET(List1!P$11,tisk!A696,0))</f>
        <v>1/2022</v>
      </c>
      <c r="G697" s="97">
        <f ca="1">IF(B697="","",OFFSET(List1!R$11,tisk!A696,0))</f>
        <v>200000</v>
      </c>
      <c r="H697" s="100">
        <f ca="1">IF(B697="","",OFFSET(List1!S$11,tisk!A696,0))</f>
        <v>0</v>
      </c>
      <c r="I697" s="98">
        <f ca="1">IF(B697="","",OFFSET(List1!T$11,tisk!A696,0))</f>
        <v>0</v>
      </c>
      <c r="J697" s="98">
        <f ca="1">IF(B697="","",OFFSET(List1!U$11,tisk!A696,0))</f>
        <v>0</v>
      </c>
      <c r="K697" s="98">
        <f ca="1">IF(B697="","",OFFSET(List1!V$11,tisk!A696,0))</f>
        <v>0</v>
      </c>
      <c r="L697" s="98">
        <f ca="1">IF(B697="","",OFFSET(List1!W$11,tisk!A696,0))</f>
        <v>0</v>
      </c>
      <c r="M697" s="97">
        <f ca="1">IF(B697="","",OFFSET(List1!X$11,tisk!A696,0))</f>
        <v>0</v>
      </c>
    </row>
    <row r="698" spans="1:13" s="2" customFormat="1" ht="75" customHeight="1" x14ac:dyDescent="0.35">
      <c r="A698" s="58"/>
      <c r="B698" s="98"/>
      <c r="C698" s="3" t="str">
        <f ca="1">IF(B697="","",CONCATENATE("Okres ",OFFSET(List1!G$11,tisk!A696,0),"
","Právní forma","
",OFFSET(List1!H$11,tisk!A696,0),"
","IČO ",OFFSET(List1!I$11,tisk!A696,0),"
 ","B.Ú. ",OFFSET(List1!J$11,tisk!A696,0)))</f>
        <v>Okres 
Právní forma
Pobočný spolek
IČO 01468286
 B.Ú. 2000426350/2010</v>
      </c>
      <c r="D698" s="5" t="str">
        <f ca="1">IF(B697="","",OFFSET(List1!M$11,tisk!A696,0))</f>
        <v>Věnujeme se výchově pouze mládeže s úspěchy v ČR i zahraničí. Naši hráči jsou zváni do reprezentace juniorů a dorostu. Naši hráči hrají pravidelně nejvyšší soutěže ČR mladšího a staršího dorostu, Extraligu mužů aktuálně hraje 5 našich odchovanců.</v>
      </c>
      <c r="E698" s="99"/>
      <c r="F698" s="54"/>
      <c r="G698" s="97"/>
      <c r="H698" s="100"/>
      <c r="I698" s="98"/>
      <c r="J698" s="98"/>
      <c r="K698" s="98"/>
      <c r="L698" s="98"/>
      <c r="M698" s="97"/>
    </row>
    <row r="699" spans="1:13" s="2" customFormat="1" ht="30" customHeight="1" x14ac:dyDescent="0.35">
      <c r="A699" s="58">
        <f>ROW()/3-1</f>
        <v>232</v>
      </c>
      <c r="B699" s="98"/>
      <c r="C699" s="3" t="str">
        <f ca="1">IF(B697="","",CONCATENATE("Zástupce","
",OFFSET(List1!K$11,tisk!A696,0)))</f>
        <v xml:space="preserve">Zástupce
</v>
      </c>
      <c r="D699" s="5" t="str">
        <f ca="1">IF(B697="","",CONCATENATE("Dotace bude použita na:",OFFSET(List1!N$11,tisk!A696,0)))</f>
        <v>Dotace bude použita na:Pronájmy sportovišť, doprava a cestovné, materiální vybavení, služby, zabezpečení mistrovských utkání, turnajů a soustředění
(ubytování, strava, rozhodčí, pořadatelé), trenérské služby, odměny a mzdy</v>
      </c>
      <c r="E699" s="99"/>
      <c r="F699" s="55" t="str">
        <f ca="1">IF(B697="","",OFFSET(List1!Q$11,tisk!A696,0))</f>
        <v>12/2022</v>
      </c>
      <c r="G699" s="97"/>
      <c r="H699" s="100"/>
      <c r="I699" s="98"/>
      <c r="J699" s="98"/>
      <c r="K699" s="98"/>
      <c r="L699" s="98"/>
      <c r="M699" s="97"/>
    </row>
    <row r="700" spans="1:13" s="2" customFormat="1" ht="75" customHeight="1" x14ac:dyDescent="0.35">
      <c r="A700" s="58"/>
      <c r="B700" s="98" t="str">
        <f ca="1">IF(OFFSET(List1!B$11,tisk!A699,0)&gt;0,OFFSET(List1!B$11,tisk!A699,0),"")</f>
        <v>238</v>
      </c>
      <c r="C700" s="3" t="str">
        <f ca="1">IF(B700="","",CONCATENATE(OFFSET(List1!C$11,tisk!A699,0),"
",OFFSET(List1!D$11,tisk!A699,0),"
",OFFSET(List1!E$11,tisk!A699,0),"
",OFFSET(List1!F$11,tisk!A699,0)))</f>
        <v>Wake Junior School z.s.
Borůvková 809/1
Olomouc
77900</v>
      </c>
      <c r="D700" s="85" t="str">
        <f ca="1">IF(B700="","",OFFSET(List1!L$11,tisk!A699,0))</f>
        <v>Tréninková a sportovní roční činnost oddílu</v>
      </c>
      <c r="E700" s="99">
        <f ca="1">IF(B700="","",OFFSET(List1!O$11,tisk!A699,0))</f>
        <v>610400</v>
      </c>
      <c r="F700" s="55" t="str">
        <f ca="1">IF(B700="","",OFFSET(List1!P$11,tisk!A699,0))</f>
        <v>1/2022</v>
      </c>
      <c r="G700" s="97">
        <f ca="1">IF(B700="","",OFFSET(List1!R$11,tisk!A699,0))</f>
        <v>305000</v>
      </c>
      <c r="H700" s="100">
        <f ca="1">IF(B700="","",OFFSET(List1!S$11,tisk!A699,0))</f>
        <v>0</v>
      </c>
      <c r="I700" s="98">
        <f ca="1">IF(B700="","",OFFSET(List1!T$11,tisk!A699,0))</f>
        <v>0</v>
      </c>
      <c r="J700" s="98">
        <f ca="1">IF(B700="","",OFFSET(List1!U$11,tisk!A699,0))</f>
        <v>0</v>
      </c>
      <c r="K700" s="98">
        <f ca="1">IF(B700="","",OFFSET(List1!V$11,tisk!A699,0))</f>
        <v>0</v>
      </c>
      <c r="L700" s="98">
        <f ca="1">IF(B700="","",OFFSET(List1!W$11,tisk!A699,0))</f>
        <v>0</v>
      </c>
      <c r="M700" s="97">
        <f ca="1">IF(B700="","",OFFSET(List1!X$11,tisk!A699,0))</f>
        <v>0</v>
      </c>
    </row>
    <row r="701" spans="1:13" s="2" customFormat="1" ht="75" customHeight="1" x14ac:dyDescent="0.35">
      <c r="A701" s="58"/>
      <c r="B701" s="98"/>
      <c r="C701" s="3" t="str">
        <f ca="1">IF(B700="","",CONCATENATE("Okres ",OFFSET(List1!G$11,tisk!A699,0),"
","Právní forma","
",OFFSET(List1!H$11,tisk!A699,0),"
","IČO ",OFFSET(List1!I$11,tisk!A699,0),"
 ","B.Ú. ",OFFSET(List1!J$11,tisk!A699,0)))</f>
        <v>Okres 
Právní forma
Spolek
IČO 09273565
 B.Ú. 788788787/5500</v>
      </c>
      <c r="D701" s="5" t="str">
        <f ca="1">IF(B700="","",OFFSET(List1!M$11,tisk!A699,0))</f>
        <v>Zajištění tréninků, dopravy, vstupů, lístků odměny trenérů
Účast na celorepublikové soutěži juniorů
Soustředění v zahraničí
Tréninkový kemp</v>
      </c>
      <c r="E701" s="99"/>
      <c r="F701" s="54"/>
      <c r="G701" s="97"/>
      <c r="H701" s="100"/>
      <c r="I701" s="98"/>
      <c r="J701" s="98"/>
      <c r="K701" s="98"/>
      <c r="L701" s="98"/>
      <c r="M701" s="97"/>
    </row>
    <row r="702" spans="1:13" s="2" customFormat="1" ht="30" customHeight="1" x14ac:dyDescent="0.35">
      <c r="A702" s="58">
        <f>ROW()/3-1</f>
        <v>233</v>
      </c>
      <c r="B702" s="98"/>
      <c r="C702" s="3" t="str">
        <f ca="1">IF(B700="","",CONCATENATE("Zástupce","
",OFFSET(List1!K$11,tisk!A699,0)))</f>
        <v xml:space="preserve">Zástupce
</v>
      </c>
      <c r="D702" s="5" t="str">
        <f ca="1">IF(B700="","",CONCATENATE("Dotace bude použita na:",OFFSET(List1!N$11,tisk!A699,0)))</f>
        <v>Dotace bude použita na:Dotace bude použita na částečné krytí nákladů spojených s pravidelným tréninkem dětí, účastí na juniorských závodech, soustředění v zahraničí a tréninkovými kempy.</v>
      </c>
      <c r="E702" s="99"/>
      <c r="F702" s="55" t="str">
        <f ca="1">IF(B700="","",OFFSET(List1!Q$11,tisk!A699,0))</f>
        <v>12/2022</v>
      </c>
      <c r="G702" s="97"/>
      <c r="H702" s="100"/>
      <c r="I702" s="98"/>
      <c r="J702" s="98"/>
      <c r="K702" s="98"/>
      <c r="L702" s="98"/>
      <c r="M702" s="97"/>
    </row>
    <row r="703" spans="1:13" s="2" customFormat="1" ht="75" customHeight="1" x14ac:dyDescent="0.35">
      <c r="A703" s="58"/>
      <c r="B703" s="98" t="str">
        <f ca="1">IF(OFFSET(List1!B$11,tisk!A702,0)&gt;0,OFFSET(List1!B$11,tisk!A702,0),"")</f>
        <v>239</v>
      </c>
      <c r="C703" s="3" t="str">
        <f ca="1">IF(B703="","",CONCATENATE(OFFSET(List1!C$11,tisk!A702,0),"
",OFFSET(List1!D$11,tisk!A702,0),"
",OFFSET(List1!E$11,tisk!A702,0),"
",OFFSET(List1!F$11,tisk!A702,0)))</f>
        <v>Sportovní Akademie Přerov z.s.
Horní náměstí 26/26
Přerov
75002</v>
      </c>
      <c r="D703" s="85" t="str">
        <f ca="1">IF(B703="","",OFFSET(List1!L$11,tisk!A702,0))</f>
        <v>Celoroční sportovní činnost</v>
      </c>
      <c r="E703" s="99">
        <f ca="1">IF(B703="","",OFFSET(List1!O$11,tisk!A702,0))</f>
        <v>800000</v>
      </c>
      <c r="F703" s="55" t="str">
        <f ca="1">IF(B703="","",OFFSET(List1!P$11,tisk!A702,0))</f>
        <v>1/2022</v>
      </c>
      <c r="G703" s="97">
        <f ca="1">IF(B703="","",OFFSET(List1!R$11,tisk!A702,0))</f>
        <v>400000</v>
      </c>
      <c r="H703" s="100">
        <f ca="1">IF(B703="","",OFFSET(List1!S$11,tisk!A702,0))</f>
        <v>0</v>
      </c>
      <c r="I703" s="98">
        <f ca="1">IF(B703="","",OFFSET(List1!T$11,tisk!A702,0))</f>
        <v>0</v>
      </c>
      <c r="J703" s="98">
        <f ca="1">IF(B703="","",OFFSET(List1!U$11,tisk!A702,0))</f>
        <v>0</v>
      </c>
      <c r="K703" s="98">
        <f ca="1">IF(B703="","",OFFSET(List1!V$11,tisk!A702,0))</f>
        <v>0</v>
      </c>
      <c r="L703" s="98">
        <f ca="1">IF(B703="","",OFFSET(List1!W$11,tisk!A702,0))</f>
        <v>0</v>
      </c>
      <c r="M703" s="97">
        <f ca="1">IF(B703="","",OFFSET(List1!X$11,tisk!A702,0))</f>
        <v>0</v>
      </c>
    </row>
    <row r="704" spans="1:13" s="2" customFormat="1" ht="75" customHeight="1" x14ac:dyDescent="0.35">
      <c r="A704" s="58"/>
      <c r="B704" s="98"/>
      <c r="C704" s="3" t="str">
        <f ca="1">IF(B703="","",CONCATENATE("Okres ",OFFSET(List1!G$11,tisk!A702,0),"
","Právní forma","
",OFFSET(List1!H$11,tisk!A702,0),"
","IČO ",OFFSET(List1!I$11,tisk!A702,0),"
 ","B.Ú. ",OFFSET(List1!J$11,tisk!A702,0)))</f>
        <v>Okres Přerov
Právní forma
Spolek
IČO 09135448
 B.Ú. 2501807610/2010</v>
      </c>
      <c r="D704" s="5" t="str">
        <f ca="1">IF(B703="","",OFFSET(List1!M$11,tisk!A702,0))</f>
        <v>Celoroční vše sportovní příprava dětí, mládeže a dospělých. Náborové akce nový členů Sportovní Akademie Přerov.</v>
      </c>
      <c r="E704" s="99"/>
      <c r="F704" s="54"/>
      <c r="G704" s="97"/>
      <c r="H704" s="100"/>
      <c r="I704" s="98"/>
      <c r="J704" s="98"/>
      <c r="K704" s="98"/>
      <c r="L704" s="98"/>
      <c r="M704" s="97"/>
    </row>
    <row r="705" spans="1:13" s="2" customFormat="1" ht="30" customHeight="1" x14ac:dyDescent="0.35">
      <c r="A705" s="58">
        <f>ROW()/3-1</f>
        <v>234</v>
      </c>
      <c r="B705" s="98"/>
      <c r="C705" s="3" t="str">
        <f ca="1">IF(B703="","",CONCATENATE("Zástupce","
",OFFSET(List1!K$11,tisk!A702,0)))</f>
        <v xml:space="preserve">Zástupce
</v>
      </c>
      <c r="D705" s="5" t="str">
        <f ca="1">IF(B703="","",CONCATENATE("Dotace bude použita na:",OFFSET(List1!N$11,tisk!A702,0)))</f>
        <v>Dotace bude použita na:doprava,cestovné, stravné, ubytování, mzdy, materiálového vybavení, popl. pronájem sportovišť , jízdné vleky, permanentky, údržba, provoz areálu, zabezpečení sportovních, výcvikových a náborových akcí , zajištění služeb souvisejících s činností členů</v>
      </c>
      <c r="E705" s="99"/>
      <c r="F705" s="55" t="str">
        <f ca="1">IF(B703="","",OFFSET(List1!Q$11,tisk!A702,0))</f>
        <v>12/2022</v>
      </c>
      <c r="G705" s="97"/>
      <c r="H705" s="100"/>
      <c r="I705" s="98"/>
      <c r="J705" s="98"/>
      <c r="K705" s="98"/>
      <c r="L705" s="98"/>
      <c r="M705" s="97"/>
    </row>
    <row r="706" spans="1:13" s="2" customFormat="1" ht="75" customHeight="1" x14ac:dyDescent="0.35">
      <c r="A706" s="58"/>
      <c r="B706" s="98" t="str">
        <f ca="1">IF(OFFSET(List1!B$11,tisk!A705,0)&gt;0,OFFSET(List1!B$11,tisk!A705,0),"")</f>
        <v>240</v>
      </c>
      <c r="C706" s="3" t="str">
        <f ca="1">IF(B706="","",CONCATENATE(OFFSET(List1!C$11,tisk!A705,0),"
",OFFSET(List1!D$11,tisk!A705,0),"
",OFFSET(List1!E$11,tisk!A705,0),"
",OFFSET(List1!F$11,tisk!A705,0)))</f>
        <v>Vzpírání Haná z.s.
Sokolská 560
Náměšť na Hané
783 44</v>
      </c>
      <c r="D706" s="85" t="str">
        <f ca="1">IF(B706="","",OFFSET(List1!L$11,tisk!A705,0))</f>
        <v>Celoroční činnost 2022</v>
      </c>
      <c r="E706" s="99">
        <f ca="1">IF(B706="","",OFFSET(List1!O$11,tisk!A705,0))</f>
        <v>200000</v>
      </c>
      <c r="F706" s="55" t="str">
        <f ca="1">IF(B706="","",OFFSET(List1!P$11,tisk!A705,0))</f>
        <v>1/2022</v>
      </c>
      <c r="G706" s="97">
        <f ca="1">IF(B706="","",OFFSET(List1!R$11,tisk!A705,0))</f>
        <v>100000</v>
      </c>
      <c r="H706" s="100">
        <f ca="1">IF(B706="","",OFFSET(List1!S$11,tisk!A705,0))</f>
        <v>0</v>
      </c>
      <c r="I706" s="98">
        <f ca="1">IF(B706="","",OFFSET(List1!T$11,tisk!A705,0))</f>
        <v>0</v>
      </c>
      <c r="J706" s="98">
        <f ca="1">IF(B706="","",OFFSET(List1!U$11,tisk!A705,0))</f>
        <v>0</v>
      </c>
      <c r="K706" s="98">
        <f ca="1">IF(B706="","",OFFSET(List1!V$11,tisk!A705,0))</f>
        <v>0</v>
      </c>
      <c r="L706" s="98">
        <f ca="1">IF(B706="","",OFFSET(List1!W$11,tisk!A705,0))</f>
        <v>0</v>
      </c>
      <c r="M706" s="97">
        <f ca="1">IF(B706="","",OFFSET(List1!X$11,tisk!A705,0))</f>
        <v>0</v>
      </c>
    </row>
    <row r="707" spans="1:13" s="2" customFormat="1" ht="75" customHeight="1" x14ac:dyDescent="0.35">
      <c r="A707" s="58"/>
      <c r="B707" s="98"/>
      <c r="C707" s="3" t="str">
        <f ca="1">IF(B706="","",CONCATENATE("Okres ",OFFSET(List1!G$11,tisk!A705,0),"
","Právní forma","
",OFFSET(List1!H$11,tisk!A705,0),"
","IČO ",OFFSET(List1!I$11,tisk!A705,0),"
 ","B.Ú. ",OFFSET(List1!J$11,tisk!A705,0)))</f>
        <v>Okres 
Právní forma
Spolek
IČO 05147182
 B.Ú. 2801022049/2010</v>
      </c>
      <c r="D707" s="5" t="str">
        <f ca="1">IF(B706="","",OFFSET(List1!M$11,tisk!A705,0))</f>
        <v>Vést mládež k olympijskému sportu, vzpírání. Vychovat členskou základnu pro nejvyšší republikové i mezinárodní soutěže a reprezentaci, poskytnout prostory k tréninku v odpovídající kvalitě. Umožnit účast na soustředěních a akcich.</v>
      </c>
      <c r="E707" s="99"/>
      <c r="F707" s="54"/>
      <c r="G707" s="97"/>
      <c r="H707" s="100"/>
      <c r="I707" s="98"/>
      <c r="J707" s="98"/>
      <c r="K707" s="98"/>
      <c r="L707" s="98"/>
      <c r="M707" s="97"/>
    </row>
    <row r="708" spans="1:13" s="2" customFormat="1" ht="30" customHeight="1" x14ac:dyDescent="0.35">
      <c r="A708" s="58">
        <f>ROW()/3-1</f>
        <v>235</v>
      </c>
      <c r="B708" s="98"/>
      <c r="C708" s="3" t="str">
        <f ca="1">IF(B706="","",CONCATENATE("Zástupce","
",OFFSET(List1!K$11,tisk!A705,0)))</f>
        <v xml:space="preserve">Zástupce
</v>
      </c>
      <c r="D708" s="5" t="str">
        <f ca="1">IF(B706="","",CONCATENATE("Dotace bude použita na:",OFFSET(List1!N$11,tisk!A705,0)))</f>
        <v>Dotace bude použita na:nájem, elektřina, plyn, vodné a stočné, startovné na závodech, doprava a ubytování na závodech, soustředěních, propagační materiály s logem kraje.</v>
      </c>
      <c r="E708" s="99"/>
      <c r="F708" s="55" t="str">
        <f ca="1">IF(B706="","",OFFSET(List1!Q$11,tisk!A705,0))</f>
        <v>12/2022</v>
      </c>
      <c r="G708" s="97"/>
      <c r="H708" s="100"/>
      <c r="I708" s="98"/>
      <c r="J708" s="98"/>
      <c r="K708" s="98"/>
      <c r="L708" s="98"/>
      <c r="M708" s="97"/>
    </row>
    <row r="709" spans="1:13" s="2" customFormat="1" ht="75" customHeight="1" x14ac:dyDescent="0.35">
      <c r="A709" s="58"/>
      <c r="B709" s="98" t="str">
        <f ca="1">IF(OFFSET(List1!B$11,tisk!A708,0)&gt;0,OFFSET(List1!B$11,tisk!A708,0),"")</f>
        <v>241</v>
      </c>
      <c r="C709" s="3" t="str">
        <f ca="1">IF(B709="","",CONCATENATE(OFFSET(List1!C$11,tisk!A708,0),"
",OFFSET(List1!D$11,tisk!A708,0),"
",OFFSET(List1!E$11,tisk!A708,0),"
",OFFSET(List1!F$11,tisk!A708,0)))</f>
        <v>TJ Sdružení chovatelů a přátel koní Sobotín, z.s.
Sobotín 286
Sobotín
78816</v>
      </c>
      <c r="D709" s="85" t="str">
        <f ca="1">IF(B709="","",OFFSET(List1!L$11,tisk!A708,0))</f>
        <v>Zabezpečení sportovní činnosti spolku v roce 2022</v>
      </c>
      <c r="E709" s="99">
        <f ca="1">IF(B709="","",OFFSET(List1!O$11,tisk!A708,0))</f>
        <v>70000</v>
      </c>
      <c r="F709" s="55" t="str">
        <f ca="1">IF(B709="","",OFFSET(List1!P$11,tisk!A708,0))</f>
        <v>1/2022</v>
      </c>
      <c r="G709" s="97">
        <f ca="1">IF(B709="","",OFFSET(List1!R$11,tisk!A708,0))</f>
        <v>20000</v>
      </c>
      <c r="H709" s="100">
        <f ca="1">IF(B709="","",OFFSET(List1!S$11,tisk!A708,0))</f>
        <v>0</v>
      </c>
      <c r="I709" s="98">
        <f ca="1">IF(B709="","",OFFSET(List1!T$11,tisk!A708,0))</f>
        <v>0</v>
      </c>
      <c r="J709" s="98">
        <f ca="1">IF(B709="","",OFFSET(List1!U$11,tisk!A708,0))</f>
        <v>0</v>
      </c>
      <c r="K709" s="98">
        <f ca="1">IF(B709="","",OFFSET(List1!V$11,tisk!A708,0))</f>
        <v>0</v>
      </c>
      <c r="L709" s="98">
        <f ca="1">IF(B709="","",OFFSET(List1!W$11,tisk!A708,0))</f>
        <v>0</v>
      </c>
      <c r="M709" s="97">
        <f ca="1">IF(B709="","",OFFSET(List1!X$11,tisk!A708,0))</f>
        <v>0</v>
      </c>
    </row>
    <row r="710" spans="1:13" s="2" customFormat="1" ht="75" customHeight="1" x14ac:dyDescent="0.35">
      <c r="A710" s="58"/>
      <c r="B710" s="98"/>
      <c r="C710" s="3" t="str">
        <f ca="1">IF(B709="","",CONCATENATE("Okres ",OFFSET(List1!G$11,tisk!A708,0),"
","Právní forma","
",OFFSET(List1!H$11,tisk!A708,0),"
","IČO ",OFFSET(List1!I$11,tisk!A708,0),"
 ","B.Ú. ",OFFSET(List1!J$11,tisk!A708,0)))</f>
        <v>Okres 
Právní forma
Spolek
IČO 60339306
 B.Ú. 35-5953590217/0100</v>
      </c>
      <c r="D710" s="5" t="str">
        <f ca="1">IF(B709="","",OFFSET(List1!M$11,tisk!A708,0))</f>
        <v>Jezdecký sport, hobby, veřejné závody,  OM, MČR, pony škola pro nejmenší děti, zkoušky základního jezdeckého výcviku, rekreační sport, sportovní dny pro všechny zájemce.</v>
      </c>
      <c r="E710" s="99"/>
      <c r="F710" s="54"/>
      <c r="G710" s="97"/>
      <c r="H710" s="100"/>
      <c r="I710" s="98"/>
      <c r="J710" s="98"/>
      <c r="K710" s="98"/>
      <c r="L710" s="98"/>
      <c r="M710" s="97"/>
    </row>
    <row r="711" spans="1:13" s="2" customFormat="1" ht="30" customHeight="1" x14ac:dyDescent="0.35">
      <c r="A711" s="58">
        <f>ROW()/3-1</f>
        <v>236</v>
      </c>
      <c r="B711" s="98"/>
      <c r="C711" s="3" t="str">
        <f ca="1">IF(B709="","",CONCATENATE("Zástupce","
",OFFSET(List1!K$11,tisk!A708,0)))</f>
        <v xml:space="preserve">Zástupce
</v>
      </c>
      <c r="D711" s="5" t="str">
        <f ca="1">IF(B709="","",CONCATENATE("Dotace bude použita na:",OFFSET(List1!N$11,tisk!A708,0)))</f>
        <v>Dotace bude použita na:- Startovného a ustájení koní
- Cestovní náklady
- Odměny cvičitelům
- Poplatky České jezdecké federaci (licence, členství, školení) 
- Krmení, ustájení, veterinární péče koní 
- Jezdecké pomůcky pro jezdce a koně 
- Údržba areálu a sportovních plo</v>
      </c>
      <c r="E711" s="99"/>
      <c r="F711" s="55" t="str">
        <f ca="1">IF(B709="","",OFFSET(List1!Q$11,tisk!A708,0))</f>
        <v>12/2022</v>
      </c>
      <c r="G711" s="97"/>
      <c r="H711" s="100"/>
      <c r="I711" s="98"/>
      <c r="J711" s="98"/>
      <c r="K711" s="98"/>
      <c r="L711" s="98"/>
      <c r="M711" s="97"/>
    </row>
    <row r="712" spans="1:13" s="2" customFormat="1" ht="75" customHeight="1" x14ac:dyDescent="0.35">
      <c r="A712" s="58"/>
      <c r="B712" s="98" t="str">
        <f ca="1">IF(OFFSET(List1!B$11,tisk!A711,0)&gt;0,OFFSET(List1!B$11,tisk!A711,0),"")</f>
        <v>242</v>
      </c>
      <c r="C712" s="3" t="str">
        <f ca="1">IF(B712="","",CONCATENATE(OFFSET(List1!C$11,tisk!A711,0),"
",OFFSET(List1!D$11,tisk!A711,0),"
",OFFSET(List1!E$11,tisk!A711,0),"
",OFFSET(List1!F$11,tisk!A711,0)))</f>
        <v>SK Chválkovice z.s.
Chválkovice 515
Olomouc
77900</v>
      </c>
      <c r="D712" s="85" t="str">
        <f ca="1">IF(B712="","",OFFSET(List1!L$11,tisk!A711,0))</f>
        <v>Podpora celoroční činnosti SK Chválkovice z.s. v roce 2022</v>
      </c>
      <c r="E712" s="99">
        <f ca="1">IF(B712="","",OFFSET(List1!O$11,tisk!A711,0))</f>
        <v>950000</v>
      </c>
      <c r="F712" s="55" t="str">
        <f ca="1">IF(B712="","",OFFSET(List1!P$11,tisk!A711,0))</f>
        <v>1/2022</v>
      </c>
      <c r="G712" s="97">
        <f ca="1">IF(B712="","",OFFSET(List1!R$11,tisk!A711,0))</f>
        <v>150000</v>
      </c>
      <c r="H712" s="100">
        <f ca="1">IF(B712="","",OFFSET(List1!S$11,tisk!A711,0))</f>
        <v>0</v>
      </c>
      <c r="I712" s="98">
        <f ca="1">IF(B712="","",OFFSET(List1!T$11,tisk!A711,0))</f>
        <v>0</v>
      </c>
      <c r="J712" s="98">
        <f ca="1">IF(B712="","",OFFSET(List1!U$11,tisk!A711,0))</f>
        <v>0</v>
      </c>
      <c r="K712" s="98">
        <f ca="1">IF(B712="","",OFFSET(List1!V$11,tisk!A711,0))</f>
        <v>0</v>
      </c>
      <c r="L712" s="98">
        <f ca="1">IF(B712="","",OFFSET(List1!W$11,tisk!A711,0))</f>
        <v>0</v>
      </c>
      <c r="M712" s="97">
        <f ca="1">IF(B712="","",OFFSET(List1!X$11,tisk!A711,0))</f>
        <v>0</v>
      </c>
    </row>
    <row r="713" spans="1:13" s="2" customFormat="1" ht="75" customHeight="1" x14ac:dyDescent="0.35">
      <c r="A713" s="58"/>
      <c r="B713" s="98"/>
      <c r="C713" s="3" t="str">
        <f ca="1">IF(B712="","",CONCATENATE("Okres ",OFFSET(List1!G$11,tisk!A711,0),"
","Právní forma","
",OFFSET(List1!H$11,tisk!A711,0),"
","IČO ",OFFSET(List1!I$11,tisk!A711,0),"
 ","B.Ú. ",OFFSET(List1!J$11,tisk!A711,0)))</f>
        <v>Okres Olomouc
Právní forma
Spolek
IČO 48770311
 B.Ú. 2500968535/2010</v>
      </c>
      <c r="D713" s="5" t="str">
        <f ca="1">IF(B712="","",OFFSET(List1!M$11,tisk!A711,0))</f>
        <v>Záměrem SK Chválkovice z.s. je organizovat sportovní činnost, zejména vychovávat mládež a účastnit se soutěží organizovaných
Fotbalovou asociací ČR (FAČR).</v>
      </c>
      <c r="E713" s="99"/>
      <c r="F713" s="54"/>
      <c r="G713" s="97"/>
      <c r="H713" s="100"/>
      <c r="I713" s="98"/>
      <c r="J713" s="98"/>
      <c r="K713" s="98"/>
      <c r="L713" s="98"/>
      <c r="M713" s="97"/>
    </row>
    <row r="714" spans="1:13" s="2" customFormat="1" ht="30" customHeight="1" x14ac:dyDescent="0.35">
      <c r="A714" s="58">
        <f>ROW()/3-1</f>
        <v>237</v>
      </c>
      <c r="B714" s="98"/>
      <c r="C714" s="3" t="str">
        <f ca="1">IF(B712="","",CONCATENATE("Zástupce","
",OFFSET(List1!K$11,tisk!A711,0)))</f>
        <v xml:space="preserve">Zástupce
</v>
      </c>
      <c r="D714" s="5" t="str">
        <f ca="1">IF(B712="","",CONCATENATE("Dotace bude použita na:",OFFSET(List1!N$11,tisk!A711,0)))</f>
        <v>Dotace bude použita na:- úhrada startovného, sportovního materiálu, dopravy, provozních nákladů, služeb, údržby a energií.</v>
      </c>
      <c r="E714" s="99"/>
      <c r="F714" s="55" t="str">
        <f ca="1">IF(B712="","",OFFSET(List1!Q$11,tisk!A711,0))</f>
        <v>12/2022</v>
      </c>
      <c r="G714" s="97"/>
      <c r="H714" s="100"/>
      <c r="I714" s="98"/>
      <c r="J714" s="98"/>
      <c r="K714" s="98"/>
      <c r="L714" s="98"/>
      <c r="M714" s="97"/>
    </row>
    <row r="715" spans="1:13" s="2" customFormat="1" ht="75" customHeight="1" x14ac:dyDescent="0.35">
      <c r="A715" s="58"/>
      <c r="B715" s="98" t="str">
        <f ca="1">IF(OFFSET(List1!B$11,tisk!A714,0)&gt;0,OFFSET(List1!B$11,tisk!A714,0),"")</f>
        <v>243</v>
      </c>
      <c r="C715" s="3" t="str">
        <f ca="1">IF(B715="","",CONCATENATE(OFFSET(List1!C$11,tisk!A714,0),"
",OFFSET(List1!D$11,tisk!A714,0),"
",OFFSET(List1!E$11,tisk!A714,0),"
",OFFSET(List1!F$11,tisk!A714,0)))</f>
        <v>FKM Konice, z.s.
Konice ev. 205
Konice
79852</v>
      </c>
      <c r="D715" s="85" t="str">
        <f ca="1">IF(B715="","",OFFSET(List1!L$11,tisk!A714,0))</f>
        <v>Podpora celoroční sportovní činnosti FKM Konice 2022</v>
      </c>
      <c r="E715" s="99">
        <f ca="1">IF(B715="","",OFFSET(List1!O$11,tisk!A714,0))</f>
        <v>410000</v>
      </c>
      <c r="F715" s="55" t="str">
        <f ca="1">IF(B715="","",OFFSET(List1!P$11,tisk!A714,0))</f>
        <v>1/2022</v>
      </c>
      <c r="G715" s="97">
        <f ca="1">IF(B715="","",OFFSET(List1!R$11,tisk!A714,0))</f>
        <v>100000</v>
      </c>
      <c r="H715" s="100">
        <f ca="1">IF(B715="","",OFFSET(List1!S$11,tisk!A714,0))</f>
        <v>0</v>
      </c>
      <c r="I715" s="98">
        <f ca="1">IF(B715="","",OFFSET(List1!T$11,tisk!A714,0))</f>
        <v>0</v>
      </c>
      <c r="J715" s="98">
        <f ca="1">IF(B715="","",OFFSET(List1!U$11,tisk!A714,0))</f>
        <v>0</v>
      </c>
      <c r="K715" s="98">
        <f ca="1">IF(B715="","",OFFSET(List1!V$11,tisk!A714,0))</f>
        <v>0</v>
      </c>
      <c r="L715" s="98">
        <f ca="1">IF(B715="","",OFFSET(List1!W$11,tisk!A714,0))</f>
        <v>0</v>
      </c>
      <c r="M715" s="97">
        <f ca="1">IF(B715="","",OFFSET(List1!X$11,tisk!A714,0))</f>
        <v>0</v>
      </c>
    </row>
    <row r="716" spans="1:13" s="2" customFormat="1" ht="75" customHeight="1" x14ac:dyDescent="0.35">
      <c r="A716" s="58"/>
      <c r="B716" s="98"/>
      <c r="C716" s="3" t="str">
        <f ca="1">IF(B715="","",CONCATENATE("Okres ",OFFSET(List1!G$11,tisk!A714,0),"
","Právní forma","
",OFFSET(List1!H$11,tisk!A714,0),"
","IČO ",OFFSET(List1!I$11,tisk!A714,0),"
 ","B.Ú. ",OFFSET(List1!J$11,tisk!A714,0)))</f>
        <v>Okres Prostějov
Právní forma
Spolek
IČO 22739360
 B.Ú. 43-2215210207/0100</v>
      </c>
      <c r="D716" s="5" t="str">
        <f ca="1">IF(B715="","",OFFSET(List1!M$11,tisk!A714,0))</f>
        <v>Celoroční sportovní činnost mládeže, účast v organizovaných soutěžích FA ČR, účast na turnajích pořádaných jinými organizacemi, pořádání sportovních pobytů a soustředění.</v>
      </c>
      <c r="E716" s="99"/>
      <c r="F716" s="54"/>
      <c r="G716" s="97"/>
      <c r="H716" s="100"/>
      <c r="I716" s="98"/>
      <c r="J716" s="98"/>
      <c r="K716" s="98"/>
      <c r="L716" s="98"/>
      <c r="M716" s="97"/>
    </row>
    <row r="717" spans="1:13" s="2" customFormat="1" ht="30" customHeight="1" x14ac:dyDescent="0.35">
      <c r="A717" s="58">
        <f>ROW()/3-1</f>
        <v>238</v>
      </c>
      <c r="B717" s="98"/>
      <c r="C717" s="3" t="str">
        <f ca="1">IF(B715="","",CONCATENATE("Zástupce","
",OFFSET(List1!K$11,tisk!A714,0)))</f>
        <v xml:space="preserve">Zástupce
</v>
      </c>
      <c r="D717" s="5" t="str">
        <f ca="1">IF(B715="","",CONCATENATE("Dotace bude použita na:",OFFSET(List1!N$11,tisk!A714,0)))</f>
        <v>Dotace bude použita na:Náklady na trenéry, nájemné za sportoviště a šatny, náklady na služby (elektrika, plyn, voda), startovné na turnajích, doprava</v>
      </c>
      <c r="E717" s="99"/>
      <c r="F717" s="55" t="str">
        <f ca="1">IF(B715="","",OFFSET(List1!Q$11,tisk!A714,0))</f>
        <v>12/2022</v>
      </c>
      <c r="G717" s="97"/>
      <c r="H717" s="100"/>
      <c r="I717" s="98"/>
      <c r="J717" s="98"/>
      <c r="K717" s="98"/>
      <c r="L717" s="98"/>
      <c r="M717" s="97"/>
    </row>
    <row r="718" spans="1:13" s="2" customFormat="1" ht="75" customHeight="1" x14ac:dyDescent="0.35">
      <c r="A718" s="58"/>
      <c r="B718" s="98" t="str">
        <f ca="1">IF(OFFSET(List1!B$11,tisk!A717,0)&gt;0,OFFSET(List1!B$11,tisk!A717,0),"")</f>
        <v>244</v>
      </c>
      <c r="C718" s="3" t="str">
        <f ca="1">IF(B718="","",CONCATENATE(OFFSET(List1!C$11,tisk!A717,0),"
",OFFSET(List1!D$11,tisk!A717,0),"
",OFFSET(List1!E$11,tisk!A717,0),"
",OFFSET(List1!F$11,tisk!A717,0)))</f>
        <v>Spolek orientačních běžců Olomouc
Partyzánská 608/22
Olomouc
77900</v>
      </c>
      <c r="D718" s="85" t="str">
        <f ca="1">IF(B718="","",OFFSET(List1!L$11,tisk!A717,0))</f>
        <v>Spolek orientačních běžců Olomouc 2022</v>
      </c>
      <c r="E718" s="99">
        <f ca="1">IF(B718="","",OFFSET(List1!O$11,tisk!A717,0))</f>
        <v>350000</v>
      </c>
      <c r="F718" s="55" t="str">
        <f ca="1">IF(B718="","",OFFSET(List1!P$11,tisk!A717,0))</f>
        <v>1/2022</v>
      </c>
      <c r="G718" s="97">
        <f ca="1">IF(B718="","",OFFSET(List1!R$11,tisk!A717,0))</f>
        <v>100000</v>
      </c>
      <c r="H718" s="100">
        <f ca="1">IF(B718="","",OFFSET(List1!S$11,tisk!A717,0))</f>
        <v>0</v>
      </c>
      <c r="I718" s="98">
        <f ca="1">IF(B718="","",OFFSET(List1!T$11,tisk!A717,0))</f>
        <v>0</v>
      </c>
      <c r="J718" s="98">
        <f ca="1">IF(B718="","",OFFSET(List1!U$11,tisk!A717,0))</f>
        <v>0</v>
      </c>
      <c r="K718" s="98">
        <f ca="1">IF(B718="","",OFFSET(List1!V$11,tisk!A717,0))</f>
        <v>0</v>
      </c>
      <c r="L718" s="98">
        <f ca="1">IF(B718="","",OFFSET(List1!W$11,tisk!A717,0))</f>
        <v>0</v>
      </c>
      <c r="M718" s="97">
        <f ca="1">IF(B718="","",OFFSET(List1!X$11,tisk!A717,0))</f>
        <v>0</v>
      </c>
    </row>
    <row r="719" spans="1:13" s="2" customFormat="1" ht="75" customHeight="1" x14ac:dyDescent="0.35">
      <c r="A719" s="58"/>
      <c r="B719" s="98"/>
      <c r="C719" s="3" t="str">
        <f ca="1">IF(B718="","",CONCATENATE("Okres ",OFFSET(List1!G$11,tisk!A717,0),"
","Právní forma","
",OFFSET(List1!H$11,tisk!A717,0),"
","IČO ",OFFSET(List1!I$11,tisk!A717,0),"
 ","B.Ú. ",OFFSET(List1!J$11,tisk!A717,0)))</f>
        <v>Okres 
Právní forma
Spolek
IČO 04712153
 B.Ú. 2100924349/2010</v>
      </c>
      <c r="D719" s="5" t="str">
        <f ca="1">IF(B718="","",OFFSET(List1!M$11,tisk!A717,0))</f>
        <v>Spolek orientačních běžců Olomouc zabezpečuje celoroční činnost členů spolku, což spočívá v přípravě a realizaci tréninkového procesu a účastí členů spolku na závodech od oblastních po celostátní, v přípravě a pořádání závodů různých úrovní.</v>
      </c>
      <c r="E719" s="99"/>
      <c r="F719" s="54"/>
      <c r="G719" s="97"/>
      <c r="H719" s="100"/>
      <c r="I719" s="98"/>
      <c r="J719" s="98"/>
      <c r="K719" s="98"/>
      <c r="L719" s="98"/>
      <c r="M719" s="97"/>
    </row>
    <row r="720" spans="1:13" s="2" customFormat="1" ht="30" customHeight="1" x14ac:dyDescent="0.35">
      <c r="A720" s="58">
        <f>ROW()/3-1</f>
        <v>239</v>
      </c>
      <c r="B720" s="98"/>
      <c r="C720" s="3" t="str">
        <f ca="1">IF(B718="","",CONCATENATE("Zástupce","
",OFFSET(List1!K$11,tisk!A717,0)))</f>
        <v xml:space="preserve">Zástupce
</v>
      </c>
      <c r="D720" s="5" t="str">
        <f ca="1">IF(B718="","",CONCATENATE("Dotace bude použita na:",OFFSET(List1!N$11,tisk!A717,0)))</f>
        <v>Dotace bude použita na:Zajištění pravidelné celoroční činnosti členů spolku na úhradu nákladů na závodní činnost, na sportovní přípravu, na tvorbu a tisk map, na lékařské prohlídky a na nákup materiálu a vybavení</v>
      </c>
      <c r="E720" s="99"/>
      <c r="F720" s="55" t="str">
        <f ca="1">IF(B718="","",OFFSET(List1!Q$11,tisk!A717,0))</f>
        <v>12/2022</v>
      </c>
      <c r="G720" s="97"/>
      <c r="H720" s="100"/>
      <c r="I720" s="98"/>
      <c r="J720" s="98"/>
      <c r="K720" s="98"/>
      <c r="L720" s="98"/>
      <c r="M720" s="97"/>
    </row>
    <row r="721" spans="1:13" s="2" customFormat="1" ht="75" customHeight="1" x14ac:dyDescent="0.35">
      <c r="A721" s="58"/>
      <c r="B721" s="98" t="str">
        <f ca="1">IF(OFFSET(List1!B$11,tisk!A720,0)&gt;0,OFFSET(List1!B$11,tisk!A720,0),"")</f>
        <v>245</v>
      </c>
      <c r="C721" s="3" t="str">
        <f ca="1">IF(B721="","",CONCATENATE(OFFSET(List1!C$11,tisk!A720,0),"
",OFFSET(List1!D$11,tisk!A720,0),"
",OFFSET(List1!E$11,tisk!A720,0),"
",OFFSET(List1!F$11,tisk!A720,0)))</f>
        <v>JACHT KLUB Prostějov, spolek
Sportovní 227/70
Prostějov
79601</v>
      </c>
      <c r="D721" s="85" t="str">
        <f ca="1">IF(B721="","",OFFSET(List1!L$11,tisk!A720,0))</f>
        <v>Celoroční sportovní činnost JACHT KLUBU Prostějov, spolek</v>
      </c>
      <c r="E721" s="99">
        <f ca="1">IF(B721="","",OFFSET(List1!O$11,tisk!A720,0))</f>
        <v>118000</v>
      </c>
      <c r="F721" s="55" t="str">
        <f ca="1">IF(B721="","",OFFSET(List1!P$11,tisk!A720,0))</f>
        <v>1/2022</v>
      </c>
      <c r="G721" s="97">
        <f ca="1">IF(B721="","",OFFSET(List1!R$11,tisk!A720,0))</f>
        <v>58000</v>
      </c>
      <c r="H721" s="100">
        <f ca="1">IF(B721="","",OFFSET(List1!S$11,tisk!A720,0))</f>
        <v>0</v>
      </c>
      <c r="I721" s="98">
        <f ca="1">IF(B721="","",OFFSET(List1!T$11,tisk!A720,0))</f>
        <v>0</v>
      </c>
      <c r="J721" s="98">
        <f ca="1">IF(B721="","",OFFSET(List1!U$11,tisk!A720,0))</f>
        <v>0</v>
      </c>
      <c r="K721" s="98">
        <f ca="1">IF(B721="","",OFFSET(List1!V$11,tisk!A720,0))</f>
        <v>0</v>
      </c>
      <c r="L721" s="98">
        <f ca="1">IF(B721="","",OFFSET(List1!W$11,tisk!A720,0))</f>
        <v>0</v>
      </c>
      <c r="M721" s="97">
        <f ca="1">IF(B721="","",OFFSET(List1!X$11,tisk!A720,0))</f>
        <v>0</v>
      </c>
    </row>
    <row r="722" spans="1:13" s="2" customFormat="1" ht="75" customHeight="1" x14ac:dyDescent="0.35">
      <c r="A722" s="58"/>
      <c r="B722" s="98"/>
      <c r="C722" s="3" t="str">
        <f ca="1">IF(B721="","",CONCATENATE("Okres ",OFFSET(List1!G$11,tisk!A720,0),"
","Právní forma","
",OFFSET(List1!H$11,tisk!A720,0),"
","IČO ",OFFSET(List1!I$11,tisk!A720,0),"
 ","B.Ú. ",OFFSET(List1!J$11,tisk!A720,0)))</f>
        <v>Okres 
Právní forma
Spolek
IČO 16367863
 B.Ú. 253782880/0300</v>
      </c>
      <c r="D722" s="5" t="str">
        <f ca="1">IF(B721="","",OFFSET(List1!M$11,tisk!A720,0))</f>
        <v>Zajištění podmínek pro organizovanou sportovní činnost dětí, mládeže a dospělých JACHT KLUBU Prostějov v jachtingu (olympijský sport), jak na vrcholných závodech republikového významu, tak v zahraničí, včetně ME a MS.</v>
      </c>
      <c r="E722" s="99"/>
      <c r="F722" s="54"/>
      <c r="G722" s="97"/>
      <c r="H722" s="100"/>
      <c r="I722" s="98"/>
      <c r="J722" s="98"/>
      <c r="K722" s="98"/>
      <c r="L722" s="98"/>
      <c r="M722" s="97"/>
    </row>
    <row r="723" spans="1:13" s="2" customFormat="1" ht="30" customHeight="1" x14ac:dyDescent="0.35">
      <c r="A723" s="58">
        <f>ROW()/3-1</f>
        <v>240</v>
      </c>
      <c r="B723" s="98"/>
      <c r="C723" s="3" t="str">
        <f ca="1">IF(B721="","",CONCATENATE("Zástupce","
",OFFSET(List1!K$11,tisk!A720,0)))</f>
        <v xml:space="preserve">Zástupce
</v>
      </c>
      <c r="D723" s="5" t="str">
        <f ca="1">IF(B721="","",CONCATENATE("Dotace bude použita na:",OFFSET(List1!N$11,tisk!A720,0)))</f>
        <v>Dotace bude použita na:Dotace bude využita na úhradu těchto nákladů: doprava závodníků, trenérů a sport. vybavení na závody, startovné, účast závodníka na soustředěních, zajištění tréninků vlastních členů-sportovců, ostatní technicko-organizační náklady</v>
      </c>
      <c r="E723" s="99"/>
      <c r="F723" s="55" t="str">
        <f ca="1">IF(B721="","",OFFSET(List1!Q$11,tisk!A720,0))</f>
        <v>12/2022</v>
      </c>
      <c r="G723" s="97"/>
      <c r="H723" s="100"/>
      <c r="I723" s="98"/>
      <c r="J723" s="98"/>
      <c r="K723" s="98"/>
      <c r="L723" s="98"/>
      <c r="M723" s="97"/>
    </row>
    <row r="724" spans="1:13" s="2" customFormat="1" ht="75" customHeight="1" x14ac:dyDescent="0.35">
      <c r="A724" s="58"/>
      <c r="B724" s="98" t="str">
        <f ca="1">IF(OFFSET(List1!B$11,tisk!A723,0)&gt;0,OFFSET(List1!B$11,tisk!A723,0),"")</f>
        <v>246</v>
      </c>
      <c r="C724" s="3" t="str">
        <f ca="1">IF(B724="","",CONCATENATE(OFFSET(List1!C$11,tisk!A723,0),"
",OFFSET(List1!D$11,tisk!A723,0),"
",OFFSET(List1!E$11,tisk!A723,0),"
",OFFSET(List1!F$11,tisk!A723,0)))</f>
        <v>TJ Sokol Hustopeče nad Bečvou, z.s.
Školní 153
Hustopeče nad Bečvou
75366</v>
      </c>
      <c r="D724" s="85" t="str">
        <f ca="1">IF(B724="","",OFFSET(List1!L$11,tisk!A723,0))</f>
        <v>Podpora sportovní činnosti - TJ Sokol Hustopeče nad Bečvou</v>
      </c>
      <c r="E724" s="99">
        <f ca="1">IF(B724="","",OFFSET(List1!O$11,tisk!A723,0))</f>
        <v>200000</v>
      </c>
      <c r="F724" s="55" t="str">
        <f ca="1">IF(B724="","",OFFSET(List1!P$11,tisk!A723,0))</f>
        <v>1/2022</v>
      </c>
      <c r="G724" s="97">
        <f ca="1">IF(B724="","",OFFSET(List1!R$11,tisk!A723,0))</f>
        <v>100000</v>
      </c>
      <c r="H724" s="100">
        <f ca="1">IF(B724="","",OFFSET(List1!S$11,tisk!A723,0))</f>
        <v>0</v>
      </c>
      <c r="I724" s="98">
        <f ca="1">IF(B724="","",OFFSET(List1!T$11,tisk!A723,0))</f>
        <v>0</v>
      </c>
      <c r="J724" s="98">
        <f ca="1">IF(B724="","",OFFSET(List1!U$11,tisk!A723,0))</f>
        <v>0</v>
      </c>
      <c r="K724" s="98">
        <f ca="1">IF(B724="","",OFFSET(List1!V$11,tisk!A723,0))</f>
        <v>0</v>
      </c>
      <c r="L724" s="98">
        <f ca="1">IF(B724="","",OFFSET(List1!W$11,tisk!A723,0))</f>
        <v>0</v>
      </c>
      <c r="M724" s="97">
        <f ca="1">IF(B724="","",OFFSET(List1!X$11,tisk!A723,0))</f>
        <v>0</v>
      </c>
    </row>
    <row r="725" spans="1:13" s="2" customFormat="1" ht="75" customHeight="1" x14ac:dyDescent="0.35">
      <c r="A725" s="58"/>
      <c r="B725" s="98"/>
      <c r="C725" s="3" t="str">
        <f ca="1">IF(B724="","",CONCATENATE("Okres ",OFFSET(List1!G$11,tisk!A723,0),"
","Právní forma","
",OFFSET(List1!H$11,tisk!A723,0),"
","IČO ",OFFSET(List1!I$11,tisk!A723,0),"
 ","B.Ú. ",OFFSET(List1!J$11,tisk!A723,0)))</f>
        <v>Okres Přerov
Právní forma
Spolek
IČO 61985473
 B.Ú. 252701292/0300</v>
      </c>
      <c r="D725" s="5" t="str">
        <f ca="1">IF(B724="","",OFFSET(List1!M$11,tisk!A723,0))</f>
        <v>Podpora celoroční sportovní činnosti spočívá v zabezpečení účasti mužstev v soutěžích organizovaných jednotlivými sportovními
svazy na území okresu Přerov. Nákup sportovních pomůcek, sítí, míčů, dresů, údržba a provoz sportovního areálu.</v>
      </c>
      <c r="E725" s="99"/>
      <c r="F725" s="54"/>
      <c r="G725" s="97"/>
      <c r="H725" s="100"/>
      <c r="I725" s="98"/>
      <c r="J725" s="98"/>
      <c r="K725" s="98"/>
      <c r="L725" s="98"/>
      <c r="M725" s="97"/>
    </row>
    <row r="726" spans="1:13" s="2" customFormat="1" ht="30" customHeight="1" x14ac:dyDescent="0.35">
      <c r="A726" s="58">
        <f>ROW()/3-1</f>
        <v>241</v>
      </c>
      <c r="B726" s="98"/>
      <c r="C726" s="3" t="str">
        <f ca="1">IF(B724="","",CONCATENATE("Zástupce","
",OFFSET(List1!K$11,tisk!A723,0)))</f>
        <v xml:space="preserve">Zástupce
</v>
      </c>
      <c r="D726" s="5" t="str">
        <f ca="1">IF(B724="","",CONCATENATE("Dotace bude použita na:",OFFSET(List1!N$11,tisk!A723,0)))</f>
        <v>Dotace bude použita na:Doprava, cestovné. Údržba a provoz sportovního areálu. Údržba travnatého hřiště a 2 hřišť s umělým povrchem. Nájem ve sportovní hale. Zabezpečení sportovních pomůcek - míče a míčky, branky, tenisové stoly apod.</v>
      </c>
      <c r="E726" s="99"/>
      <c r="F726" s="55" t="str">
        <f ca="1">IF(B724="","",OFFSET(List1!Q$11,tisk!A723,0))</f>
        <v>12/2022</v>
      </c>
      <c r="G726" s="97"/>
      <c r="H726" s="100"/>
      <c r="I726" s="98"/>
      <c r="J726" s="98"/>
      <c r="K726" s="98"/>
      <c r="L726" s="98"/>
      <c r="M726" s="97"/>
    </row>
    <row r="727" spans="1:13" s="2" customFormat="1" ht="75" customHeight="1" x14ac:dyDescent="0.35">
      <c r="A727" s="58"/>
      <c r="B727" s="98" t="str">
        <f ca="1">IF(OFFSET(List1!B$11,tisk!A726,0)&gt;0,OFFSET(List1!B$11,tisk!A726,0),"")</f>
        <v>247</v>
      </c>
      <c r="C727" s="3" t="str">
        <f ca="1">IF(B727="","",CONCATENATE(OFFSET(List1!C$11,tisk!A726,0),"
",OFFSET(List1!D$11,tisk!A726,0),"
",OFFSET(List1!E$11,tisk!A726,0),"
",OFFSET(List1!F$11,tisk!A726,0)))</f>
        <v>Slovan Hranice, z.s.
Žáčkova 2141
Hranice
75301</v>
      </c>
      <c r="D727" s="85" t="str">
        <f ca="1">IF(B727="","",OFFSET(List1!L$11,tisk!A726,0))</f>
        <v>Podpora celoroční sportovní činnost Slovanu Hranice z.s.</v>
      </c>
      <c r="E727" s="99">
        <f ca="1">IF(B727="","",OFFSET(List1!O$11,tisk!A726,0))</f>
        <v>400000</v>
      </c>
      <c r="F727" s="55" t="str">
        <f ca="1">IF(B727="","",OFFSET(List1!P$11,tisk!A726,0))</f>
        <v>1/2022</v>
      </c>
      <c r="G727" s="97">
        <f ca="1">IF(B727="","",OFFSET(List1!R$11,tisk!A726,0))</f>
        <v>200000</v>
      </c>
      <c r="H727" s="100">
        <f ca="1">IF(B727="","",OFFSET(List1!S$11,tisk!A726,0))</f>
        <v>0</v>
      </c>
      <c r="I727" s="98">
        <f ca="1">IF(B727="","",OFFSET(List1!T$11,tisk!A726,0))</f>
        <v>0</v>
      </c>
      <c r="J727" s="98">
        <f ca="1">IF(B727="","",OFFSET(List1!U$11,tisk!A726,0))</f>
        <v>0</v>
      </c>
      <c r="K727" s="98">
        <f ca="1">IF(B727="","",OFFSET(List1!V$11,tisk!A726,0))</f>
        <v>0</v>
      </c>
      <c r="L727" s="98">
        <f ca="1">IF(B727="","",OFFSET(List1!W$11,tisk!A726,0))</f>
        <v>0</v>
      </c>
      <c r="M727" s="97">
        <f ca="1">IF(B727="","",OFFSET(List1!X$11,tisk!A726,0))</f>
        <v>0</v>
      </c>
    </row>
    <row r="728" spans="1:13" s="2" customFormat="1" ht="75" customHeight="1" x14ac:dyDescent="0.35">
      <c r="A728" s="58"/>
      <c r="B728" s="98"/>
      <c r="C728" s="3" t="str">
        <f ca="1">IF(B727="","",CONCATENATE("Okres ",OFFSET(List1!G$11,tisk!A726,0),"
","Právní forma","
",OFFSET(List1!H$11,tisk!A726,0),"
","IČO ",OFFSET(List1!I$11,tisk!A726,0),"
 ","B.Ú. ",OFFSET(List1!J$11,tisk!A726,0)))</f>
        <v>Okres Přerov
Právní forma
Spolek
IČO 49559168
 B.Ú. 1880342379/0800</v>
      </c>
      <c r="D728" s="5" t="str">
        <f ca="1">IF(B727="","",OFFSET(List1!M$11,tisk!A726,0))</f>
        <v>Slovan Hranice, z.s. je občanské sdružení, jehož cílem je vytvářet ideální podmínky pro rozvoj tenisu všech věkových a výkonnostních kategorií.
Podmínky zajištujeme celoročně pod vedením zkušených a profesionálních trenérů.</v>
      </c>
      <c r="E728" s="99"/>
      <c r="F728" s="54"/>
      <c r="G728" s="97"/>
      <c r="H728" s="100"/>
      <c r="I728" s="98"/>
      <c r="J728" s="98"/>
      <c r="K728" s="98"/>
      <c r="L728" s="98"/>
      <c r="M728" s="97"/>
    </row>
    <row r="729" spans="1:13" s="2" customFormat="1" ht="30" customHeight="1" x14ac:dyDescent="0.35">
      <c r="A729" s="58">
        <f>ROW()/3-1</f>
        <v>242</v>
      </c>
      <c r="B729" s="98"/>
      <c r="C729" s="3" t="str">
        <f ca="1">IF(B727="","",CONCATENATE("Zástupce","
",OFFSET(List1!K$11,tisk!A726,0)))</f>
        <v xml:space="preserve">Zástupce
</v>
      </c>
      <c r="D729" s="5" t="str">
        <f ca="1">IF(B727="","",CONCATENATE("Dotace bude použita na:",OFFSET(List1!N$11,tisk!A726,0)))</f>
        <v>Dotace bude použita na:provoz a údržbu sportoviště/lajny, antuka, energie, vybavení kurtů/
nákup sportovního materiálu, pomůcek
podpora sportovních soutěží
cestovné, stravné, ubytování, zabezpečení sportovních, výcvikových a náborových akcí</v>
      </c>
      <c r="E729" s="99"/>
      <c r="F729" s="55" t="str">
        <f ca="1">IF(B727="","",OFFSET(List1!Q$11,tisk!A726,0))</f>
        <v>12/2022</v>
      </c>
      <c r="G729" s="97"/>
      <c r="H729" s="100"/>
      <c r="I729" s="98"/>
      <c r="J729" s="98"/>
      <c r="K729" s="98"/>
      <c r="L729" s="98"/>
      <c r="M729" s="97"/>
    </row>
    <row r="730" spans="1:13" s="2" customFormat="1" ht="75" customHeight="1" x14ac:dyDescent="0.35">
      <c r="A730" s="58"/>
      <c r="B730" s="98" t="str">
        <f ca="1">IF(OFFSET(List1!B$11,tisk!A729,0)&gt;0,OFFSET(List1!B$11,tisk!A729,0),"")</f>
        <v>248</v>
      </c>
      <c r="C730" s="3" t="str">
        <f ca="1">IF(B730="","",CONCATENATE(OFFSET(List1!C$11,tisk!A729,0),"
",OFFSET(List1!D$11,tisk!A729,0),"
",OFFSET(List1!E$11,tisk!A729,0),"
",OFFSET(List1!F$11,tisk!A729,0)))</f>
        <v>Atletický klub Prostějov, z. s.
Sportovní 3924/1
Prostějov
79601</v>
      </c>
      <c r="D730" s="85" t="str">
        <f ca="1">IF(B730="","",OFFSET(List1!L$11,tisk!A729,0))</f>
        <v>Sportovní příprava AC Prostějov 2022</v>
      </c>
      <c r="E730" s="99">
        <f ca="1">IF(B730="","",OFFSET(List1!O$11,tisk!A729,0))</f>
        <v>2177000</v>
      </c>
      <c r="F730" s="55" t="str">
        <f ca="1">IF(B730="","",OFFSET(List1!P$11,tisk!A729,0))</f>
        <v>1/2022</v>
      </c>
      <c r="G730" s="97">
        <f ca="1">IF(B730="","",OFFSET(List1!R$11,tisk!A729,0))</f>
        <v>200000</v>
      </c>
      <c r="H730" s="100">
        <f ca="1">IF(B730="","",OFFSET(List1!S$11,tisk!A729,0))</f>
        <v>0</v>
      </c>
      <c r="I730" s="98">
        <f ca="1">IF(B730="","",OFFSET(List1!T$11,tisk!A729,0))</f>
        <v>0</v>
      </c>
      <c r="J730" s="98">
        <f ca="1">IF(B730="","",OFFSET(List1!U$11,tisk!A729,0))</f>
        <v>0</v>
      </c>
      <c r="K730" s="98">
        <f ca="1">IF(B730="","",OFFSET(List1!V$11,tisk!A729,0))</f>
        <v>0</v>
      </c>
      <c r="L730" s="98">
        <f ca="1">IF(B730="","",OFFSET(List1!W$11,tisk!A729,0))</f>
        <v>0</v>
      </c>
      <c r="M730" s="97">
        <f ca="1">IF(B730="","",OFFSET(List1!X$11,tisk!A729,0))</f>
        <v>0</v>
      </c>
    </row>
    <row r="731" spans="1:13" s="2" customFormat="1" ht="75" customHeight="1" x14ac:dyDescent="0.35">
      <c r="A731" s="58"/>
      <c r="B731" s="98"/>
      <c r="C731" s="3" t="str">
        <f ca="1">IF(B730="","",CONCATENATE("Okres ",OFFSET(List1!G$11,tisk!A729,0),"
","Právní forma","
",OFFSET(List1!H$11,tisk!A729,0),"
","IČO ",OFFSET(List1!I$11,tisk!A729,0),"
 ","B.Ú. ",OFFSET(List1!J$11,tisk!A729,0)))</f>
        <v>Okres 
Právní forma
Spolek
IČO 47920866
 B.Ú. 239250992/0600</v>
      </c>
      <c r="D731" s="5" t="str">
        <f ca="1">IF(B730="","",OFFSET(List1!M$11,tisk!A729,0))</f>
        <v>atl. příprava a účast na soutěžích družstev mládeže (8 družstev), družstvo mužů
příprava a účast na soutěžích jednotlivců všech kategorií od KP po Mistrovství ČR
příprava na reprezentace Olomouckého kraj a ČR
všestranná příprava dětí a mládeže</v>
      </c>
      <c r="E731" s="99"/>
      <c r="F731" s="54"/>
      <c r="G731" s="97"/>
      <c r="H731" s="100"/>
      <c r="I731" s="98"/>
      <c r="J731" s="98"/>
      <c r="K731" s="98"/>
      <c r="L731" s="98"/>
      <c r="M731" s="97"/>
    </row>
    <row r="732" spans="1:13" s="2" customFormat="1" ht="30" customHeight="1" x14ac:dyDescent="0.35">
      <c r="A732" s="58">
        <f>ROW()/3-1</f>
        <v>243</v>
      </c>
      <c r="B732" s="98"/>
      <c r="C732" s="3" t="str">
        <f ca="1">IF(B730="","",CONCATENATE("Zástupce","
",OFFSET(List1!K$11,tisk!A729,0)))</f>
        <v xml:space="preserve">Zástupce
</v>
      </c>
      <c r="D732" s="5" t="str">
        <f ca="1">IF(B730="","",CONCATENATE("Dotace bude použita na:",OFFSET(List1!N$11,tisk!A729,0)))</f>
        <v>Dotace bude použita na:Účelem dotace je zajištění kvalitní přípravy kvalifikovanými trenéry v kvalitních podmínkách a účast na atletických akcích.
Doprava, ubytování, zajištění soustředění, nákup sport. materiálu.</v>
      </c>
      <c r="E732" s="99"/>
      <c r="F732" s="55" t="str">
        <f ca="1">IF(B730="","",OFFSET(List1!Q$11,tisk!A729,0))</f>
        <v>12/2022</v>
      </c>
      <c r="G732" s="97"/>
      <c r="H732" s="100"/>
      <c r="I732" s="98"/>
      <c r="J732" s="98"/>
      <c r="K732" s="98"/>
      <c r="L732" s="98"/>
      <c r="M732" s="97"/>
    </row>
    <row r="733" spans="1:13" s="2" customFormat="1" ht="75" customHeight="1" x14ac:dyDescent="0.35">
      <c r="A733" s="58"/>
      <c r="B733" s="98" t="str">
        <f ca="1">IF(OFFSET(List1!B$11,tisk!A732,0)&gt;0,OFFSET(List1!B$11,tisk!A732,0),"")</f>
        <v>249</v>
      </c>
      <c r="C733" s="3" t="str">
        <f ca="1">IF(B733="","",CONCATENATE(OFFSET(List1!C$11,tisk!A732,0),"
",OFFSET(List1!D$11,tisk!A732,0),"
",OFFSET(List1!E$11,tisk!A732,0),"
",OFFSET(List1!F$11,tisk!A732,0)))</f>
        <v>Tělovýchovná jednota Haná Nezamyslice, z.s.
Tjabinova 111
Nezamyslice
79826</v>
      </c>
      <c r="D733" s="85" t="str">
        <f ca="1">IF(B733="","",OFFSET(List1!L$11,tisk!A732,0))</f>
        <v>Podpora celoroční sportovní činností Tělovýchovné jednoty Haná Nezamyslice, z.s.</v>
      </c>
      <c r="E733" s="99">
        <f ca="1">IF(B733="","",OFFSET(List1!O$11,tisk!A732,0))</f>
        <v>288538</v>
      </c>
      <c r="F733" s="55" t="str">
        <f ca="1">IF(B733="","",OFFSET(List1!P$11,tisk!A732,0))</f>
        <v>1/2022</v>
      </c>
      <c r="G733" s="97">
        <f ca="1">IF(B733="","",OFFSET(List1!R$11,tisk!A732,0))</f>
        <v>35000</v>
      </c>
      <c r="H733" s="100">
        <f ca="1">IF(B733="","",OFFSET(List1!S$11,tisk!A732,0))</f>
        <v>0</v>
      </c>
      <c r="I733" s="98">
        <f ca="1">IF(B733="","",OFFSET(List1!T$11,tisk!A732,0))</f>
        <v>0</v>
      </c>
      <c r="J733" s="98">
        <f ca="1">IF(B733="","",OFFSET(List1!U$11,tisk!A732,0))</f>
        <v>0</v>
      </c>
      <c r="K733" s="98">
        <f ca="1">IF(B733="","",OFFSET(List1!V$11,tisk!A732,0))</f>
        <v>0</v>
      </c>
      <c r="L733" s="98">
        <f ca="1">IF(B733="","",OFFSET(List1!W$11,tisk!A732,0))</f>
        <v>0</v>
      </c>
      <c r="M733" s="97">
        <f ca="1">IF(B733="","",OFFSET(List1!X$11,tisk!A732,0))</f>
        <v>0</v>
      </c>
    </row>
    <row r="734" spans="1:13" s="2" customFormat="1" ht="75" customHeight="1" x14ac:dyDescent="0.35">
      <c r="A734" s="58"/>
      <c r="B734" s="98"/>
      <c r="C734" s="3" t="str">
        <f ca="1">IF(B733="","",CONCATENATE("Okres ",OFFSET(List1!G$11,tisk!A732,0),"
","Právní forma","
",OFFSET(List1!H$11,tisk!A732,0),"
","IČO ",OFFSET(List1!I$11,tisk!A732,0),"
 ","B.Ú. ",OFFSET(List1!J$11,tisk!A732,0)))</f>
        <v>Okres Prostějov
Právní forma
Spolek
IČO 47918322
 B.Ú. 237223499/0300</v>
      </c>
      <c r="D734" s="5" t="str">
        <f ca="1">IF(B733="","",OFFSET(List1!M$11,tisk!A732,0))</f>
        <v>Náš spolek se zaměřuje na nejžádanější sportovní celoroční činnost ve fotbale.</v>
      </c>
      <c r="E734" s="99"/>
      <c r="F734" s="54"/>
      <c r="G734" s="97"/>
      <c r="H734" s="100"/>
      <c r="I734" s="98"/>
      <c r="J734" s="98"/>
      <c r="K734" s="98"/>
      <c r="L734" s="98"/>
      <c r="M734" s="97"/>
    </row>
    <row r="735" spans="1:13" s="2" customFormat="1" ht="30" customHeight="1" x14ac:dyDescent="0.35">
      <c r="A735" s="58">
        <f>ROW()/3-1</f>
        <v>244</v>
      </c>
      <c r="B735" s="98"/>
      <c r="C735" s="3" t="str">
        <f ca="1">IF(B733="","",CONCATENATE("Zástupce","
",OFFSET(List1!K$11,tisk!A732,0)))</f>
        <v xml:space="preserve">Zástupce
</v>
      </c>
      <c r="D735" s="5" t="str">
        <f ca="1">IF(B733="","",CONCATENATE("Dotace bude použita na:",OFFSET(List1!N$11,tisk!A732,0)))</f>
        <v>Dotace bude použita na:Doprava k fotbalovým turnajům/zápasům, údržba hřiště, nákup sportovního vybavení (míče, dresy, branky, apod.), energie, správa (účetnictví), startovné na turnajích, soustředění hráčů, občerstvení pro hráče.</v>
      </c>
      <c r="E735" s="99"/>
      <c r="F735" s="55" t="str">
        <f ca="1">IF(B733="","",OFFSET(List1!Q$11,tisk!A732,0))</f>
        <v>12/2022</v>
      </c>
      <c r="G735" s="97"/>
      <c r="H735" s="100"/>
      <c r="I735" s="98"/>
      <c r="J735" s="98"/>
      <c r="K735" s="98"/>
      <c r="L735" s="98"/>
      <c r="M735" s="97"/>
    </row>
    <row r="736" spans="1:13" s="2" customFormat="1" ht="75" customHeight="1" x14ac:dyDescent="0.35">
      <c r="A736" s="58"/>
      <c r="B736" s="98" t="str">
        <f ca="1">IF(OFFSET(List1!B$11,tisk!A735,0)&gt;0,OFFSET(List1!B$11,tisk!A735,0),"")</f>
        <v>251</v>
      </c>
      <c r="C736" s="3" t="str">
        <f ca="1">IF(B736="","",CONCATENATE(OFFSET(List1!C$11,tisk!A735,0),"
",OFFSET(List1!D$11,tisk!A735,0),"
",OFFSET(List1!E$11,tisk!A735,0),"
",OFFSET(List1!F$11,tisk!A735,0)))</f>
        <v>Veslařský klub Olomouc, z.s.
17. listopadu 1047/10
Olomouc
77900</v>
      </c>
      <c r="D736" s="85" t="str">
        <f ca="1">IF(B736="","",OFFSET(List1!L$11,tisk!A735,0))</f>
        <v>Podpora celoroční sportovní činnosti Veslařského klubu Olomouc, z.s. v roce 2022</v>
      </c>
      <c r="E736" s="99">
        <f ca="1">IF(B736="","",OFFSET(List1!O$11,tisk!A735,0))</f>
        <v>1400000</v>
      </c>
      <c r="F736" s="55" t="str">
        <f ca="1">IF(B736="","",OFFSET(List1!P$11,tisk!A735,0))</f>
        <v>1/2022</v>
      </c>
      <c r="G736" s="97">
        <f ca="1">IF(B736="","",OFFSET(List1!R$11,tisk!A735,0))</f>
        <v>500000</v>
      </c>
      <c r="H736" s="100">
        <f ca="1">IF(B736="","",OFFSET(List1!S$11,tisk!A735,0))</f>
        <v>0</v>
      </c>
      <c r="I736" s="98">
        <f ca="1">IF(B736="","",OFFSET(List1!T$11,tisk!A735,0))</f>
        <v>0</v>
      </c>
      <c r="J736" s="98">
        <f ca="1">IF(B736="","",OFFSET(List1!U$11,tisk!A735,0))</f>
        <v>0</v>
      </c>
      <c r="K736" s="98">
        <f ca="1">IF(B736="","",OFFSET(List1!V$11,tisk!A735,0))</f>
        <v>0</v>
      </c>
      <c r="L736" s="98">
        <f ca="1">IF(B736="","",OFFSET(List1!W$11,tisk!A735,0))</f>
        <v>0</v>
      </c>
      <c r="M736" s="97">
        <f ca="1">IF(B736="","",OFFSET(List1!X$11,tisk!A735,0))</f>
        <v>0</v>
      </c>
    </row>
    <row r="737" spans="1:13" s="2" customFormat="1" ht="75" customHeight="1" x14ac:dyDescent="0.35">
      <c r="A737" s="58"/>
      <c r="B737" s="98"/>
      <c r="C737" s="3" t="str">
        <f ca="1">IF(B736="","",CONCATENATE("Okres ",OFFSET(List1!G$11,tisk!A735,0),"
","Právní forma","
",OFFSET(List1!H$11,tisk!A735,0),"
","IČO ",OFFSET(List1!I$11,tisk!A735,0),"
 ","B.Ú. ",OFFSET(List1!J$11,tisk!A735,0)))</f>
        <v>Okres Olomouc
Právní forma
Spolek
IČO 45238669
 B.Ú. 377932043/0300</v>
      </c>
      <c r="D737" s="5" t="str">
        <f ca="1">IF(B736="","",OFFSET(List1!M$11,tisk!A735,0))</f>
        <v>Zajištění celoroční sportovní přípravy dětí a mládeže. Reprezentace Olomouckého kraje v rámci ČR a zahraničí. Pohybové aktivity, kladný zdravotní aspekt i prevence kriminality.</v>
      </c>
      <c r="E737" s="99"/>
      <c r="F737" s="54"/>
      <c r="G737" s="97"/>
      <c r="H737" s="100"/>
      <c r="I737" s="98"/>
      <c r="J737" s="98"/>
      <c r="K737" s="98"/>
      <c r="L737" s="98"/>
      <c r="M737" s="97"/>
    </row>
    <row r="738" spans="1:13" s="2" customFormat="1" ht="30" customHeight="1" x14ac:dyDescent="0.35">
      <c r="A738" s="58">
        <f>ROW()/3-1</f>
        <v>245</v>
      </c>
      <c r="B738" s="98"/>
      <c r="C738" s="3" t="str">
        <f ca="1">IF(B736="","",CONCATENATE("Zástupce","
",OFFSET(List1!K$11,tisk!A735,0)))</f>
        <v xml:space="preserve">Zástupce
</v>
      </c>
      <c r="D738" s="5" t="str">
        <f ca="1">IF(B736="","",CONCATENATE("Dotace bude použita na:",OFFSET(List1!N$11,tisk!A735,0)))</f>
        <v>Dotace bude použita na:Zajištění pravidelné dopravy z Olomouce do Náhradního veslařského areálu v Grygově
Doprava na veslařské závody
Strava a ubytování závodníků na závodech
Veslařský materiál
Opravy veslařského materiálu
Závodní dresy…</v>
      </c>
      <c r="E738" s="99"/>
      <c r="F738" s="55" t="str">
        <f ca="1">IF(B736="","",OFFSET(List1!Q$11,tisk!A735,0))</f>
        <v>12/2022</v>
      </c>
      <c r="G738" s="97"/>
      <c r="H738" s="100"/>
      <c r="I738" s="98"/>
      <c r="J738" s="98"/>
      <c r="K738" s="98"/>
      <c r="L738" s="98"/>
      <c r="M738" s="97"/>
    </row>
    <row r="739" spans="1:13" s="2" customFormat="1" ht="75" customHeight="1" x14ac:dyDescent="0.35">
      <c r="A739" s="58"/>
      <c r="B739" s="98" t="str">
        <f ca="1">IF(OFFSET(List1!B$11,tisk!A738,0)&gt;0,OFFSET(List1!B$11,tisk!A738,0),"")</f>
        <v>252</v>
      </c>
      <c r="C739" s="3" t="str">
        <f ca="1">IF(B739="","",CONCATENATE(OFFSET(List1!C$11,tisk!A738,0),"
",OFFSET(List1!D$11,tisk!A738,0),"
",OFFSET(List1!E$11,tisk!A738,0),"
",OFFSET(List1!F$11,tisk!A738,0)))</f>
        <v>Kanoistika Kojetín z.s.
Samota 1371
Kojetín
75201</v>
      </c>
      <c r="D739" s="85" t="str">
        <f ca="1">IF(B739="","",OFFSET(List1!L$11,tisk!A738,0))</f>
        <v>Celoroční podpora kanoistiky Kojetín v roce 2022</v>
      </c>
      <c r="E739" s="99">
        <f ca="1">IF(B739="","",OFFSET(List1!O$11,tisk!A738,0))</f>
        <v>140000</v>
      </c>
      <c r="F739" s="55" t="str">
        <f ca="1">IF(B739="","",OFFSET(List1!P$11,tisk!A738,0))</f>
        <v>1/2022</v>
      </c>
      <c r="G739" s="97">
        <f ca="1">IF(B739="","",OFFSET(List1!R$11,tisk!A738,0))</f>
        <v>70000</v>
      </c>
      <c r="H739" s="100">
        <f ca="1">IF(B739="","",OFFSET(List1!S$11,tisk!A738,0))</f>
        <v>0</v>
      </c>
      <c r="I739" s="98">
        <f ca="1">IF(B739="","",OFFSET(List1!T$11,tisk!A738,0))</f>
        <v>0</v>
      </c>
      <c r="J739" s="98">
        <f ca="1">IF(B739="","",OFFSET(List1!U$11,tisk!A738,0))</f>
        <v>0</v>
      </c>
      <c r="K739" s="98">
        <f ca="1">IF(B739="","",OFFSET(List1!V$11,tisk!A738,0))</f>
        <v>0</v>
      </c>
      <c r="L739" s="98">
        <f ca="1">IF(B739="","",OFFSET(List1!W$11,tisk!A738,0))</f>
        <v>0</v>
      </c>
      <c r="M739" s="97">
        <f ca="1">IF(B739="","",OFFSET(List1!X$11,tisk!A738,0))</f>
        <v>0</v>
      </c>
    </row>
    <row r="740" spans="1:13" s="2" customFormat="1" ht="75" customHeight="1" x14ac:dyDescent="0.35">
      <c r="A740" s="58"/>
      <c r="B740" s="98"/>
      <c r="C740" s="3" t="str">
        <f ca="1">IF(B739="","",CONCATENATE("Okres ",OFFSET(List1!G$11,tisk!A738,0),"
","Právní forma","
",OFFSET(List1!H$11,tisk!A738,0),"
","IČO ",OFFSET(List1!I$11,tisk!A738,0),"
 ","B.Ú. ",OFFSET(List1!J$11,tisk!A738,0)))</f>
        <v>Okres Přerov
Právní forma
Spolek
IČO 44940327
 B.Ú. 1880908379/0800</v>
      </c>
      <c r="D740" s="5" t="str">
        <f ca="1">IF(B739="","",OFFSET(List1!M$11,tisk!A738,0))</f>
        <v>Kanoistika Kojetín z.s. se zabývá výhradně vytvářením podmínek pro kvalitní volnočasové aktivity v oblasti sportu a to v
olympijskédisciplíně kanoistice. V areálu kanoistiky se týdně vystřídá na dvě stovky sportovců a převážně dětí a mládeže.</v>
      </c>
      <c r="E740" s="99"/>
      <c r="F740" s="54"/>
      <c r="G740" s="97"/>
      <c r="H740" s="100"/>
      <c r="I740" s="98"/>
      <c r="J740" s="98"/>
      <c r="K740" s="98"/>
      <c r="L740" s="98"/>
      <c r="M740" s="97"/>
    </row>
    <row r="741" spans="1:13" s="2" customFormat="1" ht="30" customHeight="1" x14ac:dyDescent="0.35">
      <c r="A741" s="58">
        <f>ROW()/3-1</f>
        <v>246</v>
      </c>
      <c r="B741" s="98"/>
      <c r="C741" s="3" t="str">
        <f ca="1">IF(B739="","",CONCATENATE("Zástupce","
",OFFSET(List1!K$11,tisk!A738,0)))</f>
        <v xml:space="preserve">Zástupce
</v>
      </c>
      <c r="D741" s="5" t="str">
        <f ca="1">IF(B739="","",CONCATENATE("Dotace bude použita na:",OFFSET(List1!N$11,tisk!A738,0)))</f>
        <v>Dotace bude použita na:Dotace bude použita na opravu mola, úhradu energií a na částečné pokrytí mzdových nákladů trenérů.</v>
      </c>
      <c r="E741" s="99"/>
      <c r="F741" s="55" t="str">
        <f ca="1">IF(B739="","",OFFSET(List1!Q$11,tisk!A738,0))</f>
        <v>12/2022</v>
      </c>
      <c r="G741" s="97"/>
      <c r="H741" s="100"/>
      <c r="I741" s="98"/>
      <c r="J741" s="98"/>
      <c r="K741" s="98"/>
      <c r="L741" s="98"/>
      <c r="M741" s="97"/>
    </row>
    <row r="742" spans="1:13" s="2" customFormat="1" ht="75" customHeight="1" x14ac:dyDescent="0.35">
      <c r="A742" s="58"/>
      <c r="B742" s="98" t="str">
        <f ca="1">IF(OFFSET(List1!B$11,tisk!A741,0)&gt;0,OFFSET(List1!B$11,tisk!A741,0),"")</f>
        <v>253</v>
      </c>
      <c r="C742" s="3" t="str">
        <f ca="1">IF(B742="","",CONCATENATE(OFFSET(List1!C$11,tisk!A741,0),"
",OFFSET(List1!D$11,tisk!A741,0),"
",OFFSET(List1!E$11,tisk!A741,0),"
",OFFSET(List1!F$11,tisk!A741,0)))</f>
        <v>1. HFK Olomouc spolek
Staškova 652/28
Olomouc
77900</v>
      </c>
      <c r="D742" s="85" t="str">
        <f ca="1">IF(B742="","",OFFSET(List1!L$11,tisk!A741,0))</f>
        <v>Podpora a zabezpečení činnosti fotbalových mládežnických mužstev 1. HFK Olomouc v roce 2022</v>
      </c>
      <c r="E742" s="99">
        <f ca="1">IF(B742="","",OFFSET(List1!O$11,tisk!A741,0))</f>
        <v>3600000</v>
      </c>
      <c r="F742" s="55" t="str">
        <f ca="1">IF(B742="","",OFFSET(List1!P$11,tisk!A741,0))</f>
        <v>1/2022</v>
      </c>
      <c r="G742" s="97">
        <f ca="1">IF(B742="","",OFFSET(List1!R$11,tisk!A741,0))</f>
        <v>1800000</v>
      </c>
      <c r="H742" s="100">
        <f ca="1">IF(B742="","",OFFSET(List1!S$11,tisk!A741,0))</f>
        <v>0</v>
      </c>
      <c r="I742" s="98">
        <f ca="1">IF(B742="","",OFFSET(List1!T$11,tisk!A741,0))</f>
        <v>0</v>
      </c>
      <c r="J742" s="98">
        <f ca="1">IF(B742="","",OFFSET(List1!U$11,tisk!A741,0))</f>
        <v>0</v>
      </c>
      <c r="K742" s="98">
        <f ca="1">IF(B742="","",OFFSET(List1!V$11,tisk!A741,0))</f>
        <v>0</v>
      </c>
      <c r="L742" s="98">
        <f ca="1">IF(B742="","",OFFSET(List1!W$11,tisk!A741,0))</f>
        <v>0</v>
      </c>
      <c r="M742" s="97">
        <f ca="1">IF(B742="","",OFFSET(List1!X$11,tisk!A741,0))</f>
        <v>0</v>
      </c>
    </row>
    <row r="743" spans="1:13" s="2" customFormat="1" ht="75" customHeight="1" x14ac:dyDescent="0.35">
      <c r="A743" s="58"/>
      <c r="B743" s="98"/>
      <c r="C743" s="3" t="str">
        <f ca="1">IF(B742="","",CONCATENATE("Okres ",OFFSET(List1!G$11,tisk!A741,0),"
","Právní forma","
",OFFSET(List1!H$11,tisk!A741,0),"
","IČO ",OFFSET(List1!I$11,tisk!A741,0),"
 ","B.Ú. ",OFFSET(List1!J$11,tisk!A741,0)))</f>
        <v>Okres 
Právní forma
Spolek
IČO 61984604
 B.Ú. 1805647359/0800</v>
      </c>
      <c r="D743" s="5" t="str">
        <f ca="1">IF(B742="","",OFFSET(List1!M$11,tisk!A741,0))</f>
        <v>Cílem projektu je zajištění celoroční sportovní přípravy všech mládežnických mužstev klubu 1. HFK Olomouc na úrovni parametrů pro sportovní talentované mládeže FAČR.</v>
      </c>
      <c r="E743" s="99"/>
      <c r="F743" s="54"/>
      <c r="G743" s="97"/>
      <c r="H743" s="100"/>
      <c r="I743" s="98"/>
      <c r="J743" s="98"/>
      <c r="K743" s="98"/>
      <c r="L743" s="98"/>
      <c r="M743" s="97"/>
    </row>
    <row r="744" spans="1:13" s="2" customFormat="1" ht="30" customHeight="1" x14ac:dyDescent="0.35">
      <c r="A744" s="58">
        <f>ROW()/3-1</f>
        <v>247</v>
      </c>
      <c r="B744" s="98"/>
      <c r="C744" s="3" t="str">
        <f ca="1">IF(B742="","",CONCATENATE("Zástupce","
",OFFSET(List1!K$11,tisk!A741,0)))</f>
        <v xml:space="preserve">Zástupce
</v>
      </c>
      <c r="D744" s="5" t="str">
        <f ca="1">IF(B742="","",CONCATENATE("Dotace bude použita na:",OFFSET(List1!N$11,tisk!A741,0)))</f>
        <v>Dotace bude použita na:Výdaje na osobní náklady trenérů, technických pracovníků, apod, výdaje na sportovní činnost a vybavení klubu, výdaje související s dopravou. Výdaje související s chodem a reprezentací klubu, režie, nákup drobného materiálu, apod...</v>
      </c>
      <c r="E744" s="99"/>
      <c r="F744" s="55" t="str">
        <f ca="1">IF(B742="","",OFFSET(List1!Q$11,tisk!A741,0))</f>
        <v>12/2022</v>
      </c>
      <c r="G744" s="97"/>
      <c r="H744" s="100"/>
      <c r="I744" s="98"/>
      <c r="J744" s="98"/>
      <c r="K744" s="98"/>
      <c r="L744" s="98"/>
      <c r="M744" s="97"/>
    </row>
    <row r="745" spans="1:13" s="2" customFormat="1" ht="75" customHeight="1" x14ac:dyDescent="0.35">
      <c r="A745" s="58"/>
      <c r="B745" s="98" t="str">
        <f ca="1">IF(OFFSET(List1!B$11,tisk!A744,0)&gt;0,OFFSET(List1!B$11,tisk!A744,0),"")</f>
        <v>254</v>
      </c>
      <c r="C745" s="3" t="str">
        <f ca="1">IF(B745="","",CONCATENATE(OFFSET(List1!C$11,tisk!A744,0),"
",OFFSET(List1!D$11,tisk!A744,0),"
",OFFSET(List1!E$11,tisk!A744,0),"
",OFFSET(List1!F$11,tisk!A744,0)))</f>
        <v>1. HFK Olomouc a.s.
Staškova 652/28
Olomouc
77900</v>
      </c>
      <c r="D745" s="85" t="str">
        <f ca="1">IF(B745="","",OFFSET(List1!L$11,tisk!A744,0))</f>
        <v>Podpora a zabezpečení činnosti dospělých týmů 1. HFK Olomouc a provozu stadionu</v>
      </c>
      <c r="E745" s="99">
        <f ca="1">IF(B745="","",OFFSET(List1!O$11,tisk!A744,0))</f>
        <v>2200000</v>
      </c>
      <c r="F745" s="55" t="str">
        <f ca="1">IF(B745="","",OFFSET(List1!P$11,tisk!A744,0))</f>
        <v>1/2022</v>
      </c>
      <c r="G745" s="97">
        <f ca="1">IF(B745="","",OFFSET(List1!R$11,tisk!A744,0))</f>
        <v>1100000</v>
      </c>
      <c r="H745" s="100">
        <f ca="1">IF(B745="","",OFFSET(List1!S$11,tisk!A744,0))</f>
        <v>0</v>
      </c>
      <c r="I745" s="98">
        <f ca="1">IF(B745="","",OFFSET(List1!T$11,tisk!A744,0))</f>
        <v>0</v>
      </c>
      <c r="J745" s="98">
        <f ca="1">IF(B745="","",OFFSET(List1!U$11,tisk!A744,0))</f>
        <v>0</v>
      </c>
      <c r="K745" s="98">
        <f ca="1">IF(B745="","",OFFSET(List1!V$11,tisk!A744,0))</f>
        <v>0</v>
      </c>
      <c r="L745" s="98">
        <f ca="1">IF(B745="","",OFFSET(List1!W$11,tisk!A744,0))</f>
        <v>0</v>
      </c>
      <c r="M745" s="97">
        <f ca="1">IF(B745="","",OFFSET(List1!X$11,tisk!A744,0))</f>
        <v>0</v>
      </c>
    </row>
    <row r="746" spans="1:13" s="2" customFormat="1" ht="75" customHeight="1" x14ac:dyDescent="0.35">
      <c r="A746" s="58"/>
      <c r="B746" s="98"/>
      <c r="C746" s="3" t="str">
        <f ca="1">IF(B745="","",CONCATENATE("Okres ",OFFSET(List1!G$11,tisk!A744,0),"
","Právní forma","
",OFFSET(List1!H$11,tisk!A744,0),"
","IČO ",OFFSET(List1!I$11,tisk!A744,0),"
 ","B.Ú. ",OFFSET(List1!J$11,tisk!A744,0)))</f>
        <v>Okres 
Právní forma
Akciová společnost
IČO 25864483
 B.Ú. 1808364389/0800</v>
      </c>
      <c r="D746" s="5" t="str">
        <f ca="1">IF(B745="","",OFFSET(List1!M$11,tisk!A744,0))</f>
        <v>Zabezpečení sportovní přípravy a sportovní činnosti A týmu a B týmu mužů 1. HFK Olomouc na reprezentativní úrovni v rámci moravskoslezské, resp. krajské úrovně soutěží. 
Zajištění údržby a provozu areálu určeného pro neamatérský program.</v>
      </c>
      <c r="E746" s="99"/>
      <c r="F746" s="54"/>
      <c r="G746" s="97"/>
      <c r="H746" s="100"/>
      <c r="I746" s="98"/>
      <c r="J746" s="98"/>
      <c r="K746" s="98"/>
      <c r="L746" s="98"/>
      <c r="M746" s="97"/>
    </row>
    <row r="747" spans="1:13" s="2" customFormat="1" ht="30" customHeight="1" x14ac:dyDescent="0.35">
      <c r="A747" s="58">
        <f>ROW()/3-1</f>
        <v>248</v>
      </c>
      <c r="B747" s="98"/>
      <c r="C747" s="3" t="str">
        <f ca="1">IF(B745="","",CONCATENATE("Zástupce","
",OFFSET(List1!K$11,tisk!A744,0)))</f>
        <v xml:space="preserve">Zástupce
</v>
      </c>
      <c r="D747" s="5" t="str">
        <f ca="1">IF(B745="","",CONCATENATE("Dotace bude použita na:",OFFSET(List1!N$11,tisk!A744,0)))</f>
        <v>Dotace bude použita na:Dotace bude použita na sportovní vybavení, dopravu, hnojivo, osivo, hlínu, údržbu strojů a PHM, administrativní a marketingové pomůcky, osobní náklady týkající se hráčů trenér, apod., režii chodu klubu a další drobné vybabení.</v>
      </c>
      <c r="E747" s="99"/>
      <c r="F747" s="55" t="str">
        <f ca="1">IF(B745="","",OFFSET(List1!Q$11,tisk!A744,0))</f>
        <v>12/2022</v>
      </c>
      <c r="G747" s="97"/>
      <c r="H747" s="100"/>
      <c r="I747" s="98"/>
      <c r="J747" s="98"/>
      <c r="K747" s="98"/>
      <c r="L747" s="98"/>
      <c r="M747" s="97"/>
    </row>
    <row r="748" spans="1:13" s="2" customFormat="1" ht="75" customHeight="1" x14ac:dyDescent="0.35">
      <c r="A748" s="58"/>
      <c r="B748" s="98" t="str">
        <f ca="1">IF(OFFSET(List1!B$11,tisk!A747,0)&gt;0,OFFSET(List1!B$11,tisk!A747,0),"")</f>
        <v>255</v>
      </c>
      <c r="C748" s="3" t="str">
        <f ca="1">IF(B748="","",CONCATENATE(OFFSET(List1!C$11,tisk!A747,0),"
",OFFSET(List1!D$11,tisk!A747,0),"
",OFFSET(List1!E$11,tisk!A747,0),"
",OFFSET(List1!F$11,tisk!A747,0)))</f>
        <v>1. SK Prostějov, fotbalový klub a.s.
Za Kosteleckou 4161/49
Prostějov
79601</v>
      </c>
      <c r="D748" s="85" t="str">
        <f ca="1">IF(B748="","",OFFSET(List1!L$11,tisk!A747,0))</f>
        <v>Podpora celoroční činnosti fotbalového klubu 1.SK Prostějov</v>
      </c>
      <c r="E748" s="99">
        <f ca="1">IF(B748="","",OFFSET(List1!O$11,tisk!A747,0))</f>
        <v>11300000</v>
      </c>
      <c r="F748" s="55" t="str">
        <f ca="1">IF(B748="","",OFFSET(List1!P$11,tisk!A747,0))</f>
        <v>1/2022</v>
      </c>
      <c r="G748" s="97">
        <f ca="1">IF(B748="","",OFFSET(List1!R$11,tisk!A747,0))</f>
        <v>1800000</v>
      </c>
      <c r="H748" s="100">
        <f ca="1">IF(B748="","",OFFSET(List1!S$11,tisk!A747,0))</f>
        <v>0</v>
      </c>
      <c r="I748" s="98">
        <f ca="1">IF(B748="","",OFFSET(List1!T$11,tisk!A747,0))</f>
        <v>0</v>
      </c>
      <c r="J748" s="98">
        <f ca="1">IF(B748="","",OFFSET(List1!U$11,tisk!A747,0))</f>
        <v>0</v>
      </c>
      <c r="K748" s="98">
        <f ca="1">IF(B748="","",OFFSET(List1!V$11,tisk!A747,0))</f>
        <v>0</v>
      </c>
      <c r="L748" s="98">
        <f ca="1">IF(B748="","",OFFSET(List1!W$11,tisk!A747,0))</f>
        <v>0</v>
      </c>
      <c r="M748" s="97">
        <f ca="1">IF(B748="","",OFFSET(List1!X$11,tisk!A747,0))</f>
        <v>0</v>
      </c>
    </row>
    <row r="749" spans="1:13" s="2" customFormat="1" ht="75" customHeight="1" x14ac:dyDescent="0.35">
      <c r="A749" s="58"/>
      <c r="B749" s="98"/>
      <c r="C749" s="3" t="str">
        <f ca="1">IF(B748="","",CONCATENATE("Okres ",OFFSET(List1!G$11,tisk!A747,0),"
","Právní forma","
",OFFSET(List1!H$11,tisk!A747,0),"
","IČO ",OFFSET(List1!I$11,tisk!A747,0),"
 ","B.Ú. ",OFFSET(List1!J$11,tisk!A747,0)))</f>
        <v>Okres Prostějov
Právní forma
Akciová společnost
IČO 07945558
 B.Ú. 222928840/0600</v>
      </c>
      <c r="D749" s="5" t="str">
        <f ca="1">IF(B748="","",OFFSET(List1!M$11,tisk!A747,0))</f>
        <v>1.SK Prostějov hraje v druhé nejvyšší soutěži. Ambicí klubu je stálá účast v profesionálních soutěžích a výchova hráčů pro uplatnění v profi soutěžích i v reprezentaci. Klub spolupracuje s dalšími kluby v kraji s cílem vytvořit silný regionální klub.</v>
      </c>
      <c r="E749" s="99"/>
      <c r="F749" s="54"/>
      <c r="G749" s="97"/>
      <c r="H749" s="100"/>
      <c r="I749" s="98"/>
      <c r="J749" s="98"/>
      <c r="K749" s="98"/>
      <c r="L749" s="98"/>
      <c r="M749" s="97"/>
    </row>
    <row r="750" spans="1:13" s="2" customFormat="1" ht="30" customHeight="1" x14ac:dyDescent="0.35">
      <c r="A750" s="58">
        <f>ROW()/3-1</f>
        <v>249</v>
      </c>
      <c r="B750" s="98"/>
      <c r="C750" s="3" t="str">
        <f ca="1">IF(B748="","",CONCATENATE("Zástupce","
",OFFSET(List1!K$11,tisk!A747,0)))</f>
        <v xml:space="preserve">Zástupce
</v>
      </c>
      <c r="D750" s="5" t="str">
        <f ca="1">IF(B748="","",CONCATENATE("Dotace bude použita na:",OFFSET(List1!N$11,tisk!A747,0)))</f>
        <v>Dotace bude použita na:Dotace bude použita na odměny hráčů, trenérů a provozních pracovníků, materiální vybavení, soustředění mužstva, ubytování a
stravu, pronájmy sportovišť, dopravu, nájmy a energie, údržbu hřišť včetně zázemí, vyplácení odměn rozhodčím, poplatky FAČR.</v>
      </c>
      <c r="E750" s="99"/>
      <c r="F750" s="55" t="str">
        <f ca="1">IF(B748="","",OFFSET(List1!Q$11,tisk!A747,0))</f>
        <v>12/2022</v>
      </c>
      <c r="G750" s="97"/>
      <c r="H750" s="100"/>
      <c r="I750" s="98"/>
      <c r="J750" s="98"/>
      <c r="K750" s="98"/>
      <c r="L750" s="98"/>
      <c r="M750" s="97"/>
    </row>
    <row r="751" spans="1:13" s="2" customFormat="1" ht="75" customHeight="1" x14ac:dyDescent="0.35">
      <c r="A751" s="58"/>
      <c r="B751" s="98" t="str">
        <f ca="1">IF(OFFSET(List1!B$11,tisk!A750,0)&gt;0,OFFSET(List1!B$11,tisk!A750,0),"")</f>
        <v>256</v>
      </c>
      <c r="C751" s="3" t="str">
        <f ca="1">IF(B751="","",CONCATENATE(OFFSET(List1!C$11,tisk!A750,0),"
",OFFSET(List1!D$11,tisk!A750,0),"
",OFFSET(List1!E$11,tisk!A750,0),"
",OFFSET(List1!F$11,tisk!A750,0)))</f>
        <v>Tělovýchovná jednota Prostějov, z.s.
Anenská 936/17
Prostějov
79601</v>
      </c>
      <c r="D751" s="85" t="str">
        <f ca="1">IF(B751="","",OFFSET(List1!L$11,tisk!A750,0))</f>
        <v>Podpora celoroční sportovní činnosti Tj Prostějov v roce 2022</v>
      </c>
      <c r="E751" s="99">
        <f ca="1">IF(B751="","",OFFSET(List1!O$11,tisk!A750,0))</f>
        <v>6894000</v>
      </c>
      <c r="F751" s="55" t="str">
        <f ca="1">IF(B751="","",OFFSET(List1!P$11,tisk!A750,0))</f>
        <v>1/2022</v>
      </c>
      <c r="G751" s="97">
        <f ca="1">IF(B751="","",OFFSET(List1!R$11,tisk!A750,0))</f>
        <v>200000</v>
      </c>
      <c r="H751" s="100">
        <f ca="1">IF(B751="","",OFFSET(List1!S$11,tisk!A750,0))</f>
        <v>0</v>
      </c>
      <c r="I751" s="98">
        <f ca="1">IF(B751="","",OFFSET(List1!T$11,tisk!A750,0))</f>
        <v>0</v>
      </c>
      <c r="J751" s="98">
        <f ca="1">IF(B751="","",OFFSET(List1!U$11,tisk!A750,0))</f>
        <v>0</v>
      </c>
      <c r="K751" s="98">
        <f ca="1">IF(B751="","",OFFSET(List1!V$11,tisk!A750,0))</f>
        <v>0</v>
      </c>
      <c r="L751" s="98">
        <f ca="1">IF(B751="","",OFFSET(List1!W$11,tisk!A750,0))</f>
        <v>0</v>
      </c>
      <c r="M751" s="97">
        <f ca="1">IF(B751="","",OFFSET(List1!X$11,tisk!A750,0))</f>
        <v>0</v>
      </c>
    </row>
    <row r="752" spans="1:13" s="2" customFormat="1" ht="75" customHeight="1" x14ac:dyDescent="0.35">
      <c r="A752" s="58"/>
      <c r="B752" s="98"/>
      <c r="C752" s="3" t="str">
        <f ca="1">IF(B751="","",CONCATENATE("Okres ",OFFSET(List1!G$11,tisk!A750,0),"
","Právní forma","
",OFFSET(List1!H$11,tisk!A750,0),"
","IČO ",OFFSET(List1!I$11,tisk!A750,0),"
 ","B.Ú. ",OFFSET(List1!J$11,tisk!A750,0)))</f>
        <v>Okres 
Právní forma
Spolek
IČO 44159919
 B.Ú. 1500104329/0800</v>
      </c>
      <c r="D752" s="5" t="str">
        <f ca="1">IF(B751="","",OFFSET(List1!M$11,tisk!A750,0))</f>
        <v>Příprava v jednotlivých oddílech: plavání, sportovní gymnastiky, kuželek, karate, volejbalu, jachtingu, beachvolejbalu včetně zajištění pravidelné tréninkové přípravy, účasti na soutěžích všech stupňů, organizaci letních a zimních soustředění.</v>
      </c>
      <c r="E752" s="99"/>
      <c r="F752" s="54"/>
      <c r="G752" s="97"/>
      <c r="H752" s="100"/>
      <c r="I752" s="98"/>
      <c r="J752" s="98"/>
      <c r="K752" s="98"/>
      <c r="L752" s="98"/>
      <c r="M752" s="97"/>
    </row>
    <row r="753" spans="1:13" s="2" customFormat="1" ht="30" customHeight="1" x14ac:dyDescent="0.35">
      <c r="A753" s="58">
        <f>ROW()/3-1</f>
        <v>250</v>
      </c>
      <c r="B753" s="98"/>
      <c r="C753" s="3" t="str">
        <f ca="1">IF(B751="","",CONCATENATE("Zástupce","
",OFFSET(List1!K$11,tisk!A750,0)))</f>
        <v xml:space="preserve">Zástupce
</v>
      </c>
      <c r="D753" s="5" t="str">
        <f ca="1">IF(B751="","",CONCATENATE("Dotace bude použita na:",OFFSET(List1!N$11,tisk!A750,0)))</f>
        <v>Dotace bude použita na:Pronájmy, účastnické poplatky, startovné, ubytování, stravné, cestovné, dopravné (soutěže, soustředění, výcvikové kempy), sportovní materiál, pomůcky, mzdy a odměny trenérům a cvičitelům.</v>
      </c>
      <c r="E753" s="99"/>
      <c r="F753" s="55" t="str">
        <f ca="1">IF(B751="","",OFFSET(List1!Q$11,tisk!A750,0))</f>
        <v>12/2022</v>
      </c>
      <c r="G753" s="97"/>
      <c r="H753" s="100"/>
      <c r="I753" s="98"/>
      <c r="J753" s="98"/>
      <c r="K753" s="98"/>
      <c r="L753" s="98"/>
      <c r="M753" s="97"/>
    </row>
    <row r="754" spans="1:13" s="2" customFormat="1" ht="75" customHeight="1" x14ac:dyDescent="0.35">
      <c r="A754" s="58"/>
      <c r="B754" s="98" t="str">
        <f ca="1">IF(OFFSET(List1!B$11,tisk!A753,0)&gt;0,OFFSET(List1!B$11,tisk!A753,0),"")</f>
        <v>257</v>
      </c>
      <c r="C754" s="3" t="str">
        <f ca="1">IF(B754="","",CONCATENATE(OFFSET(List1!C$11,tisk!A753,0),"
",OFFSET(List1!D$11,tisk!A753,0),"
",OFFSET(List1!E$11,tisk!A753,0),"
",OFFSET(List1!F$11,tisk!A753,0)))</f>
        <v>ČSS, z.s. - sportovně střelecký klub Radslavice
Sportovní 234
Radslavice
75111</v>
      </c>
      <c r="D754" s="85" t="str">
        <f ca="1">IF(B754="","",OFFSET(List1!L$11,tisk!A753,0))</f>
        <v>Organizování a provádění celoroční sportovně střelecké činnosti náborového, výkonnostního (hledání nových talentů, účast na soutěžích různých úrovní) a rekreačního charakteru.</v>
      </c>
      <c r="E754" s="99">
        <f ca="1">IF(B754="","",OFFSET(List1!O$11,tisk!A753,0))</f>
        <v>68600</v>
      </c>
      <c r="F754" s="55" t="str">
        <f ca="1">IF(B754="","",OFFSET(List1!P$11,tisk!A753,0))</f>
        <v>1/2022</v>
      </c>
      <c r="G754" s="97">
        <f ca="1">IF(B754="","",OFFSET(List1!R$11,tisk!A753,0))</f>
        <v>34000</v>
      </c>
      <c r="H754" s="100">
        <f ca="1">IF(B754="","",OFFSET(List1!S$11,tisk!A753,0))</f>
        <v>0</v>
      </c>
      <c r="I754" s="98">
        <f ca="1">IF(B754="","",OFFSET(List1!T$11,tisk!A753,0))</f>
        <v>0</v>
      </c>
      <c r="J754" s="98">
        <f ca="1">IF(B754="","",OFFSET(List1!U$11,tisk!A753,0))</f>
        <v>0</v>
      </c>
      <c r="K754" s="98">
        <f ca="1">IF(B754="","",OFFSET(List1!V$11,tisk!A753,0))</f>
        <v>0</v>
      </c>
      <c r="L754" s="98">
        <f ca="1">IF(B754="","",OFFSET(List1!W$11,tisk!A753,0))</f>
        <v>0</v>
      </c>
      <c r="M754" s="97">
        <f ca="1">IF(B754="","",OFFSET(List1!X$11,tisk!A753,0))</f>
        <v>0</v>
      </c>
    </row>
    <row r="755" spans="1:13" s="2" customFormat="1" ht="75" customHeight="1" x14ac:dyDescent="0.35">
      <c r="A755" s="58"/>
      <c r="B755" s="98"/>
      <c r="C755" s="3" t="str">
        <f ca="1">IF(B754="","",CONCATENATE("Okres ",OFFSET(List1!G$11,tisk!A753,0),"
","Právní forma","
",OFFSET(List1!H$11,tisk!A753,0),"
","IČO ",OFFSET(List1!I$11,tisk!A753,0),"
 ","B.Ú. ",OFFSET(List1!J$11,tisk!A753,0)))</f>
        <v>Okres 
Právní forma
Pobočný spolek
IČO 65914121
 B.Ú. 2021294/0300</v>
      </c>
      <c r="D755" s="5" t="str">
        <f ca="1">IF(B754="","",OFFSET(List1!M$11,tisk!A753,0))</f>
        <v>Celoroční sportovně střelecká činnost zaměřená na hledání nových talentů,  účast na soutěžích v kraji, regionu a na republikové úrovni. Příprava mládeže ve střelbě ze vzduchové pistole na účast v Letní olympiádě mládeže.</v>
      </c>
      <c r="E755" s="99"/>
      <c r="F755" s="54"/>
      <c r="G755" s="97"/>
      <c r="H755" s="100"/>
      <c r="I755" s="98"/>
      <c r="J755" s="98"/>
      <c r="K755" s="98"/>
      <c r="L755" s="98"/>
      <c r="M755" s="97"/>
    </row>
    <row r="756" spans="1:13" s="2" customFormat="1" ht="30" customHeight="1" x14ac:dyDescent="0.35">
      <c r="A756" s="58">
        <f>ROW()/3-1</f>
        <v>251</v>
      </c>
      <c r="B756" s="98"/>
      <c r="C756" s="3" t="str">
        <f ca="1">IF(B754="","",CONCATENATE("Zástupce","
",OFFSET(List1!K$11,tisk!A753,0)))</f>
        <v xml:space="preserve">Zástupce
</v>
      </c>
      <c r="D756" s="5" t="str">
        <f ca="1">IF(B754="","",CONCATENATE("Dotace bude použita na:",OFFSET(List1!N$11,tisk!A753,0)))</f>
        <v>Dotace bude použita na:Dotace bude použita na zajištění celoroční sportovně střelecké činnosti SSK - startovné, cestovné, ubytování, na úhradu energií , 
revize, zakoupení vzduchové pistole a materiálu pro sportovní střelbu. Zajištění diplomů, medailí a pohárů pro soutěže.</v>
      </c>
      <c r="E756" s="99"/>
      <c r="F756" s="55" t="str">
        <f ca="1">IF(B754="","",OFFSET(List1!Q$11,tisk!A753,0))</f>
        <v>12/2022</v>
      </c>
      <c r="G756" s="97"/>
      <c r="H756" s="100"/>
      <c r="I756" s="98"/>
      <c r="J756" s="98"/>
      <c r="K756" s="98"/>
      <c r="L756" s="98"/>
      <c r="M756" s="97"/>
    </row>
    <row r="757" spans="1:13" s="2" customFormat="1" ht="75" customHeight="1" x14ac:dyDescent="0.35">
      <c r="A757" s="58"/>
      <c r="B757" s="98" t="str">
        <f ca="1">IF(OFFSET(List1!B$11,tisk!A756,0)&gt;0,OFFSET(List1!B$11,tisk!A756,0),"")</f>
        <v>258</v>
      </c>
      <c r="C757" s="3" t="str">
        <f ca="1">IF(B757="","",CONCATENATE(OFFSET(List1!C$11,tisk!A756,0),"
",OFFSET(List1!D$11,tisk!A756,0),"
",OFFSET(List1!E$11,tisk!A756,0),"
",OFFSET(List1!F$11,tisk!A756,0)))</f>
        <v>BK OLOMOUCKO, z.s.
Holická 1173/49a
Olomouc
77900</v>
      </c>
      <c r="D757" s="85" t="str">
        <f ca="1">IF(B757="","",OFFSET(List1!L$11,tisk!A756,0))</f>
        <v>Basketbalový klub REDSTONE Olomoucko, z.s.</v>
      </c>
      <c r="E757" s="99">
        <f ca="1">IF(B757="","",OFFSET(List1!O$11,tisk!A756,0))</f>
        <v>8000000</v>
      </c>
      <c r="F757" s="55" t="str">
        <f ca="1">IF(B757="","",OFFSET(List1!P$11,tisk!A756,0))</f>
        <v>1/2022</v>
      </c>
      <c r="G757" s="97">
        <f ca="1">IF(B757="","",OFFSET(List1!R$11,tisk!A756,0))</f>
        <v>3000000</v>
      </c>
      <c r="H757" s="100">
        <f ca="1">IF(B757="","",OFFSET(List1!S$11,tisk!A756,0))</f>
        <v>0</v>
      </c>
      <c r="I757" s="98">
        <f ca="1">IF(B757="","",OFFSET(List1!T$11,tisk!A756,0))</f>
        <v>0</v>
      </c>
      <c r="J757" s="98">
        <f ca="1">IF(B757="","",OFFSET(List1!U$11,tisk!A756,0))</f>
        <v>0</v>
      </c>
      <c r="K757" s="98">
        <f ca="1">IF(B757="","",OFFSET(List1!V$11,tisk!A756,0))</f>
        <v>0</v>
      </c>
      <c r="L757" s="98">
        <f ca="1">IF(B757="","",OFFSET(List1!W$11,tisk!A756,0))</f>
        <v>0</v>
      </c>
      <c r="M757" s="97">
        <f ca="1">IF(B757="","",OFFSET(List1!X$11,tisk!A756,0))</f>
        <v>0</v>
      </c>
    </row>
    <row r="758" spans="1:13" s="2" customFormat="1" ht="75" customHeight="1" x14ac:dyDescent="0.35">
      <c r="A758" s="58"/>
      <c r="B758" s="98"/>
      <c r="C758" s="3" t="str">
        <f ca="1">IF(B757="","",CONCATENATE("Okres ",OFFSET(List1!G$11,tisk!A756,0),"
","Právní forma","
",OFFSET(List1!H$11,tisk!A756,0),"
","IČO ",OFFSET(List1!I$11,tisk!A756,0),"
 ","B.Ú. ",OFFSET(List1!J$11,tisk!A756,0)))</f>
        <v>Okres Olomouc
Právní forma
Spolek
IČO 06225896
 B.Ú. 115-4933020247/0100</v>
      </c>
      <c r="D758" s="5" t="str">
        <f ca="1">IF(B757="","",OFFSET(List1!M$11,tisk!A756,0))</f>
        <v>Podpora činnosti BK Olomoucko, z.s. - klubu, který hraje nejvyšší českou mužskou basketbalovou soutěž „Kooperativa NBL“, kde dostávají prostor mladí talentovaní hráči a jehož ambicí je záchrana a stabilizace vrcholového sportu v Olomouckém kraji.</v>
      </c>
      <c r="E758" s="99"/>
      <c r="F758" s="54"/>
      <c r="G758" s="97"/>
      <c r="H758" s="100"/>
      <c r="I758" s="98"/>
      <c r="J758" s="98"/>
      <c r="K758" s="98"/>
      <c r="L758" s="98"/>
      <c r="M758" s="97"/>
    </row>
    <row r="759" spans="1:13" s="2" customFormat="1" ht="30" customHeight="1" x14ac:dyDescent="0.35">
      <c r="A759" s="58">
        <f>ROW()/3-1</f>
        <v>252</v>
      </c>
      <c r="B759" s="98"/>
      <c r="C759" s="3" t="str">
        <f ca="1">IF(B757="","",CONCATENATE("Zástupce","
",OFFSET(List1!K$11,tisk!A756,0)))</f>
        <v xml:space="preserve">Zástupce
</v>
      </c>
      <c r="D759" s="5" t="str">
        <f ca="1">IF(B757="","",CONCATENATE("Dotace bude použita na:",OFFSET(List1!N$11,tisk!A756,0)))</f>
        <v>Dotace bude použita na:dotace na trenéry, pronájem haly, sportovní vybavení (oblečení, míče), výživové doplňky, cestovné, zařízení do haly, správa zařízení v hale, na rozhodčí a technický stolek, na turnaje a jiné sportovní akce klubu.</v>
      </c>
      <c r="E759" s="99"/>
      <c r="F759" s="55" t="str">
        <f ca="1">IF(B757="","",OFFSET(List1!Q$11,tisk!A756,0))</f>
        <v>12/2022</v>
      </c>
      <c r="G759" s="97"/>
      <c r="H759" s="100"/>
      <c r="I759" s="98"/>
      <c r="J759" s="98"/>
      <c r="K759" s="98"/>
      <c r="L759" s="98"/>
      <c r="M759" s="97"/>
    </row>
    <row r="760" spans="1:13" s="2" customFormat="1" ht="75" customHeight="1" x14ac:dyDescent="0.35">
      <c r="A760" s="58"/>
      <c r="B760" s="98" t="str">
        <f ca="1">IF(OFFSET(List1!B$11,tisk!A759,0)&gt;0,OFFSET(List1!B$11,tisk!A759,0),"")</f>
        <v>259</v>
      </c>
      <c r="C760" s="3" t="str">
        <f ca="1">IF(B760="","",CONCATENATE(OFFSET(List1!C$11,tisk!A759,0),"
",OFFSET(List1!D$11,tisk!A759,0),"
",OFFSET(List1!E$11,tisk!A759,0),"
",OFFSET(List1!F$11,tisk!A759,0)))</f>
        <v>TJ Sokol Určice, z.s.
Určice 350
Určice
79804</v>
      </c>
      <c r="D760" s="85" t="str">
        <f ca="1">IF(B760="","",OFFSET(List1!L$11,tisk!A759,0))</f>
        <v>Celoroční sportovní činnost TJ Sokol Určice v roce 2021</v>
      </c>
      <c r="E760" s="99">
        <f ca="1">IF(B760="","",OFFSET(List1!O$11,tisk!A759,0))</f>
        <v>120000</v>
      </c>
      <c r="F760" s="55" t="str">
        <f ca="1">IF(B760="","",OFFSET(List1!P$11,tisk!A759,0))</f>
        <v>1/2022</v>
      </c>
      <c r="G760" s="97">
        <f ca="1">IF(B760="","",OFFSET(List1!R$11,tisk!A759,0))</f>
        <v>60000</v>
      </c>
      <c r="H760" s="100">
        <f ca="1">IF(B760="","",OFFSET(List1!S$11,tisk!A759,0))</f>
        <v>0</v>
      </c>
      <c r="I760" s="98">
        <f ca="1">IF(B760="","",OFFSET(List1!T$11,tisk!A759,0))</f>
        <v>0</v>
      </c>
      <c r="J760" s="98">
        <f ca="1">IF(B760="","",OFFSET(List1!U$11,tisk!A759,0))</f>
        <v>0</v>
      </c>
      <c r="K760" s="98">
        <f ca="1">IF(B760="","",OFFSET(List1!V$11,tisk!A759,0))</f>
        <v>0</v>
      </c>
      <c r="L760" s="98">
        <f ca="1">IF(B760="","",OFFSET(List1!W$11,tisk!A759,0))</f>
        <v>0</v>
      </c>
      <c r="M760" s="97">
        <f ca="1">IF(B760="","",OFFSET(List1!X$11,tisk!A759,0))</f>
        <v>0</v>
      </c>
    </row>
    <row r="761" spans="1:13" s="2" customFormat="1" ht="75" customHeight="1" x14ac:dyDescent="0.35">
      <c r="A761" s="58"/>
      <c r="B761" s="98"/>
      <c r="C761" s="3" t="str">
        <f ca="1">IF(B760="","",CONCATENATE("Okres ",OFFSET(List1!G$11,tisk!A759,0),"
","Právní forma","
",OFFSET(List1!H$11,tisk!A759,0),"
","IČO ",OFFSET(List1!I$11,tisk!A759,0),"
 ","B.Ú. ",OFFSET(List1!J$11,tisk!A759,0)))</f>
        <v>Okres Prostějov
Právní forma
Spolek
IČO 44053487
 B.Ú. 157741587/0300</v>
      </c>
      <c r="D761" s="5" t="str">
        <f ca="1">IF(B760="","",OFFSET(List1!M$11,tisk!A759,0))</f>
        <v>Účelem projektu je celoroční sportovní činnost TJ Sokol Určice z.s. Cílem projektu je zabezpečení chodu dvou dospělých a pěti
mládežnických družstev kopané. Projekt vychází ze stanov TJ Sokol Určice z.s.</v>
      </c>
      <c r="E761" s="99"/>
      <c r="F761" s="54"/>
      <c r="G761" s="97"/>
      <c r="H761" s="100"/>
      <c r="I761" s="98"/>
      <c r="J761" s="98"/>
      <c r="K761" s="98"/>
      <c r="L761" s="98"/>
      <c r="M761" s="97"/>
    </row>
    <row r="762" spans="1:13" s="2" customFormat="1" ht="30" customHeight="1" x14ac:dyDescent="0.35">
      <c r="A762" s="58">
        <f>ROW()/3-1</f>
        <v>253</v>
      </c>
      <c r="B762" s="98"/>
      <c r="C762" s="3" t="str">
        <f ca="1">IF(B760="","",CONCATENATE("Zástupce","
",OFFSET(List1!K$11,tisk!A759,0)))</f>
        <v xml:space="preserve">Zástupce
</v>
      </c>
      <c r="D762" s="5" t="str">
        <f ca="1">IF(B760="","",CONCATENATE("Dotace bude použita na:",OFFSET(List1!N$11,tisk!A759,0)))</f>
        <v>Dotace bude použita na:Údržba sportovních zařízení v majetku TJ Sokol Určice z.s. (energie, údržba hracích ploch).
Cestovné k venkovním utkáním a tréningům, nákup sportovních potřeb.</v>
      </c>
      <c r="E762" s="99"/>
      <c r="F762" s="55" t="str">
        <f ca="1">IF(B760="","",OFFSET(List1!Q$11,tisk!A759,0))</f>
        <v>12/2022</v>
      </c>
      <c r="G762" s="97"/>
      <c r="H762" s="100"/>
      <c r="I762" s="98"/>
      <c r="J762" s="98"/>
      <c r="K762" s="98"/>
      <c r="L762" s="98"/>
      <c r="M762" s="97"/>
    </row>
    <row r="763" spans="1:13" s="2" customFormat="1" ht="75" customHeight="1" x14ac:dyDescent="0.35">
      <c r="A763" s="58"/>
      <c r="B763" s="98" t="str">
        <f ca="1">IF(OFFSET(List1!B$11,tisk!A762,0)&gt;0,OFFSET(List1!B$11,tisk!A762,0),"")</f>
        <v>260</v>
      </c>
      <c r="C763" s="3" t="str">
        <f ca="1">IF(B763="","",CONCATENATE(OFFSET(List1!C$11,tisk!A762,0),"
",OFFSET(List1!D$11,tisk!A762,0),"
",OFFSET(List1!E$11,tisk!A762,0),"
",OFFSET(List1!F$11,tisk!A762,0)))</f>
        <v>TATRAN Všechovice, z.s.
Všechovice 264
Všechovice
75353</v>
      </c>
      <c r="D763" s="85" t="str">
        <f ca="1">IF(B763="","",OFFSET(List1!L$11,tisk!A762,0))</f>
        <v>Celoroční činnost TATRAN Všechovice 2022</v>
      </c>
      <c r="E763" s="99">
        <f ca="1">IF(B763="","",OFFSET(List1!O$11,tisk!A762,0))</f>
        <v>100000</v>
      </c>
      <c r="F763" s="55" t="str">
        <f ca="1">IF(B763="","",OFFSET(List1!P$11,tisk!A762,0))</f>
        <v>1/2022</v>
      </c>
      <c r="G763" s="97">
        <f ca="1">IF(B763="","",OFFSET(List1!R$11,tisk!A762,0))</f>
        <v>50000</v>
      </c>
      <c r="H763" s="100">
        <f ca="1">IF(B763="","",OFFSET(List1!S$11,tisk!A762,0))</f>
        <v>0</v>
      </c>
      <c r="I763" s="98">
        <f ca="1">IF(B763="","",OFFSET(List1!T$11,tisk!A762,0))</f>
        <v>0</v>
      </c>
      <c r="J763" s="98">
        <f ca="1">IF(B763="","",OFFSET(List1!U$11,tisk!A762,0))</f>
        <v>0</v>
      </c>
      <c r="K763" s="98">
        <f ca="1">IF(B763="","",OFFSET(List1!V$11,tisk!A762,0))</f>
        <v>0</v>
      </c>
      <c r="L763" s="98">
        <f ca="1">IF(B763="","",OFFSET(List1!W$11,tisk!A762,0))</f>
        <v>0</v>
      </c>
      <c r="M763" s="97">
        <f ca="1">IF(B763="","",OFFSET(List1!X$11,tisk!A762,0))</f>
        <v>0</v>
      </c>
    </row>
    <row r="764" spans="1:13" s="2" customFormat="1" ht="75" customHeight="1" x14ac:dyDescent="0.35">
      <c r="A764" s="58"/>
      <c r="B764" s="98"/>
      <c r="C764" s="3" t="str">
        <f ca="1">IF(B763="","",CONCATENATE("Okres ",OFFSET(List1!G$11,tisk!A762,0),"
","Právní forma","
",OFFSET(List1!H$11,tisk!A762,0),"
","IČO ",OFFSET(List1!I$11,tisk!A762,0),"
 ","B.Ú. ",OFFSET(List1!J$11,tisk!A762,0)))</f>
        <v>Okres 
Právní forma
Spolek
IČO 60781939
 B.Ú. 1881728329/0800</v>
      </c>
      <c r="D764" s="5" t="str">
        <f ca="1">IF(B763="","",OFFSET(List1!M$11,tisk!A762,0))</f>
        <v>Cílem projektu je podpora celoroční činnosti TATRAN Všechovice, z.s., ktery´ aktivně přispívá k rozvoji sportu v Olomouckém kraji.
Mezi hlavní aktivity spolku patří fotbal. Předkládaná žádost je zaměřena na činnost dospěly´ch.</v>
      </c>
      <c r="E764" s="99"/>
      <c r="F764" s="54"/>
      <c r="G764" s="97"/>
      <c r="H764" s="100"/>
      <c r="I764" s="98"/>
      <c r="J764" s="98"/>
      <c r="K764" s="98"/>
      <c r="L764" s="98"/>
      <c r="M764" s="97"/>
    </row>
    <row r="765" spans="1:13" s="2" customFormat="1" ht="30" customHeight="1" x14ac:dyDescent="0.35">
      <c r="A765" s="58">
        <f>ROW()/3-1</f>
        <v>254</v>
      </c>
      <c r="B765" s="98"/>
      <c r="C765" s="3" t="str">
        <f ca="1">IF(B763="","",CONCATENATE("Zástupce","
",OFFSET(List1!K$11,tisk!A762,0)))</f>
        <v xml:space="preserve">Zástupce
</v>
      </c>
      <c r="D765" s="5" t="str">
        <f ca="1">IF(B763="","",CONCATENATE("Dotace bude použita na:",OFFSET(List1!N$11,tisk!A762,0)))</f>
        <v>Dotace bude použita na:Cestovné, přepravné, mzdové náklady na trenéry, startovné, stravné, pronájem sportoviště, nákup sportovního materiálu a dresů, údržba a provoz sportovního areálu</v>
      </c>
      <c r="E765" s="99"/>
      <c r="F765" s="55" t="str">
        <f ca="1">IF(B763="","",OFFSET(List1!Q$11,tisk!A762,0))</f>
        <v>12/2022</v>
      </c>
      <c r="G765" s="97"/>
      <c r="H765" s="100"/>
      <c r="I765" s="98"/>
      <c r="J765" s="98"/>
      <c r="K765" s="98"/>
      <c r="L765" s="98"/>
      <c r="M765" s="97"/>
    </row>
    <row r="766" spans="1:13" s="2" customFormat="1" ht="75" customHeight="1" x14ac:dyDescent="0.35">
      <c r="A766" s="58"/>
      <c r="B766" s="98" t="str">
        <f ca="1">IF(OFFSET(List1!B$11,tisk!A765,0)&gt;0,OFFSET(List1!B$11,tisk!A765,0),"")</f>
        <v>261</v>
      </c>
      <c r="C766" s="3" t="str">
        <f ca="1">IF(B766="","",CONCATENATE(OFFSET(List1!C$11,tisk!A765,0),"
",OFFSET(List1!D$11,tisk!A765,0),"
",OFFSET(List1!E$11,tisk!A765,0),"
",OFFSET(List1!F$11,tisk!A765,0)))</f>
        <v>JUDO KLUB OLOMOUC, z.s.
Mišákova 326/15
Olomouc
77900</v>
      </c>
      <c r="D766" s="85" t="str">
        <f ca="1">IF(B766="","",OFFSET(List1!L$11,tisk!A765,0))</f>
        <v>Celoroční činnost JUDO KLUBU OLOMOUC, z. s.</v>
      </c>
      <c r="E766" s="99">
        <f ca="1">IF(B766="","",OFFSET(List1!O$11,tisk!A765,0))</f>
        <v>1950000</v>
      </c>
      <c r="F766" s="55" t="str">
        <f ca="1">IF(B766="","",OFFSET(List1!P$11,tisk!A765,0))</f>
        <v>1/2022</v>
      </c>
      <c r="G766" s="97">
        <f ca="1">IF(B766="","",OFFSET(List1!R$11,tisk!A765,0))</f>
        <v>500000</v>
      </c>
      <c r="H766" s="100">
        <f ca="1">IF(B766="","",OFFSET(List1!S$11,tisk!A765,0))</f>
        <v>0</v>
      </c>
      <c r="I766" s="98">
        <f ca="1">IF(B766="","",OFFSET(List1!T$11,tisk!A765,0))</f>
        <v>0</v>
      </c>
      <c r="J766" s="98">
        <f ca="1">IF(B766="","",OFFSET(List1!U$11,tisk!A765,0))</f>
        <v>0</v>
      </c>
      <c r="K766" s="98">
        <f ca="1">IF(B766="","",OFFSET(List1!V$11,tisk!A765,0))</f>
        <v>0</v>
      </c>
      <c r="L766" s="98">
        <f ca="1">IF(B766="","",OFFSET(List1!W$11,tisk!A765,0))</f>
        <v>0</v>
      </c>
      <c r="M766" s="97">
        <f ca="1">IF(B766="","",OFFSET(List1!X$11,tisk!A765,0))</f>
        <v>0</v>
      </c>
    </row>
    <row r="767" spans="1:13" s="2" customFormat="1" ht="75" customHeight="1" x14ac:dyDescent="0.35">
      <c r="A767" s="58"/>
      <c r="B767" s="98"/>
      <c r="C767" s="3" t="str">
        <f ca="1">IF(B766="","",CONCATENATE("Okres ",OFFSET(List1!G$11,tisk!A765,0),"
","Právní forma","
",OFFSET(List1!H$11,tisk!A765,0),"
","IČO ",OFFSET(List1!I$11,tisk!A765,0),"
 ","B.Ú. ",OFFSET(List1!J$11,tisk!A765,0)))</f>
        <v>Okres 
Právní forma
Spolek
IČO 70233977
 B.Ú. 27-4183870217/0100</v>
      </c>
      <c r="D767" s="5" t="str">
        <f ca="1">IF(B766="","",OFFSET(List1!M$11,tisk!A765,0))</f>
        <v>Celoroční výuka juda ve všech věkových kategoriích. Záměr projektu je dále rozšiřovat členskou základnu oddílu v žákovských kategoriích za stálé spokojenosti dětí i rodičů a budovat co nejlepší podmínky pro výkonnostní i vrcholové sportovce.</v>
      </c>
      <c r="E767" s="99"/>
      <c r="F767" s="54"/>
      <c r="G767" s="97"/>
      <c r="H767" s="100"/>
      <c r="I767" s="98"/>
      <c r="J767" s="98"/>
      <c r="K767" s="98"/>
      <c r="L767" s="98"/>
      <c r="M767" s="97"/>
    </row>
    <row r="768" spans="1:13" s="2" customFormat="1" ht="30" customHeight="1" x14ac:dyDescent="0.35">
      <c r="A768" s="58">
        <f>ROW()/3-1</f>
        <v>255</v>
      </c>
      <c r="B768" s="98"/>
      <c r="C768" s="3" t="str">
        <f ca="1">IF(B766="","",CONCATENATE("Zástupce","
",OFFSET(List1!K$11,tisk!A765,0)))</f>
        <v xml:space="preserve">Zástupce
</v>
      </c>
      <c r="D768" s="5" t="str">
        <f ca="1">IF(B766="","",CONCATENATE("Dotace bude použita na:",OFFSET(List1!N$11,tisk!A765,0)))</f>
        <v>Dotace bude použita na:Náklady účasti závodníků na soutěžích a soustředěních, náklady na zabezpečení tréninkového prostoru - nájem, služby, energie,
mzdové náklady trenérů mládežnických kategorií.</v>
      </c>
      <c r="E768" s="99"/>
      <c r="F768" s="55" t="str">
        <f ca="1">IF(B766="","",OFFSET(List1!Q$11,tisk!A765,0))</f>
        <v>12/2022</v>
      </c>
      <c r="G768" s="97"/>
      <c r="H768" s="100"/>
      <c r="I768" s="98"/>
      <c r="J768" s="98"/>
      <c r="K768" s="98"/>
      <c r="L768" s="98"/>
      <c r="M768" s="97"/>
    </row>
    <row r="769" spans="1:13" s="2" customFormat="1" ht="75" customHeight="1" x14ac:dyDescent="0.35">
      <c r="A769" s="58"/>
      <c r="B769" s="98" t="str">
        <f ca="1">IF(OFFSET(List1!B$11,tisk!A768,0)&gt;0,OFFSET(List1!B$11,tisk!A768,0),"")</f>
        <v>262</v>
      </c>
      <c r="C769" s="3" t="str">
        <f ca="1">IF(B769="","",CONCATENATE(OFFSET(List1!C$11,tisk!A768,0),"
",OFFSET(List1!D$11,tisk!A768,0),"
",OFFSET(List1!E$11,tisk!A768,0),"
",OFFSET(List1!F$11,tisk!A768,0)))</f>
        <v>Tělovýchovná jednota Tenisový klub Lipník nad Bečvou, z.s.
B. Němcové 1574
Lipník nad Bečvou
75131</v>
      </c>
      <c r="D769" s="85" t="str">
        <f ca="1">IF(B769="","",OFFSET(List1!L$11,tisk!A768,0))</f>
        <v>Podpora sportovní činnosti TK Lipník nad Bečvou v roce 2022</v>
      </c>
      <c r="E769" s="99">
        <f ca="1">IF(B769="","",OFFSET(List1!O$11,tisk!A768,0))</f>
        <v>35000</v>
      </c>
      <c r="F769" s="55" t="str">
        <f ca="1">IF(B769="","",OFFSET(List1!P$11,tisk!A768,0))</f>
        <v>1/2022</v>
      </c>
      <c r="G769" s="97">
        <f ca="1">IF(B769="","",OFFSET(List1!R$11,tisk!A768,0))</f>
        <v>35000</v>
      </c>
      <c r="H769" s="100">
        <f ca="1">IF(B769="","",OFFSET(List1!S$11,tisk!A768,0))</f>
        <v>0</v>
      </c>
      <c r="I769" s="98">
        <f ca="1">IF(B769="","",OFFSET(List1!T$11,tisk!A768,0))</f>
        <v>0</v>
      </c>
      <c r="J769" s="98">
        <f ca="1">IF(B769="","",OFFSET(List1!U$11,tisk!A768,0))</f>
        <v>0</v>
      </c>
      <c r="K769" s="98">
        <f ca="1">IF(B769="","",OFFSET(List1!V$11,tisk!A768,0))</f>
        <v>0</v>
      </c>
      <c r="L769" s="98">
        <f ca="1">IF(B769="","",OFFSET(List1!W$11,tisk!A768,0))</f>
        <v>0</v>
      </c>
      <c r="M769" s="97">
        <f ca="1">IF(B769="","",OFFSET(List1!X$11,tisk!A768,0))</f>
        <v>0</v>
      </c>
    </row>
    <row r="770" spans="1:13" s="2" customFormat="1" ht="75" customHeight="1" x14ac:dyDescent="0.35">
      <c r="A770" s="58"/>
      <c r="B770" s="98"/>
      <c r="C770" s="3" t="str">
        <f ca="1">IF(B769="","",CONCATENATE("Okres ",OFFSET(List1!G$11,tisk!A768,0),"
","Právní forma","
",OFFSET(List1!H$11,tisk!A768,0),"
","IČO ",OFFSET(List1!I$11,tisk!A768,0),"
 ","B.Ú. ",OFFSET(List1!J$11,tisk!A768,0)))</f>
        <v>Okres Přerov
Právní forma
Spolek
IČO 45180342
 B.Ú. 27-2121730287/0100</v>
      </c>
      <c r="D770" s="5" t="str">
        <f ca="1">IF(B769="","",OFFSET(List1!M$11,tisk!A768,0))</f>
        <v>TK Lipník nad Bečvou se soustředí na podporu svých členů, ale také široké veřejnosti v tenisové hře. Spolupracujeme také s místními spolky a dalšími volnočasovými organizacemi.</v>
      </c>
      <c r="E770" s="99"/>
      <c r="F770" s="54"/>
      <c r="G770" s="97"/>
      <c r="H770" s="100"/>
      <c r="I770" s="98"/>
      <c r="J770" s="98"/>
      <c r="K770" s="98"/>
      <c r="L770" s="98"/>
      <c r="M770" s="97"/>
    </row>
    <row r="771" spans="1:13" s="2" customFormat="1" ht="30" customHeight="1" x14ac:dyDescent="0.35">
      <c r="A771" s="58">
        <f>ROW()/3-1</f>
        <v>256</v>
      </c>
      <c r="B771" s="98"/>
      <c r="C771" s="3" t="str">
        <f ca="1">IF(B769="","",CONCATENATE("Zástupce","
",OFFSET(List1!K$11,tisk!A768,0)))</f>
        <v xml:space="preserve">Zástupce
</v>
      </c>
      <c r="D771" s="5" t="str">
        <f ca="1">IF(B769="","",CONCATENATE("Dotace bude použita na:",OFFSET(List1!N$11,tisk!A768,0)))</f>
        <v>Dotace bude použita na:Dotace bude použita za účelem podpory sportovních činností TK Lipník nad Bečvou, tj. výdajů týkajících se zajištění provozu areálu, jako jsou: spotřeba elektrické energie a vody, nákup antuky, údržba kurtů , úprava a údržba areálu.</v>
      </c>
      <c r="E771" s="99"/>
      <c r="F771" s="55" t="str">
        <f ca="1">IF(B769="","",OFFSET(List1!Q$11,tisk!A768,0))</f>
        <v>12/2022</v>
      </c>
      <c r="G771" s="97"/>
      <c r="H771" s="100"/>
      <c r="I771" s="98"/>
      <c r="J771" s="98"/>
      <c r="K771" s="98"/>
      <c r="L771" s="98"/>
      <c r="M771" s="97"/>
    </row>
    <row r="772" spans="1:13" s="2" customFormat="1" ht="75" customHeight="1" x14ac:dyDescent="0.35">
      <c r="A772" s="58"/>
      <c r="B772" s="98" t="str">
        <f ca="1">IF(OFFSET(List1!B$11,tisk!A771,0)&gt;0,OFFSET(List1!B$11,tisk!A771,0),"")</f>
        <v>263</v>
      </c>
      <c r="C772" s="3" t="str">
        <f ca="1">IF(B772="","",CONCATENATE(OFFSET(List1!C$11,tisk!A771,0),"
",OFFSET(List1!D$11,tisk!A771,0),"
",OFFSET(List1!E$11,tisk!A771,0),"
",OFFSET(List1!F$11,tisk!A771,0)))</f>
        <v>Tělocvičná jednota Sokol Olomouc-Černovír
U stavu 171
Olomouc
77900</v>
      </c>
      <c r="D772" s="85" t="str">
        <f ca="1">IF(B772="","",OFFSET(List1!L$11,tisk!A771,0))</f>
        <v>Podpora celoroční sportovní činnosti TJ Sokol Olomouc-Černovír</v>
      </c>
      <c r="E772" s="99">
        <f ca="1">IF(B772="","",OFFSET(List1!O$11,tisk!A771,0))</f>
        <v>35000</v>
      </c>
      <c r="F772" s="55" t="str">
        <f ca="1">IF(B772="","",OFFSET(List1!P$11,tisk!A771,0))</f>
        <v>1/2022</v>
      </c>
      <c r="G772" s="97">
        <f ca="1">IF(B772="","",OFFSET(List1!R$11,tisk!A771,0))</f>
        <v>35000</v>
      </c>
      <c r="H772" s="100">
        <f ca="1">IF(B772="","",OFFSET(List1!S$11,tisk!A771,0))</f>
        <v>0</v>
      </c>
      <c r="I772" s="98">
        <f ca="1">IF(B772="","",OFFSET(List1!T$11,tisk!A771,0))</f>
        <v>0</v>
      </c>
      <c r="J772" s="98">
        <f ca="1">IF(B772="","",OFFSET(List1!U$11,tisk!A771,0))</f>
        <v>0</v>
      </c>
      <c r="K772" s="98">
        <f ca="1">IF(B772="","",OFFSET(List1!V$11,tisk!A771,0))</f>
        <v>0</v>
      </c>
      <c r="L772" s="98">
        <f ca="1">IF(B772="","",OFFSET(List1!W$11,tisk!A771,0))</f>
        <v>0</v>
      </c>
      <c r="M772" s="97">
        <f ca="1">IF(B772="","",OFFSET(List1!X$11,tisk!A771,0))</f>
        <v>0</v>
      </c>
    </row>
    <row r="773" spans="1:13" s="2" customFormat="1" ht="75" customHeight="1" x14ac:dyDescent="0.35">
      <c r="A773" s="58"/>
      <c r="B773" s="98"/>
      <c r="C773" s="3" t="str">
        <f ca="1">IF(B772="","",CONCATENATE("Okres ",OFFSET(List1!G$11,tisk!A771,0),"
","Právní forma","
",OFFSET(List1!H$11,tisk!A771,0),"
","IČO ",OFFSET(List1!I$11,tisk!A771,0),"
 ","B.Ú. ",OFFSET(List1!J$11,tisk!A771,0)))</f>
        <v>Okres 
Právní forma
Pobočný spolek
IČO 14615037
 B.Ú. 2000540700/2010</v>
      </c>
      <c r="D773" s="5" t="str">
        <f ca="1">IF(B772="","",OFFSET(List1!M$11,tisk!A771,0))</f>
        <v>Podpora celoroční sportovní činnosti TJ Sokol Olomouc-Černovír</v>
      </c>
      <c r="E773" s="99"/>
      <c r="F773" s="54"/>
      <c r="G773" s="97"/>
      <c r="H773" s="100"/>
      <c r="I773" s="98"/>
      <c r="J773" s="98"/>
      <c r="K773" s="98"/>
      <c r="L773" s="98"/>
      <c r="M773" s="97"/>
    </row>
    <row r="774" spans="1:13" s="2" customFormat="1" ht="30" customHeight="1" x14ac:dyDescent="0.35">
      <c r="A774" s="58">
        <f>ROW()/3-1</f>
        <v>257</v>
      </c>
      <c r="B774" s="98"/>
      <c r="C774" s="3" t="str">
        <f ca="1">IF(B772="","",CONCATENATE("Zástupce","
",OFFSET(List1!K$11,tisk!A771,0)))</f>
        <v xml:space="preserve">Zástupce
</v>
      </c>
      <c r="D774" s="5" t="str">
        <f ca="1">IF(B772="","",CONCATENATE("Dotace bude použita na:",OFFSET(List1!N$11,tisk!A771,0)))</f>
        <v>Dotace bude použita na:dopravné, cestovné, energie, vodné, stočné, vytápění, startovné, školení, semináře, pronájem</v>
      </c>
      <c r="E774" s="99"/>
      <c r="F774" s="55" t="str">
        <f ca="1">IF(B772="","",OFFSET(List1!Q$11,tisk!A771,0))</f>
        <v>12/2022</v>
      </c>
      <c r="G774" s="97"/>
      <c r="H774" s="100"/>
      <c r="I774" s="98"/>
      <c r="J774" s="98"/>
      <c r="K774" s="98"/>
      <c r="L774" s="98"/>
      <c r="M774" s="97"/>
    </row>
    <row r="775" spans="1:13" s="2" customFormat="1" ht="75" customHeight="1" x14ac:dyDescent="0.35">
      <c r="A775" s="58"/>
      <c r="B775" s="98" t="str">
        <f ca="1">IF(OFFSET(List1!B$11,tisk!A774,0)&gt;0,OFFSET(List1!B$11,tisk!A774,0),"")</f>
        <v>264</v>
      </c>
      <c r="C775" s="3" t="str">
        <f ca="1">IF(B775="","",CONCATENATE(OFFSET(List1!C$11,tisk!A774,0),"
",OFFSET(List1!D$11,tisk!A774,0),"
",OFFSET(List1!E$11,tisk!A774,0),"
",OFFSET(List1!F$11,tisk!A774,0)))</f>
        <v>AUTO KLUB PŘEROV-město v AČR
Dluhonská 1350/43
Přerov
75002</v>
      </c>
      <c r="D775" s="85" t="str">
        <f ca="1">IF(B775="","",OFFSET(List1!L$11,tisk!A774,0))</f>
        <v>Provoz a údržba Přerovská rokle</v>
      </c>
      <c r="E775" s="99">
        <f ca="1">IF(B775="","",OFFSET(List1!O$11,tisk!A774,0))</f>
        <v>850000</v>
      </c>
      <c r="F775" s="55" t="str">
        <f ca="1">IF(B775="","",OFFSET(List1!P$11,tisk!A774,0))</f>
        <v>1/2022</v>
      </c>
      <c r="G775" s="97">
        <f ca="1">IF(B775="","",OFFSET(List1!R$11,tisk!A774,0))</f>
        <v>400000</v>
      </c>
      <c r="H775" s="100">
        <f ca="1">IF(B775="","",OFFSET(List1!S$11,tisk!A774,0))</f>
        <v>0</v>
      </c>
      <c r="I775" s="98">
        <f ca="1">IF(B775="","",OFFSET(List1!T$11,tisk!A774,0))</f>
        <v>0</v>
      </c>
      <c r="J775" s="98">
        <f ca="1">IF(B775="","",OFFSET(List1!U$11,tisk!A774,0))</f>
        <v>0</v>
      </c>
      <c r="K775" s="98">
        <f ca="1">IF(B775="","",OFFSET(List1!V$11,tisk!A774,0))</f>
        <v>0</v>
      </c>
      <c r="L775" s="98">
        <f ca="1">IF(B775="","",OFFSET(List1!W$11,tisk!A774,0))</f>
        <v>0</v>
      </c>
      <c r="M775" s="97">
        <f ca="1">IF(B775="","",OFFSET(List1!X$11,tisk!A774,0))</f>
        <v>0</v>
      </c>
    </row>
    <row r="776" spans="1:13" s="2" customFormat="1" ht="75" customHeight="1" x14ac:dyDescent="0.35">
      <c r="A776" s="58"/>
      <c r="B776" s="98"/>
      <c r="C776" s="3" t="str">
        <f ca="1">IF(B775="","",CONCATENATE("Okres ",OFFSET(List1!G$11,tisk!A774,0),"
","Právní forma","
",OFFSET(List1!H$11,tisk!A774,0),"
","IČO ",OFFSET(List1!I$11,tisk!A774,0),"
 ","B.Ú. ",OFFSET(List1!J$11,tisk!A774,0)))</f>
        <v>Okres Přerov
Právní forma
Pobočný spolek
IČO 00533751
 B.Ú. 224560437/0600</v>
      </c>
      <c r="D776" s="5" t="str">
        <f ca="1">IF(B775="","",OFFSET(List1!M$11,tisk!A774,0))</f>
        <v>Žadatel provozuje víceúčelové závodiště Přerovská rokle se zaměřením na motorsport - autokros, motokros. V areálu se konají
tréninky českých reprezentantů i sportovní podniky - od místních, přes národní šampionát až po Mistrovství Evropy v autokrosu.</v>
      </c>
      <c r="E776" s="99"/>
      <c r="F776" s="54"/>
      <c r="G776" s="97"/>
      <c r="H776" s="100"/>
      <c r="I776" s="98"/>
      <c r="J776" s="98"/>
      <c r="K776" s="98"/>
      <c r="L776" s="98"/>
      <c r="M776" s="97"/>
    </row>
    <row r="777" spans="1:13" s="2" customFormat="1" ht="30" customHeight="1" x14ac:dyDescent="0.35">
      <c r="A777" s="58">
        <f>ROW()/3-1</f>
        <v>258</v>
      </c>
      <c r="B777" s="98"/>
      <c r="C777" s="3" t="str">
        <f ca="1">IF(B775="","",CONCATENATE("Zástupce","
",OFFSET(List1!K$11,tisk!A774,0)))</f>
        <v xml:space="preserve">Zástupce
</v>
      </c>
      <c r="D777" s="5" t="str">
        <f ca="1">IF(B775="","",CONCATENATE("Dotace bude použita na:",OFFSET(List1!N$11,tisk!A774,0)))</f>
        <v>Dotace bude použita na:provoz a údržba areálu a příslušenství k tomu sloužící</v>
      </c>
      <c r="E777" s="99"/>
      <c r="F777" s="55" t="str">
        <f ca="1">IF(B775="","",OFFSET(List1!Q$11,tisk!A774,0))</f>
        <v>12/2022</v>
      </c>
      <c r="G777" s="97"/>
      <c r="H777" s="100"/>
      <c r="I777" s="98"/>
      <c r="J777" s="98"/>
      <c r="K777" s="98"/>
      <c r="L777" s="98"/>
      <c r="M777" s="97"/>
    </row>
    <row r="778" spans="1:13" s="2" customFormat="1" ht="75" customHeight="1" x14ac:dyDescent="0.35">
      <c r="A778" s="58"/>
      <c r="B778" s="98" t="str">
        <f ca="1">IF(OFFSET(List1!B$11,tisk!A777,0)&gt;0,OFFSET(List1!B$11,tisk!A777,0),"")</f>
        <v>265</v>
      </c>
      <c r="C778" s="3" t="str">
        <f ca="1">IF(B778="","",CONCATENATE(OFFSET(List1!C$11,tisk!A777,0),"
",OFFSET(List1!D$11,tisk!A777,0),"
",OFFSET(List1!E$11,tisk!A777,0),"
",OFFSET(List1!F$11,tisk!A777,0)))</f>
        <v>Atletický klub Šternberk z.s.
Lidická 1273/17
Šternberk
78501</v>
      </c>
      <c r="D778" s="85" t="str">
        <f ca="1">IF(B778="","",OFFSET(List1!L$11,tisk!A777,0))</f>
        <v>Celoroční sportovní činnost AK Šternberk z.s.</v>
      </c>
      <c r="E778" s="99">
        <f ca="1">IF(B778="","",OFFSET(List1!O$11,tisk!A777,0))</f>
        <v>2880000</v>
      </c>
      <c r="F778" s="55" t="str">
        <f ca="1">IF(B778="","",OFFSET(List1!P$11,tisk!A777,0))</f>
        <v>1/2022</v>
      </c>
      <c r="G778" s="97">
        <f ca="1">IF(B778="","",OFFSET(List1!R$11,tisk!A777,0))</f>
        <v>220000</v>
      </c>
      <c r="H778" s="100">
        <f ca="1">IF(B778="","",OFFSET(List1!S$11,tisk!A777,0))</f>
        <v>0</v>
      </c>
      <c r="I778" s="98">
        <f ca="1">IF(B778="","",OFFSET(List1!T$11,tisk!A777,0))</f>
        <v>0</v>
      </c>
      <c r="J778" s="98">
        <f ca="1">IF(B778="","",OFFSET(List1!U$11,tisk!A777,0))</f>
        <v>0</v>
      </c>
      <c r="K778" s="98">
        <f ca="1">IF(B778="","",OFFSET(List1!V$11,tisk!A777,0))</f>
        <v>0</v>
      </c>
      <c r="L778" s="98">
        <f ca="1">IF(B778="","",OFFSET(List1!W$11,tisk!A777,0))</f>
        <v>0</v>
      </c>
      <c r="M778" s="97">
        <f ca="1">IF(B778="","",OFFSET(List1!X$11,tisk!A777,0))</f>
        <v>0</v>
      </c>
    </row>
    <row r="779" spans="1:13" s="2" customFormat="1" ht="75" customHeight="1" x14ac:dyDescent="0.35">
      <c r="A779" s="58"/>
      <c r="B779" s="98"/>
      <c r="C779" s="3" t="str">
        <f ca="1">IF(B778="","",CONCATENATE("Okres ",OFFSET(List1!G$11,tisk!A777,0),"
","Právní forma","
",OFFSET(List1!H$11,tisk!A777,0),"
","IČO ",OFFSET(List1!I$11,tisk!A777,0),"
 ","B.Ú. ",OFFSET(List1!J$11,tisk!A777,0)))</f>
        <v>Okres Olomouc
Právní forma
Spolek
IČO 26550580
 B.Ú. 183920618/0300</v>
      </c>
      <c r="D779" s="5" t="str">
        <f ca="1">IF(B778="","",OFFSET(List1!M$11,tisk!A777,0))</f>
        <v>Atletický klub Šternberk pracuje v různých atletických odvětvích. Cílem je zkvalitnit sportovní přípravu mládežnickým atletům,
zabezpečit soutěže družstev a účast na regionálních, republikových a mezinárodních soutěžích.</v>
      </c>
      <c r="E779" s="99"/>
      <c r="F779" s="54"/>
      <c r="G779" s="97"/>
      <c r="H779" s="100"/>
      <c r="I779" s="98"/>
      <c r="J779" s="98"/>
      <c r="K779" s="98"/>
      <c r="L779" s="98"/>
      <c r="M779" s="97"/>
    </row>
    <row r="780" spans="1:13" s="2" customFormat="1" ht="30" customHeight="1" x14ac:dyDescent="0.35">
      <c r="A780" s="58">
        <f>ROW()/3-1</f>
        <v>259</v>
      </c>
      <c r="B780" s="98"/>
      <c r="C780" s="3" t="str">
        <f ca="1">IF(B778="","",CONCATENATE("Zástupce","
",OFFSET(List1!K$11,tisk!A777,0)))</f>
        <v xml:space="preserve">Zástupce
</v>
      </c>
      <c r="D780" s="5" t="str">
        <f ca="1">IF(B778="","",CONCATENATE("Dotace bude použita na:",OFFSET(List1!N$11,tisk!A777,0)))</f>
        <v>Dotace bude použita na:Podpora je zaměřena na soustředění - trenéři a řidiči ubytování včetně stravování, podpora pořádaných akcí - ceny, odměny
rozhodčím, pronájmy, nákup pomůcek, pronájmy sportoviště, doprava na soutěže a soustředění.</v>
      </c>
      <c r="E780" s="99"/>
      <c r="F780" s="55" t="str">
        <f ca="1">IF(B778="","",OFFSET(List1!Q$11,tisk!A777,0))</f>
        <v>12/2022</v>
      </c>
      <c r="G780" s="97"/>
      <c r="H780" s="100"/>
      <c r="I780" s="98"/>
      <c r="J780" s="98"/>
      <c r="K780" s="98"/>
      <c r="L780" s="98"/>
      <c r="M780" s="97"/>
    </row>
    <row r="781" spans="1:13" s="2" customFormat="1" ht="75" customHeight="1" x14ac:dyDescent="0.35">
      <c r="A781" s="58"/>
      <c r="B781" s="98" t="str">
        <f ca="1">IF(OFFSET(List1!B$11,tisk!A780,0)&gt;0,OFFSET(List1!B$11,tisk!A780,0),"")</f>
        <v>266</v>
      </c>
      <c r="C781" s="3" t="str">
        <f ca="1">IF(B781="","",CONCATENATE(OFFSET(List1!C$11,tisk!A780,0),"
",OFFSET(List1!D$11,tisk!A780,0),"
",OFFSET(List1!E$11,tisk!A780,0),"
",OFFSET(List1!F$11,tisk!A780,0)))</f>
        <v>Taneční klub Olymp Olomouc, z. s.
Jiráskova 381/25
Olomouc
77900</v>
      </c>
      <c r="D781" s="85" t="str">
        <f ca="1">IF(B781="","",OFFSET(List1!L$11,tisk!A780,0))</f>
        <v>Podpora celoroční činnosti TK Olymp</v>
      </c>
      <c r="E781" s="99">
        <f ca="1">IF(B781="","",OFFSET(List1!O$11,tisk!A780,0))</f>
        <v>2164000</v>
      </c>
      <c r="F781" s="55" t="str">
        <f ca="1">IF(B781="","",OFFSET(List1!P$11,tisk!A780,0))</f>
        <v>1/2022</v>
      </c>
      <c r="G781" s="97">
        <f ca="1">IF(B781="","",OFFSET(List1!R$11,tisk!A780,0))</f>
        <v>200000</v>
      </c>
      <c r="H781" s="100">
        <f ca="1">IF(B781="","",OFFSET(List1!S$11,tisk!A780,0))</f>
        <v>0</v>
      </c>
      <c r="I781" s="98">
        <f ca="1">IF(B781="","",OFFSET(List1!T$11,tisk!A780,0))</f>
        <v>0</v>
      </c>
      <c r="J781" s="98">
        <f ca="1">IF(B781="","",OFFSET(List1!U$11,tisk!A780,0))</f>
        <v>0</v>
      </c>
      <c r="K781" s="98">
        <f ca="1">IF(B781="","",OFFSET(List1!V$11,tisk!A780,0))</f>
        <v>0</v>
      </c>
      <c r="L781" s="98">
        <f ca="1">IF(B781="","",OFFSET(List1!W$11,tisk!A780,0))</f>
        <v>0</v>
      </c>
      <c r="M781" s="97">
        <f ca="1">IF(B781="","",OFFSET(List1!X$11,tisk!A780,0))</f>
        <v>0</v>
      </c>
    </row>
    <row r="782" spans="1:13" s="2" customFormat="1" ht="75" customHeight="1" x14ac:dyDescent="0.35">
      <c r="A782" s="58"/>
      <c r="B782" s="98"/>
      <c r="C782" s="3" t="str">
        <f ca="1">IF(B781="","",CONCATENATE("Okres ",OFFSET(List1!G$11,tisk!A780,0),"
","Právní forma","
",OFFSET(List1!H$11,tisk!A780,0),"
","IČO ",OFFSET(List1!I$11,tisk!A780,0),"
 ","B.Ú. ",OFFSET(List1!J$11,tisk!A780,0)))</f>
        <v>Okres Olomouc
Právní forma
Spolek
IČO 68347286
 B.Ú. 1806875329/0800</v>
      </c>
      <c r="D782" s="5" t="str">
        <f ca="1">IF(B781="","",OFFSET(List1!M$11,tisk!A780,0))</f>
        <v>Zajištění organizace chodu Tanečního klubu Olymp v centrech - Olomouc, Prostějov, obnovení činnosti ve městě Přerov + v kroužcích přípravek tanečního sportu na 12 školách na Olomoucku</v>
      </c>
      <c r="E782" s="99"/>
      <c r="F782" s="54"/>
      <c r="G782" s="97"/>
      <c r="H782" s="100"/>
      <c r="I782" s="98"/>
      <c r="J782" s="98"/>
      <c r="K782" s="98"/>
      <c r="L782" s="98"/>
      <c r="M782" s="97"/>
    </row>
    <row r="783" spans="1:13" s="2" customFormat="1" ht="30" customHeight="1" x14ac:dyDescent="0.35">
      <c r="A783" s="58">
        <f>ROW()/3-1</f>
        <v>260</v>
      </c>
      <c r="B783" s="98"/>
      <c r="C783" s="3" t="str">
        <f ca="1">IF(B781="","",CONCATENATE("Zástupce","
",OFFSET(List1!K$11,tisk!A780,0)))</f>
        <v xml:space="preserve">Zástupce
</v>
      </c>
      <c r="D783" s="5" t="str">
        <f ca="1">IF(B781="","",CONCATENATE("Dotace bude použita na:",OFFSET(List1!N$11,tisk!A780,0)))</f>
        <v>Dotace bude použita na:Zabezpečení účasti členů klubu na sportovních akcích (doprava, cestovné, stravné, ubytování), provozu sportovního areálu, nákupu sportovního materiálu, zabezpečení sportovních akcí a zajištění služeb souvisejících se sportovní činností členů klubu.</v>
      </c>
      <c r="E783" s="99"/>
      <c r="F783" s="55" t="str">
        <f ca="1">IF(B781="","",OFFSET(List1!Q$11,tisk!A780,0))</f>
        <v>12/2022</v>
      </c>
      <c r="G783" s="97"/>
      <c r="H783" s="100"/>
      <c r="I783" s="98"/>
      <c r="J783" s="98"/>
      <c r="K783" s="98"/>
      <c r="L783" s="98"/>
      <c r="M783" s="97"/>
    </row>
    <row r="784" spans="1:13" s="2" customFormat="1" ht="75" customHeight="1" x14ac:dyDescent="0.35">
      <c r="A784" s="58"/>
      <c r="B784" s="98" t="str">
        <f ca="1">IF(OFFSET(List1!B$11,tisk!A783,0)&gt;0,OFFSET(List1!B$11,tisk!A783,0),"")</f>
        <v>267</v>
      </c>
      <c r="C784" s="3" t="str">
        <f ca="1">IF(B784="","",CONCATENATE(OFFSET(List1!C$11,tisk!A783,0),"
",OFFSET(List1!D$11,tisk!A783,0),"
",OFFSET(List1!E$11,tisk!A783,0),"
",OFFSET(List1!F$11,tisk!A783,0)))</f>
        <v>TJ SOKOL Opatovice, z.s.
Sportovní 157
Opatovice
75356</v>
      </c>
      <c r="D784" s="85" t="str">
        <f ca="1">IF(B784="","",OFFSET(List1!L$11,tisk!A783,0))</f>
        <v>Sportovní činnost TJ SOKOL Opatovice, z.s. v roce 2022</v>
      </c>
      <c r="E784" s="99">
        <f ca="1">IF(B784="","",OFFSET(List1!O$11,tisk!A783,0))</f>
        <v>300000</v>
      </c>
      <c r="F784" s="55" t="str">
        <f ca="1">IF(B784="","",OFFSET(List1!P$11,tisk!A783,0))</f>
        <v>1/2022</v>
      </c>
      <c r="G784" s="97">
        <f ca="1">IF(B784="","",OFFSET(List1!R$11,tisk!A783,0))</f>
        <v>150000</v>
      </c>
      <c r="H784" s="100">
        <f ca="1">IF(B784="","",OFFSET(List1!S$11,tisk!A783,0))</f>
        <v>0</v>
      </c>
      <c r="I784" s="98">
        <f ca="1">IF(B784="","",OFFSET(List1!T$11,tisk!A783,0))</f>
        <v>0</v>
      </c>
      <c r="J784" s="98">
        <f ca="1">IF(B784="","",OFFSET(List1!U$11,tisk!A783,0))</f>
        <v>0</v>
      </c>
      <c r="K784" s="98">
        <f ca="1">IF(B784="","",OFFSET(List1!V$11,tisk!A783,0))</f>
        <v>0</v>
      </c>
      <c r="L784" s="98">
        <f ca="1">IF(B784="","",OFFSET(List1!W$11,tisk!A783,0))</f>
        <v>0</v>
      </c>
      <c r="M784" s="97">
        <f ca="1">IF(B784="","",OFFSET(List1!X$11,tisk!A783,0))</f>
        <v>0</v>
      </c>
    </row>
    <row r="785" spans="1:13" s="2" customFormat="1" ht="75" customHeight="1" x14ac:dyDescent="0.35">
      <c r="A785" s="58"/>
      <c r="B785" s="98"/>
      <c r="C785" s="3" t="str">
        <f ca="1">IF(B784="","",CONCATENATE("Okres ",OFFSET(List1!G$11,tisk!A783,0),"
","Právní forma","
",OFFSET(List1!H$11,tisk!A783,0),"
","IČO ",OFFSET(List1!I$11,tisk!A783,0),"
 ","B.Ú. ",OFFSET(List1!J$11,tisk!A783,0)))</f>
        <v>Okres Přerov
Právní forma
Spolek
IČO 60782269
 B.Ú. 1881799389/0800</v>
      </c>
      <c r="D785" s="5" t="str">
        <f ca="1">IF(B784="","",OFFSET(List1!M$11,tisk!A783,0))</f>
        <v>TJ SOKOL Opatovice,z.s. organizuje sportovní činnost pro občany obce Opatovice a okolí ve všech věkových kategorich. Je
vlastníkem sportovního areálu "Pod Hory". V TJ působí odbor sportu pro všechny, oddíl stolního tenisu a fotbalový oddíl.</v>
      </c>
      <c r="E785" s="99"/>
      <c r="F785" s="54"/>
      <c r="G785" s="97"/>
      <c r="H785" s="100"/>
      <c r="I785" s="98"/>
      <c r="J785" s="98"/>
      <c r="K785" s="98"/>
      <c r="L785" s="98"/>
      <c r="M785" s="97"/>
    </row>
    <row r="786" spans="1:13" s="2" customFormat="1" ht="30" customHeight="1" x14ac:dyDescent="0.35">
      <c r="A786" s="58">
        <f>ROW()/3-1</f>
        <v>261</v>
      </c>
      <c r="B786" s="98"/>
      <c r="C786" s="3" t="str">
        <f ca="1">IF(B784="","",CONCATENATE("Zástupce","
",OFFSET(List1!K$11,tisk!A783,0)))</f>
        <v xml:space="preserve">Zástupce
</v>
      </c>
      <c r="D786" s="5" t="str">
        <f ca="1">IF(B784="","",CONCATENATE("Dotace bude použita na:",OFFSET(List1!N$11,tisk!A783,0)))</f>
        <v>Dotace bude použita na:-cestovné na sportovní utkání
- sportovní materíál
- údržba a provoz sportovního areálu
- pořádání sportovních akcí</v>
      </c>
      <c r="E786" s="99"/>
      <c r="F786" s="55" t="str">
        <f ca="1">IF(B784="","",OFFSET(List1!Q$11,tisk!A783,0))</f>
        <v>12/2022</v>
      </c>
      <c r="G786" s="97"/>
      <c r="H786" s="100"/>
      <c r="I786" s="98"/>
      <c r="J786" s="98"/>
      <c r="K786" s="98"/>
      <c r="L786" s="98"/>
      <c r="M786" s="97"/>
    </row>
    <row r="787" spans="1:13" s="2" customFormat="1" ht="75" customHeight="1" x14ac:dyDescent="0.35">
      <c r="A787" s="58"/>
      <c r="B787" s="98" t="str">
        <f ca="1">IF(OFFSET(List1!B$11,tisk!A786,0)&gt;0,OFFSET(List1!B$11,tisk!A786,0),"")</f>
        <v>268</v>
      </c>
      <c r="C787" s="3" t="str">
        <f ca="1">IF(B787="","",CONCATENATE(OFFSET(List1!C$11,tisk!A786,0),"
",OFFSET(List1!D$11,tisk!A786,0),"
",OFFSET(List1!E$11,tisk!A786,0),"
",OFFSET(List1!F$11,tisk!A786,0)))</f>
        <v>SK Hranice, z.s.
Žáčkova 1442
Hranice
75301</v>
      </c>
      <c r="D787" s="85" t="str">
        <f ca="1">IF(B787="","",OFFSET(List1!L$11,tisk!A786,0))</f>
        <v>Podpora celoroční sportovní činnosti klubu SK Hranice, z.s.</v>
      </c>
      <c r="E787" s="99">
        <f ca="1">IF(B787="","",OFFSET(List1!O$11,tisk!A786,0))</f>
        <v>3200000</v>
      </c>
      <c r="F787" s="55" t="str">
        <f ca="1">IF(B787="","",OFFSET(List1!P$11,tisk!A786,0))</f>
        <v>1/2022</v>
      </c>
      <c r="G787" s="97">
        <f ca="1">IF(B787="","",OFFSET(List1!R$11,tisk!A786,0))</f>
        <v>700000</v>
      </c>
      <c r="H787" s="100">
        <f ca="1">IF(B787="","",OFFSET(List1!S$11,tisk!A786,0))</f>
        <v>0</v>
      </c>
      <c r="I787" s="98">
        <f ca="1">IF(B787="","",OFFSET(List1!T$11,tisk!A786,0))</f>
        <v>0</v>
      </c>
      <c r="J787" s="98">
        <f ca="1">IF(B787="","",OFFSET(List1!U$11,tisk!A786,0))</f>
        <v>0</v>
      </c>
      <c r="K787" s="98">
        <f ca="1">IF(B787="","",OFFSET(List1!V$11,tisk!A786,0))</f>
        <v>0</v>
      </c>
      <c r="L787" s="98">
        <f ca="1">IF(B787="","",OFFSET(List1!W$11,tisk!A786,0))</f>
        <v>0</v>
      </c>
      <c r="M787" s="97">
        <f ca="1">IF(B787="","",OFFSET(List1!X$11,tisk!A786,0))</f>
        <v>0</v>
      </c>
    </row>
    <row r="788" spans="1:13" s="2" customFormat="1" ht="75" customHeight="1" x14ac:dyDescent="0.35">
      <c r="A788" s="58"/>
      <c r="B788" s="98"/>
      <c r="C788" s="3" t="str">
        <f ca="1">IF(B787="","",CONCATENATE("Okres ",OFFSET(List1!G$11,tisk!A786,0),"
","Právní forma","
",OFFSET(List1!H$11,tisk!A786,0),"
","IČO ",OFFSET(List1!I$11,tisk!A786,0),"
 ","B.Ú. ",OFFSET(List1!J$11,tisk!A786,0)))</f>
        <v>Okres Přerov
Právní forma
Spolek
IČO 49558218
 B.Ú. 86-7353900217/0100</v>
      </c>
      <c r="D788" s="5" t="str">
        <f ca="1">IF(B787="","",OFFSET(List1!M$11,tisk!A786,0))</f>
        <v>Tréninková a závodní činnost členů oddílu fotbalu a atletiky v průběhu celého roku. Podpora talentované mládeže, rozšířit a zkvalitnit tréninkové jednotky, zaujmout co nejširší okruh dětí, mládeže a dospělých při využívání volného času.</v>
      </c>
      <c r="E788" s="99"/>
      <c r="F788" s="54"/>
      <c r="G788" s="97"/>
      <c r="H788" s="100"/>
      <c r="I788" s="98"/>
      <c r="J788" s="98"/>
      <c r="K788" s="98"/>
      <c r="L788" s="98"/>
      <c r="M788" s="97"/>
    </row>
    <row r="789" spans="1:13" s="2" customFormat="1" ht="30" customHeight="1" x14ac:dyDescent="0.35">
      <c r="A789" s="58">
        <f>ROW()/3-1</f>
        <v>262</v>
      </c>
      <c r="B789" s="98"/>
      <c r="C789" s="3" t="str">
        <f ca="1">IF(B787="","",CONCATENATE("Zástupce","
",OFFSET(List1!K$11,tisk!A786,0)))</f>
        <v xml:space="preserve">Zástupce
</v>
      </c>
      <c r="D789" s="5" t="str">
        <f ca="1">IF(B787="","",CONCATENATE("Dotace bude použita na:",OFFSET(List1!N$11,tisk!A786,0)))</f>
        <v>Dotace bude použita na:Tréninkové pomůcky, sportovní materiál, doprava, startovné, pronájmy, regenerace, soustředění, odměny závodníkům a rozhodčím a další výdaje související se sportovní činností klubu.</v>
      </c>
      <c r="E789" s="99"/>
      <c r="F789" s="55" t="str">
        <f ca="1">IF(B787="","",OFFSET(List1!Q$11,tisk!A786,0))</f>
        <v>12/2022</v>
      </c>
      <c r="G789" s="97"/>
      <c r="H789" s="100"/>
      <c r="I789" s="98"/>
      <c r="J789" s="98"/>
      <c r="K789" s="98"/>
      <c r="L789" s="98"/>
      <c r="M789" s="97"/>
    </row>
    <row r="790" spans="1:13" s="2" customFormat="1" ht="75" customHeight="1" x14ac:dyDescent="0.35">
      <c r="A790" s="58"/>
      <c r="B790" s="98" t="str">
        <f ca="1">IF(OFFSET(List1!B$11,tisk!A789,0)&gt;0,OFFSET(List1!B$11,tisk!A789,0),"")</f>
        <v>270</v>
      </c>
      <c r="C790" s="3" t="str">
        <f ca="1">IF(B790="","",CONCATENATE(OFFSET(List1!C$11,tisk!A789,0),"
",OFFSET(List1!D$11,tisk!A789,0),"
",OFFSET(List1!E$11,tisk!A789,0),"
",OFFSET(List1!F$11,tisk!A789,0)))</f>
        <v>Klub sportovního tance Jesenicka z.s.
Josefa Hory 1114/7
Jeseník
79001</v>
      </c>
      <c r="D790" s="85" t="str">
        <f ca="1">IF(B790="","",OFFSET(List1!L$11,tisk!A789,0))</f>
        <v>Podpora sportovní činnosti klubu v roce 2022</v>
      </c>
      <c r="E790" s="99">
        <f ca="1">IF(B790="","",OFFSET(List1!O$11,tisk!A789,0))</f>
        <v>986000</v>
      </c>
      <c r="F790" s="55" t="str">
        <f ca="1">IF(B790="","",OFFSET(List1!P$11,tisk!A789,0))</f>
        <v>1/2022</v>
      </c>
      <c r="G790" s="97">
        <f ca="1">IF(B790="","",OFFSET(List1!R$11,tisk!A789,0))</f>
        <v>100000</v>
      </c>
      <c r="H790" s="100">
        <f ca="1">IF(B790="","",OFFSET(List1!S$11,tisk!A789,0))</f>
        <v>0</v>
      </c>
      <c r="I790" s="98">
        <f ca="1">IF(B790="","",OFFSET(List1!T$11,tisk!A789,0))</f>
        <v>0</v>
      </c>
      <c r="J790" s="98">
        <f ca="1">IF(B790="","",OFFSET(List1!U$11,tisk!A789,0))</f>
        <v>0</v>
      </c>
      <c r="K790" s="98">
        <f ca="1">IF(B790="","",OFFSET(List1!V$11,tisk!A789,0))</f>
        <v>0</v>
      </c>
      <c r="L790" s="98">
        <f ca="1">IF(B790="","",OFFSET(List1!W$11,tisk!A789,0))</f>
        <v>0</v>
      </c>
      <c r="M790" s="97">
        <f ca="1">IF(B790="","",OFFSET(List1!X$11,tisk!A789,0))</f>
        <v>0</v>
      </c>
    </row>
    <row r="791" spans="1:13" s="2" customFormat="1" ht="75" customHeight="1" x14ac:dyDescent="0.35">
      <c r="A791" s="58"/>
      <c r="B791" s="98"/>
      <c r="C791" s="3" t="str">
        <f ca="1">IF(B790="","",CONCATENATE("Okres ",OFFSET(List1!G$11,tisk!A789,0),"
","Právní forma","
",OFFSET(List1!H$11,tisk!A789,0),"
","IČO ",OFFSET(List1!I$11,tisk!A789,0),"
 ","B.Ú. ",OFFSET(List1!J$11,tisk!A789,0)))</f>
        <v>Okres Jeseník
Právní forma
Spolek
IČO 01778595
 B.Ú. 212762648/0600</v>
      </c>
      <c r="D791" s="5" t="str">
        <f ca="1">IF(B790="","",OFFSET(List1!M$11,tisk!A789,0))</f>
        <v>Klub sportovního tance Jesenicka z.s. zabezpečuje pro svoje mladé členy pravidelnou výuku, soutěžení v té nejvyšší lize sportovního tance v ČR tj. soutěžích pořádaných ČSTS, pravidelná soustředění, technické vybavení materiální a nemateriální povahy.</v>
      </c>
      <c r="E791" s="99"/>
      <c r="F791" s="54"/>
      <c r="G791" s="97"/>
      <c r="H791" s="100"/>
      <c r="I791" s="98"/>
      <c r="J791" s="98"/>
      <c r="K791" s="98"/>
      <c r="L791" s="98"/>
      <c r="M791" s="97"/>
    </row>
    <row r="792" spans="1:13" s="2" customFormat="1" ht="30" customHeight="1" x14ac:dyDescent="0.35">
      <c r="A792" s="58">
        <f>ROW()/3-1</f>
        <v>263</v>
      </c>
      <c r="B792" s="98"/>
      <c r="C792" s="3" t="str">
        <f ca="1">IF(B790="","",CONCATENATE("Zástupce","
",OFFSET(List1!K$11,tisk!A789,0)))</f>
        <v xml:space="preserve">Zástupce
</v>
      </c>
      <c r="D792" s="5" t="str">
        <f ca="1">IF(B790="","",CONCATENATE("Dotace bude použita na:",OFFSET(List1!N$11,tisk!A789,0)))</f>
        <v>Dotace bude použita na:.... čáteční proplacení pronájmů tanečních prostor potřebných k výuce a mzdových nákladů trenérům na DPP a odměn za trenérské služby (fakturace licencovaných trenérů).</v>
      </c>
      <c r="E792" s="99"/>
      <c r="F792" s="55" t="str">
        <f ca="1">IF(B790="","",OFFSET(List1!Q$11,tisk!A789,0))</f>
        <v>12/2022</v>
      </c>
      <c r="G792" s="97"/>
      <c r="H792" s="100"/>
      <c r="I792" s="98"/>
      <c r="J792" s="98"/>
      <c r="K792" s="98"/>
      <c r="L792" s="98"/>
      <c r="M792" s="97"/>
    </row>
    <row r="793" spans="1:13" s="2" customFormat="1" ht="75" customHeight="1" x14ac:dyDescent="0.35">
      <c r="A793" s="58"/>
      <c r="B793" s="98" t="str">
        <f ca="1">IF(OFFSET(List1!B$11,tisk!A792,0)&gt;0,OFFSET(List1!B$11,tisk!A792,0),"")</f>
        <v>271</v>
      </c>
      <c r="C793" s="3" t="str">
        <f ca="1">IF(B793="","",CONCATENATE(OFFSET(List1!C$11,tisk!A792,0),"
",OFFSET(List1!D$11,tisk!A792,0),"
",OFFSET(List1!E$11,tisk!A792,0),"
",OFFSET(List1!F$11,tisk!A792,0)))</f>
        <v>FC Kostelec na Hané, z. s.
Legionářská e101
Kostelec na Hané
79841</v>
      </c>
      <c r="D793" s="85" t="str">
        <f ca="1">IF(B793="","",OFFSET(List1!L$11,tisk!A792,0))</f>
        <v>Podpora celoroční sportovní činnosti FC Kostelec na Hané v roce 2022</v>
      </c>
      <c r="E793" s="99">
        <f ca="1">IF(B793="","",OFFSET(List1!O$11,tisk!A792,0))</f>
        <v>200000</v>
      </c>
      <c r="F793" s="55" t="str">
        <f ca="1">IF(B793="","",OFFSET(List1!P$11,tisk!A792,0))</f>
        <v>1/2022</v>
      </c>
      <c r="G793" s="97">
        <f ca="1">IF(B793="","",OFFSET(List1!R$11,tisk!A792,0))</f>
        <v>100000</v>
      </c>
      <c r="H793" s="100">
        <f ca="1">IF(B793="","",OFFSET(List1!S$11,tisk!A792,0))</f>
        <v>0</v>
      </c>
      <c r="I793" s="98">
        <f ca="1">IF(B793="","",OFFSET(List1!T$11,tisk!A792,0))</f>
        <v>0</v>
      </c>
      <c r="J793" s="98">
        <f ca="1">IF(B793="","",OFFSET(List1!U$11,tisk!A792,0))</f>
        <v>0</v>
      </c>
      <c r="K793" s="98">
        <f ca="1">IF(B793="","",OFFSET(List1!V$11,tisk!A792,0))</f>
        <v>0</v>
      </c>
      <c r="L793" s="98">
        <f ca="1">IF(B793="","",OFFSET(List1!W$11,tisk!A792,0))</f>
        <v>0</v>
      </c>
      <c r="M793" s="97">
        <f ca="1">IF(B793="","",OFFSET(List1!X$11,tisk!A792,0))</f>
        <v>0</v>
      </c>
    </row>
    <row r="794" spans="1:13" s="2" customFormat="1" ht="75" customHeight="1" x14ac:dyDescent="0.35">
      <c r="A794" s="58"/>
      <c r="B794" s="98"/>
      <c r="C794" s="3" t="str">
        <f ca="1">IF(B793="","",CONCATENATE("Okres ",OFFSET(List1!G$11,tisk!A792,0),"
","Právní forma","
",OFFSET(List1!H$11,tisk!A792,0),"
","IČO ",OFFSET(List1!I$11,tisk!A792,0),"
 ","B.Ú. ",OFFSET(List1!J$11,tisk!A792,0)))</f>
        <v>Okres Prostějov
Právní forma
Spolek
IČO 44160143
 B.Ú. 1500336349/0800</v>
      </c>
      <c r="D794" s="5" t="str">
        <f ca="1">IF(B793="","",OFFSET(List1!M$11,tisk!A792,0))</f>
        <v>Dotace bude použita na celoroční provoz klubu, zejména do zabezpečení účasti členů na sportovních akcích (doprava,
cestovné, stravné, ubytování), údržby a provozu sportovního areálu, nákupu sportovního materiálu a pořádání sportovních akcí.</v>
      </c>
      <c r="E794" s="99"/>
      <c r="F794" s="54"/>
      <c r="G794" s="97"/>
      <c r="H794" s="100"/>
      <c r="I794" s="98"/>
      <c r="J794" s="98"/>
      <c r="K794" s="98"/>
      <c r="L794" s="98"/>
      <c r="M794" s="97"/>
    </row>
    <row r="795" spans="1:13" s="2" customFormat="1" ht="30" customHeight="1" x14ac:dyDescent="0.35">
      <c r="A795" s="58">
        <f>ROW()/3-1</f>
        <v>264</v>
      </c>
      <c r="B795" s="98"/>
      <c r="C795" s="3" t="str">
        <f ca="1">IF(B793="","",CONCATENATE("Zástupce","
",OFFSET(List1!K$11,tisk!A792,0)))</f>
        <v xml:space="preserve">Zástupce
</v>
      </c>
      <c r="D795" s="5" t="str">
        <f ca="1">IF(B793="","",CONCATENATE("Dotace bude použita na:",OFFSET(List1!N$11,tisk!A792,0)))</f>
        <v>Dotace bude použita na:spotřebu materiálu, nájemné sportovišť, spotřebu energií, opravu a údržbu areálu a sportoviště, cestovné, dary, náklady na
reprezentaci v rámci pořádaných akcí, sportovní materiál a vybavení</v>
      </c>
      <c r="E795" s="99"/>
      <c r="F795" s="55" t="str">
        <f ca="1">IF(B793="","",OFFSET(List1!Q$11,tisk!A792,0))</f>
        <v>12/2022</v>
      </c>
      <c r="G795" s="97"/>
      <c r="H795" s="100"/>
      <c r="I795" s="98"/>
      <c r="J795" s="98"/>
      <c r="K795" s="98"/>
      <c r="L795" s="98"/>
      <c r="M795" s="97"/>
    </row>
    <row r="796" spans="1:13" s="2" customFormat="1" ht="75" customHeight="1" x14ac:dyDescent="0.35">
      <c r="A796" s="58"/>
      <c r="B796" s="98" t="str">
        <f ca="1">IF(OFFSET(List1!B$11,tisk!A795,0)&gt;0,OFFSET(List1!B$11,tisk!A795,0),"")</f>
        <v>272</v>
      </c>
      <c r="C796" s="3" t="str">
        <f ca="1">IF(B796="","",CONCATENATE(OFFSET(List1!C$11,tisk!A795,0),"
",OFFSET(List1!D$11,tisk!A795,0),"
",OFFSET(List1!E$11,tisk!A795,0),"
",OFFSET(List1!F$11,tisk!A795,0)))</f>
        <v>Tělovýchovná jednota Sokol Osek nad Bečvou, z.s.
Osek nad Bečvou 159
Osek nad Bečvou
75122</v>
      </c>
      <c r="D796" s="85" t="str">
        <f ca="1">IF(B796="","",OFFSET(List1!L$11,tisk!A795,0))</f>
        <v>Celoroční sportovní činnost oddílů TJ Sokol Osek n/B</v>
      </c>
      <c r="E796" s="99">
        <f ca="1">IF(B796="","",OFFSET(List1!O$11,tisk!A795,0))</f>
        <v>122000</v>
      </c>
      <c r="F796" s="55" t="str">
        <f ca="1">IF(B796="","",OFFSET(List1!P$11,tisk!A795,0))</f>
        <v>1/2022</v>
      </c>
      <c r="G796" s="97">
        <f ca="1">IF(B796="","",OFFSET(List1!R$11,tisk!A795,0))</f>
        <v>55000</v>
      </c>
      <c r="H796" s="100">
        <f ca="1">IF(B796="","",OFFSET(List1!S$11,tisk!A795,0))</f>
        <v>0</v>
      </c>
      <c r="I796" s="98">
        <f ca="1">IF(B796="","",OFFSET(List1!T$11,tisk!A795,0))</f>
        <v>0</v>
      </c>
      <c r="J796" s="98">
        <f ca="1">IF(B796="","",OFFSET(List1!U$11,tisk!A795,0))</f>
        <v>0</v>
      </c>
      <c r="K796" s="98">
        <f ca="1">IF(B796="","",OFFSET(List1!V$11,tisk!A795,0))</f>
        <v>0</v>
      </c>
      <c r="L796" s="98">
        <f ca="1">IF(B796="","",OFFSET(List1!W$11,tisk!A795,0))</f>
        <v>0</v>
      </c>
      <c r="M796" s="97">
        <f ca="1">IF(B796="","",OFFSET(List1!X$11,tisk!A795,0))</f>
        <v>0</v>
      </c>
    </row>
    <row r="797" spans="1:13" s="2" customFormat="1" ht="75" customHeight="1" x14ac:dyDescent="0.35">
      <c r="A797" s="58"/>
      <c r="B797" s="98"/>
      <c r="C797" s="3" t="str">
        <f ca="1">IF(B796="","",CONCATENATE("Okres ",OFFSET(List1!G$11,tisk!A795,0),"
","Právní forma","
",OFFSET(List1!H$11,tisk!A795,0),"
","IČO ",OFFSET(List1!I$11,tisk!A795,0),"
 ","B.Ú. ",OFFSET(List1!J$11,tisk!A795,0)))</f>
        <v>Okres Přerov
Právní forma
Spolek
IČO 44940629
 B.Ú. 215035569/0300</v>
      </c>
      <c r="D797" s="5" t="str">
        <f ca="1">IF(B796="","",OFFSET(List1!M$11,tisk!A795,0))</f>
        <v>Zabezpečení účasti členů TJ Sokol Osek nad Bečvou na sportovních akcích v průběhu celého roku 2022 (pravidelná tréninková příprava, dlouhodobé soutěže, závody, pořízení potřebného sportovního materiálu, nájem sportovních prostor apod.).</v>
      </c>
      <c r="E797" s="99"/>
      <c r="F797" s="54"/>
      <c r="G797" s="97"/>
      <c r="H797" s="100"/>
      <c r="I797" s="98"/>
      <c r="J797" s="98"/>
      <c r="K797" s="98"/>
      <c r="L797" s="98"/>
      <c r="M797" s="97"/>
    </row>
    <row r="798" spans="1:13" s="2" customFormat="1" ht="30" customHeight="1" x14ac:dyDescent="0.35">
      <c r="A798" s="58">
        <f>ROW()/3-1</f>
        <v>265</v>
      </c>
      <c r="B798" s="98"/>
      <c r="C798" s="3" t="str">
        <f ca="1">IF(B796="","",CONCATENATE("Zástupce","
",OFFSET(List1!K$11,tisk!A795,0)))</f>
        <v xml:space="preserve">Zástupce
</v>
      </c>
      <c r="D798" s="5" t="str">
        <f ca="1">IF(B796="","",CONCATENATE("Dotace bude použita na:",OFFSET(List1!N$11,tisk!A795,0)))</f>
        <v>Dotace bude použita na:financování celoroční sportovní činnost oddílů TJ Sokol Osek n/B.</v>
      </c>
      <c r="E798" s="99"/>
      <c r="F798" s="55" t="str">
        <f ca="1">IF(B796="","",OFFSET(List1!Q$11,tisk!A795,0))</f>
        <v>12/2022</v>
      </c>
      <c r="G798" s="97"/>
      <c r="H798" s="100"/>
      <c r="I798" s="98"/>
      <c r="J798" s="98"/>
      <c r="K798" s="98"/>
      <c r="L798" s="98"/>
      <c r="M798" s="97"/>
    </row>
    <row r="799" spans="1:13" s="2" customFormat="1" ht="75" customHeight="1" x14ac:dyDescent="0.35">
      <c r="A799" s="58"/>
      <c r="B799" s="98" t="str">
        <f ca="1">IF(OFFSET(List1!B$11,tisk!A798,0)&gt;0,OFFSET(List1!B$11,tisk!A798,0),"")</f>
        <v>273</v>
      </c>
      <c r="C799" s="3" t="str">
        <f ca="1">IF(B799="","",CONCATENATE(OFFSET(List1!C$11,tisk!A798,0),"
",OFFSET(List1!D$11,tisk!A798,0),"
",OFFSET(List1!E$11,tisk!A798,0),"
",OFFSET(List1!F$11,tisk!A798,0)))</f>
        <v>SKUP Olomouc, z.s.
U sportovní haly 38/2
Olomouc
77900</v>
      </c>
      <c r="D799" s="85" t="str">
        <f ca="1">IF(B799="","",OFFSET(List1!L$11,tisk!A798,0))</f>
        <v>Zabezpečení celoroční činnosti SKUP, z.s.</v>
      </c>
      <c r="E799" s="99">
        <f ca="1">IF(B799="","",OFFSET(List1!O$11,tisk!A798,0))</f>
        <v>10200000</v>
      </c>
      <c r="F799" s="55" t="str">
        <f ca="1">IF(B799="","",OFFSET(List1!P$11,tisk!A798,0))</f>
        <v>1/2022</v>
      </c>
      <c r="G799" s="97">
        <f ca="1">IF(B799="","",OFFSET(List1!R$11,tisk!A798,0))</f>
        <v>2970000</v>
      </c>
      <c r="H799" s="100">
        <f ca="1">IF(B799="","",OFFSET(List1!S$11,tisk!A798,0))</f>
        <v>0</v>
      </c>
      <c r="I799" s="98">
        <f ca="1">IF(B799="","",OFFSET(List1!T$11,tisk!A798,0))</f>
        <v>0</v>
      </c>
      <c r="J799" s="98">
        <f ca="1">IF(B799="","",OFFSET(List1!U$11,tisk!A798,0))</f>
        <v>0</v>
      </c>
      <c r="K799" s="98">
        <f ca="1">IF(B799="","",OFFSET(List1!V$11,tisk!A798,0))</f>
        <v>0</v>
      </c>
      <c r="L799" s="98">
        <f ca="1">IF(B799="","",OFFSET(List1!W$11,tisk!A798,0))</f>
        <v>0</v>
      </c>
      <c r="M799" s="97">
        <f ca="1">IF(B799="","",OFFSET(List1!X$11,tisk!A798,0))</f>
        <v>0</v>
      </c>
    </row>
    <row r="800" spans="1:13" s="2" customFormat="1" ht="75" customHeight="1" x14ac:dyDescent="0.35">
      <c r="A800" s="58"/>
      <c r="B800" s="98"/>
      <c r="C800" s="3" t="str">
        <f ca="1">IF(B799="","",CONCATENATE("Okres ",OFFSET(List1!G$11,tisk!A798,0),"
","Právní forma","
",OFFSET(List1!H$11,tisk!A798,0),"
","IČO ",OFFSET(List1!I$11,tisk!A798,0),"
 ","B.Ú. ",OFFSET(List1!J$11,tisk!A798,0)))</f>
        <v>Okres 
Právní forma
Spolek
IČO 00562335
 B.Ú. 1804576309/0800</v>
      </c>
      <c r="D800" s="5" t="str">
        <f ca="1">IF(B799="","",OFFSET(List1!M$11,tisk!A798,0))</f>
        <v>SKUP Olomouc zajišťuje přípravu 2750 sportovců v 21 oddílech. Z toho je 2300 dětí a mládeže do 23 let a 450 dospělých (nad 23let). SKUP Olomouc se řadí se svou členskou základnou mezi největší oddíly v České republice.</v>
      </c>
      <c r="E800" s="99"/>
      <c r="F800" s="54"/>
      <c r="G800" s="97"/>
      <c r="H800" s="100"/>
      <c r="I800" s="98"/>
      <c r="J800" s="98"/>
      <c r="K800" s="98"/>
      <c r="L800" s="98"/>
      <c r="M800" s="97"/>
    </row>
    <row r="801" spans="1:13" s="2" customFormat="1" ht="30" customHeight="1" x14ac:dyDescent="0.35">
      <c r="A801" s="58">
        <f>ROW()/3-1</f>
        <v>266</v>
      </c>
      <c r="B801" s="98"/>
      <c r="C801" s="3" t="str">
        <f ca="1">IF(B799="","",CONCATENATE("Zástupce","
",OFFSET(List1!K$11,tisk!A798,0)))</f>
        <v xml:space="preserve">Zástupce
</v>
      </c>
      <c r="D801" s="5" t="str">
        <f ca="1">IF(B799="","",CONCATENATE("Dotace bude použita na:",OFFSET(List1!N$11,tisk!A798,0)))</f>
        <v>Dotace bude použita na:Náklady na pronájmy sportovišť
Náklady na zabezpečení sportovních soutěží
Náklady na mzdy a odměny trenérům
Náklady na pořízení sportovních pomůcek a vybavení
Náklady na dopravu na soutěže
Další náklady na zabezpečení činnosti</v>
      </c>
      <c r="E801" s="99"/>
      <c r="F801" s="55" t="str">
        <f ca="1">IF(B799="","",OFFSET(List1!Q$11,tisk!A798,0))</f>
        <v>12/2022</v>
      </c>
      <c r="G801" s="97"/>
      <c r="H801" s="100"/>
      <c r="I801" s="98"/>
      <c r="J801" s="98"/>
      <c r="K801" s="98"/>
      <c r="L801" s="98"/>
      <c r="M801" s="97"/>
    </row>
    <row r="802" spans="1:13" s="2" customFormat="1" ht="75" customHeight="1" x14ac:dyDescent="0.35">
      <c r="A802" s="58"/>
      <c r="B802" s="98" t="str">
        <f ca="1">IF(OFFSET(List1!B$11,tisk!A801,0)&gt;0,OFFSET(List1!B$11,tisk!A801,0),"")</f>
        <v>274</v>
      </c>
      <c r="C802" s="3" t="str">
        <f ca="1">IF(B802="","",CONCATENATE(OFFSET(List1!C$11,tisk!A801,0),"
",OFFSET(List1!D$11,tisk!A801,0),"
",OFFSET(List1!E$11,tisk!A801,0),"
",OFFSET(List1!F$11,tisk!A801,0)))</f>
        <v>Fitness AVE Přerov z.s.
Tovární 1021/5
Přerov
75002</v>
      </c>
      <c r="D802" s="85" t="str">
        <f ca="1">IF(B802="","",OFFSET(List1!L$11,tisk!A801,0))</f>
        <v>Závodní fitness, kondiční gymnastika pro děti a mládež</v>
      </c>
      <c r="E802" s="99">
        <f ca="1">IF(B802="","",OFFSET(List1!O$11,tisk!A801,0))</f>
        <v>399000</v>
      </c>
      <c r="F802" s="55" t="str">
        <f ca="1">IF(B802="","",OFFSET(List1!P$11,tisk!A801,0))</f>
        <v>1/2022</v>
      </c>
      <c r="G802" s="97">
        <f ca="1">IF(B802="","",OFFSET(List1!R$11,tisk!A801,0))</f>
        <v>100000</v>
      </c>
      <c r="H802" s="100">
        <f ca="1">IF(B802="","",OFFSET(List1!S$11,tisk!A801,0))</f>
        <v>0</v>
      </c>
      <c r="I802" s="98">
        <f ca="1">IF(B802="","",OFFSET(List1!T$11,tisk!A801,0))</f>
        <v>0</v>
      </c>
      <c r="J802" s="98">
        <f ca="1">IF(B802="","",OFFSET(List1!U$11,tisk!A801,0))</f>
        <v>0</v>
      </c>
      <c r="K802" s="98">
        <f ca="1">IF(B802="","",OFFSET(List1!V$11,tisk!A801,0))</f>
        <v>0</v>
      </c>
      <c r="L802" s="98">
        <f ca="1">IF(B802="","",OFFSET(List1!W$11,tisk!A801,0))</f>
        <v>0</v>
      </c>
      <c r="M802" s="97">
        <f ca="1">IF(B802="","",OFFSET(List1!X$11,tisk!A801,0))</f>
        <v>0</v>
      </c>
    </row>
    <row r="803" spans="1:13" s="2" customFormat="1" ht="75" customHeight="1" x14ac:dyDescent="0.35">
      <c r="A803" s="58"/>
      <c r="B803" s="98"/>
      <c r="C803" s="3" t="str">
        <f ca="1">IF(B802="","",CONCATENATE("Okres ",OFFSET(List1!G$11,tisk!A801,0),"
","Právní forma","
",OFFSET(List1!H$11,tisk!A801,0),"
","IČO ",OFFSET(List1!I$11,tisk!A801,0),"
 ","B.Ú. ",OFFSET(List1!J$11,tisk!A801,0)))</f>
        <v>Okres Přerov
Právní forma
Spolek
IČO 66743117
 B.Ú. 2107341680/2700</v>
      </c>
      <c r="D803" s="5" t="str">
        <f ca="1">IF(B802="","",OFFSET(List1!M$11,tisk!A801,0))</f>
        <v>Sportovní příprava členů závodního družstva dospělých, dětí a mládeže. Sportování členů kondiční gymnastiky dětí a mládeže, motivace dětí a mládeže ke sportování, zdravému pohybu v období motorického rozvoje dětí, období rizikového dospívání mládeže.</v>
      </c>
      <c r="E803" s="99"/>
      <c r="F803" s="54"/>
      <c r="G803" s="97"/>
      <c r="H803" s="100"/>
      <c r="I803" s="98"/>
      <c r="J803" s="98"/>
      <c r="K803" s="98"/>
      <c r="L803" s="98"/>
      <c r="M803" s="97"/>
    </row>
    <row r="804" spans="1:13" s="2" customFormat="1" ht="30" customHeight="1" x14ac:dyDescent="0.35">
      <c r="A804" s="58">
        <f>ROW()/3-1</f>
        <v>267</v>
      </c>
      <c r="B804" s="98"/>
      <c r="C804" s="3" t="str">
        <f ca="1">IF(B802="","",CONCATENATE("Zástupce","
",OFFSET(List1!K$11,tisk!A801,0)))</f>
        <v xml:space="preserve">Zástupce
</v>
      </c>
      <c r="D804" s="5" t="str">
        <f ca="1">IF(B802="","",CONCATENATE("Dotace bude použita na:",OFFSET(List1!N$11,tisk!A801,0)))</f>
        <v>Dotace bude použita na:Nájemné, energie (teplo, elektřina, vodné, stočné). Nákup cvičebního vybavení, nářadí, pomůcek. Mzdy trenérů. Cestovné, startovné na soutěže závodního družstva.</v>
      </c>
      <c r="E804" s="99"/>
      <c r="F804" s="55" t="str">
        <f ca="1">IF(B802="","",OFFSET(List1!Q$11,tisk!A801,0))</f>
        <v>12/2022</v>
      </c>
      <c r="G804" s="97"/>
      <c r="H804" s="100"/>
      <c r="I804" s="98"/>
      <c r="J804" s="98"/>
      <c r="K804" s="98"/>
      <c r="L804" s="98"/>
      <c r="M804" s="97"/>
    </row>
    <row r="805" spans="1:13" s="2" customFormat="1" ht="75" customHeight="1" x14ac:dyDescent="0.35">
      <c r="A805" s="58"/>
      <c r="B805" s="98" t="str">
        <f ca="1">IF(OFFSET(List1!B$11,tisk!A804,0)&gt;0,OFFSET(List1!B$11,tisk!A804,0),"")</f>
        <v>275</v>
      </c>
      <c r="C805" s="3" t="str">
        <f ca="1">IF(B805="","",CONCATENATE(OFFSET(List1!C$11,tisk!A804,0),"
",OFFSET(List1!D$11,tisk!A804,0),"
",OFFSET(List1!E$11,tisk!A804,0),"
",OFFSET(List1!F$11,tisk!A804,0)))</f>
        <v>Tělocvičná jednota Sokol Šumperk
U tenisu 1106/4
Šumperk
78701</v>
      </c>
      <c r="D805" s="85" t="str">
        <f ca="1">IF(B805="","",OFFSET(List1!L$11,tisk!A804,0))</f>
        <v>Podpora celoroční sportovní činnosti členů T.J.Sokol Šumperk v oddílech Aikido,Muay-Thai,Tenis,Moderní sportovní karate,,Turistika,Kulturistika ,Tenisová škola děti.</v>
      </c>
      <c r="E805" s="99">
        <f ca="1">IF(B805="","",OFFSET(List1!O$11,tisk!A804,0))</f>
        <v>990000</v>
      </c>
      <c r="F805" s="55" t="str">
        <f ca="1">IF(B805="","",OFFSET(List1!P$11,tisk!A804,0))</f>
        <v>1/2022</v>
      </c>
      <c r="G805" s="97">
        <f ca="1">IF(B805="","",OFFSET(List1!R$11,tisk!A804,0))</f>
        <v>420000</v>
      </c>
      <c r="H805" s="100">
        <f ca="1">IF(B805="","",OFFSET(List1!S$11,tisk!A804,0))</f>
        <v>0</v>
      </c>
      <c r="I805" s="98">
        <f ca="1">IF(B805="","",OFFSET(List1!T$11,tisk!A804,0))</f>
        <v>0</v>
      </c>
      <c r="J805" s="98">
        <f ca="1">IF(B805="","",OFFSET(List1!U$11,tisk!A804,0))</f>
        <v>0</v>
      </c>
      <c r="K805" s="98">
        <f ca="1">IF(B805="","",OFFSET(List1!V$11,tisk!A804,0))</f>
        <v>0</v>
      </c>
      <c r="L805" s="98">
        <f ca="1">IF(B805="","",OFFSET(List1!W$11,tisk!A804,0))</f>
        <v>0</v>
      </c>
      <c r="M805" s="97">
        <f ca="1">IF(B805="","",OFFSET(List1!X$11,tisk!A804,0))</f>
        <v>0</v>
      </c>
    </row>
    <row r="806" spans="1:13" s="2" customFormat="1" ht="75" customHeight="1" x14ac:dyDescent="0.35">
      <c r="A806" s="58"/>
      <c r="B806" s="98"/>
      <c r="C806" s="3" t="str">
        <f ca="1">IF(B805="","",CONCATENATE("Okres ",OFFSET(List1!G$11,tisk!A804,0),"
","Právní forma","
",OFFSET(List1!H$11,tisk!A804,0),"
","IČO ",OFFSET(List1!I$11,tisk!A804,0),"
 ","B.Ú. ",OFFSET(List1!J$11,tisk!A804,0)))</f>
        <v>Okres 
Právní forma
Pobočný spolek
IČO 13643240
 B.Ú. 1904388399/0800</v>
      </c>
      <c r="D806" s="5" t="str">
        <f ca="1">IF(B805="","",OFFSET(List1!M$11,tisk!A804,0))</f>
        <v>Hlavní činností T.J. je  dle stanov COS prostřednictvím tělesné výchovy a sportu ,společenské a kulturní činnosti,přispívat ke zvyšování fyzické,společenské kulturní a duchovní úrovni svých členů.</v>
      </c>
      <c r="E806" s="99"/>
      <c r="F806" s="54"/>
      <c r="G806" s="97"/>
      <c r="H806" s="100"/>
      <c r="I806" s="98"/>
      <c r="J806" s="98"/>
      <c r="K806" s="98"/>
      <c r="L806" s="98"/>
      <c r="M806" s="97"/>
    </row>
    <row r="807" spans="1:13" s="2" customFormat="1" ht="30" customHeight="1" x14ac:dyDescent="0.35">
      <c r="A807" s="58">
        <f>ROW()/3-1</f>
        <v>268</v>
      </c>
      <c r="B807" s="98"/>
      <c r="C807" s="3" t="str">
        <f ca="1">IF(B805="","",CONCATENATE("Zástupce","
",OFFSET(List1!K$11,tisk!A804,0)))</f>
        <v xml:space="preserve">Zástupce
</v>
      </c>
      <c r="D807" s="5" t="str">
        <f ca="1">IF(B805="","",CONCATENATE("Dotace bude použita na:",OFFSET(List1!N$11,tisk!A804,0)))</f>
        <v>Dotace bude použita na:doprava  cestovné,stravné,ubytování,údržba a provoz sportovního areálu,nákup sportovního materiálu,doplňlů výživy,,zabezpečení sportovních a výuk.akcí, a veškeré služby související se sportovní činností.</v>
      </c>
      <c r="E807" s="99"/>
      <c r="F807" s="55" t="str">
        <f ca="1">IF(B805="","",OFFSET(List1!Q$11,tisk!A804,0))</f>
        <v>12/2022</v>
      </c>
      <c r="G807" s="97"/>
      <c r="H807" s="100"/>
      <c r="I807" s="98"/>
      <c r="J807" s="98"/>
      <c r="K807" s="98"/>
      <c r="L807" s="98"/>
      <c r="M807" s="97"/>
    </row>
    <row r="808" spans="1:13" s="2" customFormat="1" ht="75" customHeight="1" x14ac:dyDescent="0.35">
      <c r="A808" s="58"/>
      <c r="B808" s="98" t="str">
        <f ca="1">IF(OFFSET(List1!B$11,tisk!A807,0)&gt;0,OFFSET(List1!B$11,tisk!A807,0),"")</f>
        <v>276</v>
      </c>
      <c r="C808" s="3" t="str">
        <f ca="1">IF(B808="","",CONCATENATE(OFFSET(List1!C$11,tisk!A807,0),"
",OFFSET(List1!D$11,tisk!A807,0),"
",OFFSET(List1!E$11,tisk!A807,0),"
",OFFSET(List1!F$11,tisk!A807,0)))</f>
        <v>FIGURE SKATING CLUB OLOMOUC z.s.
Hynaisova 1091/9a
Olomouc
77900</v>
      </c>
      <c r="D808" s="85" t="str">
        <f ca="1">IF(B808="","",OFFSET(List1!L$11,tisk!A807,0))</f>
        <v>Celoroční sportovní činnost FSC Olomouc 2022</v>
      </c>
      <c r="E808" s="99">
        <f ca="1">IF(B808="","",OFFSET(List1!O$11,tisk!A807,0))</f>
        <v>380000</v>
      </c>
      <c r="F808" s="55" t="str">
        <f ca="1">IF(B808="","",OFFSET(List1!P$11,tisk!A807,0))</f>
        <v>1/2022</v>
      </c>
      <c r="G808" s="97">
        <f ca="1">IF(B808="","",OFFSET(List1!R$11,tisk!A807,0))</f>
        <v>180000</v>
      </c>
      <c r="H808" s="100">
        <f ca="1">IF(B808="","",OFFSET(List1!S$11,tisk!A807,0))</f>
        <v>0</v>
      </c>
      <c r="I808" s="98">
        <f ca="1">IF(B808="","",OFFSET(List1!T$11,tisk!A807,0))</f>
        <v>0</v>
      </c>
      <c r="J808" s="98">
        <f ca="1">IF(B808="","",OFFSET(List1!U$11,tisk!A807,0))</f>
        <v>0</v>
      </c>
      <c r="K808" s="98">
        <f ca="1">IF(B808="","",OFFSET(List1!V$11,tisk!A807,0))</f>
        <v>0</v>
      </c>
      <c r="L808" s="98">
        <f ca="1">IF(B808="","",OFFSET(List1!W$11,tisk!A807,0))</f>
        <v>0</v>
      </c>
      <c r="M808" s="97">
        <f ca="1">IF(B808="","",OFFSET(List1!X$11,tisk!A807,0))</f>
        <v>0</v>
      </c>
    </row>
    <row r="809" spans="1:13" s="2" customFormat="1" ht="75" customHeight="1" x14ac:dyDescent="0.35">
      <c r="A809" s="58"/>
      <c r="B809" s="98"/>
      <c r="C809" s="3" t="str">
        <f ca="1">IF(B808="","",CONCATENATE("Okres ",OFFSET(List1!G$11,tisk!A807,0),"
","Právní forma","
",OFFSET(List1!H$11,tisk!A807,0),"
","IČO ",OFFSET(List1!I$11,tisk!A807,0),"
 ","B.Ú. ",OFFSET(List1!J$11,tisk!A807,0)))</f>
        <v>Okres Olomouc
Právní forma
Spolek
IČO 22691031
 B.Ú. 43-1203420237/0100</v>
      </c>
      <c r="D809" s="5" t="str">
        <f ca="1">IF(B808="","",OFFSET(List1!M$11,tisk!A807,0))</f>
        <v>Organizace sportovní přípravy závodníků i přípravky jak v závodním období, tak i přechodném období v létě.. Jedná se především o zajištění přípravy na ledě, ale také organizaci soustředění mimo Olomouc a letního tábora na ledě v Olomouci.</v>
      </c>
      <c r="E809" s="99"/>
      <c r="F809" s="54"/>
      <c r="G809" s="97"/>
      <c r="H809" s="100"/>
      <c r="I809" s="98"/>
      <c r="J809" s="98"/>
      <c r="K809" s="98"/>
      <c r="L809" s="98"/>
      <c r="M809" s="97"/>
    </row>
    <row r="810" spans="1:13" s="2" customFormat="1" ht="30" customHeight="1" x14ac:dyDescent="0.35">
      <c r="A810" s="58">
        <f>ROW()/3-1</f>
        <v>269</v>
      </c>
      <c r="B810" s="98"/>
      <c r="C810" s="3" t="str">
        <f ca="1">IF(B808="","",CONCATENATE("Zástupce","
",OFFSET(List1!K$11,tisk!A807,0)))</f>
        <v xml:space="preserve">Zástupce
</v>
      </c>
      <c r="D810" s="5" t="str">
        <f ca="1">IF(B808="","",CONCATENATE("Dotace bude použita na:",OFFSET(List1!N$11,tisk!A807,0)))</f>
        <v>Dotace bude použita na:Trenérské a technické zabezpečení tréninků a soustředění - služby a mzdové náklady
Pronájmy sportovišť
Materiál - sportovní oblečení, výzbroj a výstroj
Startovné
Cestovné
Stravné</v>
      </c>
      <c r="E810" s="99"/>
      <c r="F810" s="55" t="str">
        <f ca="1">IF(B808="","",OFFSET(List1!Q$11,tisk!A807,0))</f>
        <v>12/2022</v>
      </c>
      <c r="G810" s="97"/>
      <c r="H810" s="100"/>
      <c r="I810" s="98"/>
      <c r="J810" s="98"/>
      <c r="K810" s="98"/>
      <c r="L810" s="98"/>
      <c r="M810" s="97"/>
    </row>
    <row r="811" spans="1:13" s="2" customFormat="1" ht="75" customHeight="1" x14ac:dyDescent="0.35">
      <c r="A811" s="58"/>
      <c r="B811" s="98" t="str">
        <f ca="1">IF(OFFSET(List1!B$11,tisk!A810,0)&gt;0,OFFSET(List1!B$11,tisk!A810,0),"")</f>
        <v>277</v>
      </c>
      <c r="C811" s="3" t="str">
        <f ca="1">IF(B811="","",CONCATENATE(OFFSET(List1!C$11,tisk!A810,0),"
",OFFSET(List1!D$11,tisk!A810,0),"
",OFFSET(List1!E$11,tisk!A810,0),"
",OFFSET(List1!F$11,tisk!A810,0)))</f>
        <v>Badminton Akademie Olomouc, z.s.
Ladova 325/17
Olomouc
77900</v>
      </c>
      <c r="D811" s="85" t="str">
        <f ca="1">IF(B811="","",OFFSET(List1!L$11,tisk!A810,0))</f>
        <v>BADMINTON AKADEMIE OLOMOUC - ROZVOJ BADMINTONU V OLOMOUCI 2022</v>
      </c>
      <c r="E811" s="99">
        <f ca="1">IF(B811="","",OFFSET(List1!O$11,tisk!A810,0))</f>
        <v>2950000</v>
      </c>
      <c r="F811" s="55" t="str">
        <f ca="1">IF(B811="","",OFFSET(List1!P$11,tisk!A810,0))</f>
        <v>1/2022</v>
      </c>
      <c r="G811" s="97">
        <f ca="1">IF(B811="","",OFFSET(List1!R$11,tisk!A810,0))</f>
        <v>400000</v>
      </c>
      <c r="H811" s="100">
        <f ca="1">IF(B811="","",OFFSET(List1!S$11,tisk!A810,0))</f>
        <v>0</v>
      </c>
      <c r="I811" s="98">
        <f ca="1">IF(B811="","",OFFSET(List1!T$11,tisk!A810,0))</f>
        <v>0</v>
      </c>
      <c r="J811" s="98">
        <f ca="1">IF(B811="","",OFFSET(List1!U$11,tisk!A810,0))</f>
        <v>0</v>
      </c>
      <c r="K811" s="98">
        <f ca="1">IF(B811="","",OFFSET(List1!V$11,tisk!A810,0))</f>
        <v>0</v>
      </c>
      <c r="L811" s="98">
        <f ca="1">IF(B811="","",OFFSET(List1!W$11,tisk!A810,0))</f>
        <v>0</v>
      </c>
      <c r="M811" s="97">
        <f ca="1">IF(B811="","",OFFSET(List1!X$11,tisk!A810,0))</f>
        <v>0</v>
      </c>
    </row>
    <row r="812" spans="1:13" s="2" customFormat="1" ht="75" customHeight="1" x14ac:dyDescent="0.35">
      <c r="A812" s="58"/>
      <c r="B812" s="98"/>
      <c r="C812" s="3" t="str">
        <f ca="1">IF(B811="","",CONCATENATE("Okres ",OFFSET(List1!G$11,tisk!A810,0),"
","Právní forma","
",OFFSET(List1!H$11,tisk!A810,0),"
","IČO ",OFFSET(List1!I$11,tisk!A810,0),"
 ","B.Ú. ",OFFSET(List1!J$11,tisk!A810,0)))</f>
        <v>Okres Olomouc
Právní forma
Spolek
IČO 05083141
 B.Ú. 2301008478/2010</v>
      </c>
      <c r="D812" s="5" t="str">
        <f ca="1">IF(B811="","",OFFSET(List1!M$11,tisk!A810,0))</f>
        <v>V roce 2022 je naším cílem dále budovat silné badmintonové zázemí, kde bude zajištěna výchova sportovců od 5 let až po dospělé. Aktuálně máme statut Regionálního sportovního centra talentované mládeže do U15 a od r. 2022 usilujeme o získání do U21.</v>
      </c>
      <c r="E812" s="99"/>
      <c r="F812" s="54"/>
      <c r="G812" s="97"/>
      <c r="H812" s="100"/>
      <c r="I812" s="98"/>
      <c r="J812" s="98"/>
      <c r="K812" s="98"/>
      <c r="L812" s="98"/>
      <c r="M812" s="97"/>
    </row>
    <row r="813" spans="1:13" s="2" customFormat="1" ht="30" customHeight="1" x14ac:dyDescent="0.35">
      <c r="A813" s="58">
        <f>ROW()/3-1</f>
        <v>270</v>
      </c>
      <c r="B813" s="98"/>
      <c r="C813" s="3" t="str">
        <f ca="1">IF(B811="","",CONCATENATE("Zástupce","
",OFFSET(List1!K$11,tisk!A810,0)))</f>
        <v xml:space="preserve">Zástupce
</v>
      </c>
      <c r="D813" s="5" t="str">
        <f ca="1">IF(B811="","",CONCATENATE("Dotace bude použita na:",OFFSET(List1!N$11,tisk!A810,0)))</f>
        <v>Dotace bude použita na:Peníze z dotace využijeme částečně na zajištění materiálu (péřové míče, dresy a další badmintonové a sportovní vybavení), na
pronájem sportovních prostorů a na mzdy trenérů, případně dále na startovné na turnajích a cestovné.</v>
      </c>
      <c r="E813" s="99"/>
      <c r="F813" s="55" t="str">
        <f ca="1">IF(B811="","",OFFSET(List1!Q$11,tisk!A810,0))</f>
        <v>12/2022</v>
      </c>
      <c r="G813" s="97"/>
      <c r="H813" s="100"/>
      <c r="I813" s="98"/>
      <c r="J813" s="98"/>
      <c r="K813" s="98"/>
      <c r="L813" s="98"/>
      <c r="M813" s="97"/>
    </row>
    <row r="814" spans="1:13" s="2" customFormat="1" ht="75" customHeight="1" x14ac:dyDescent="0.35">
      <c r="A814" s="58"/>
      <c r="B814" s="98" t="str">
        <f ca="1">IF(OFFSET(List1!B$11,tisk!A813,0)&gt;0,OFFSET(List1!B$11,tisk!A813,0),"")</f>
        <v>278</v>
      </c>
      <c r="C814" s="3" t="str">
        <f ca="1">IF(B814="","",CONCATENATE(OFFSET(List1!C$11,tisk!A813,0),"
",OFFSET(List1!D$11,tisk!A813,0),"
",OFFSET(List1!E$11,tisk!A813,0),"
",OFFSET(List1!F$11,tisk!A813,0)))</f>
        <v>Muay Thai Olomouc z.s.
Ibsenova 169/20
Olomouc
77900</v>
      </c>
      <c r="D814" s="85" t="str">
        <f ca="1">IF(B814="","",OFFSET(List1!L$11,tisk!A813,0))</f>
        <v>Podpora činnosti klubu Muay Thai Olomouc</v>
      </c>
      <c r="E814" s="99">
        <f ca="1">IF(B814="","",OFFSET(List1!O$11,tisk!A813,0))</f>
        <v>160000</v>
      </c>
      <c r="F814" s="55" t="str">
        <f ca="1">IF(B814="","",OFFSET(List1!P$11,tisk!A813,0))</f>
        <v>1/2022</v>
      </c>
      <c r="G814" s="97">
        <f ca="1">IF(B814="","",OFFSET(List1!R$11,tisk!A813,0))</f>
        <v>80000</v>
      </c>
      <c r="H814" s="100">
        <f ca="1">IF(B814="","",OFFSET(List1!S$11,tisk!A813,0))</f>
        <v>0</v>
      </c>
      <c r="I814" s="98">
        <f ca="1">IF(B814="","",OFFSET(List1!T$11,tisk!A813,0))</f>
        <v>0</v>
      </c>
      <c r="J814" s="98">
        <f ca="1">IF(B814="","",OFFSET(List1!U$11,tisk!A813,0))</f>
        <v>0</v>
      </c>
      <c r="K814" s="98">
        <f ca="1">IF(B814="","",OFFSET(List1!V$11,tisk!A813,0))</f>
        <v>0</v>
      </c>
      <c r="L814" s="98">
        <f ca="1">IF(B814="","",OFFSET(List1!W$11,tisk!A813,0))</f>
        <v>0</v>
      </c>
      <c r="M814" s="97">
        <f ca="1">IF(B814="","",OFFSET(List1!X$11,tisk!A813,0))</f>
        <v>0</v>
      </c>
    </row>
    <row r="815" spans="1:13" s="2" customFormat="1" ht="75" customHeight="1" x14ac:dyDescent="0.35">
      <c r="A815" s="58"/>
      <c r="B815" s="98"/>
      <c r="C815" s="3" t="str">
        <f ca="1">IF(B814="","",CONCATENATE("Okres ",OFFSET(List1!G$11,tisk!A813,0),"
","Právní forma","
",OFFSET(List1!H$11,tisk!A813,0),"
","IČO ",OFFSET(List1!I$11,tisk!A813,0),"
 ","B.Ú. ",OFFSET(List1!J$11,tisk!A813,0)))</f>
        <v>Okres 
Právní forma
Spolek
IČO 22720600
 B.Ú. 107-1915640297/0100</v>
      </c>
      <c r="D815" s="5" t="str">
        <f ca="1">IF(B814="","",OFFSET(List1!M$11,tisk!A813,0))</f>
        <v>Klub Muay Thai Olomouc byl založen v roce 2008 Tomášem Musilem, držitelem trenérské licence III. třídy asociace C.M.T.A., za
účelem provozování thajského boxu, který byl v roce 2016 uznán Mezinárodním olympijským výborem.</v>
      </c>
      <c r="E815" s="99"/>
      <c r="F815" s="54"/>
      <c r="G815" s="97"/>
      <c r="H815" s="100"/>
      <c r="I815" s="98"/>
      <c r="J815" s="98"/>
      <c r="K815" s="98"/>
      <c r="L815" s="98"/>
      <c r="M815" s="97"/>
    </row>
    <row r="816" spans="1:13" s="2" customFormat="1" ht="30" customHeight="1" x14ac:dyDescent="0.35">
      <c r="A816" s="58">
        <f>ROW()/3-1</f>
        <v>271</v>
      </c>
      <c r="B816" s="98"/>
      <c r="C816" s="3" t="str">
        <f ca="1">IF(B814="","",CONCATENATE("Zástupce","
",OFFSET(List1!K$11,tisk!A813,0)))</f>
        <v xml:space="preserve">Zástupce
</v>
      </c>
      <c r="D816" s="5" t="str">
        <f ca="1">IF(B814="","",CONCATENATE("Dotace bude použita na:",OFFSET(List1!N$11,tisk!A813,0)))</f>
        <v>Dotace bude použita na:- pronájem tělocvičny: 80 000 Kč
- cestovní náhrady (cestovné pro členy účastnící se série soutěží Mistrovství České republiky v muaythai a dalších soutěží): 30 000Kč
- vybavení tělovičny: 30 000 Kč</v>
      </c>
      <c r="E816" s="99"/>
      <c r="F816" s="55" t="str">
        <f ca="1">IF(B814="","",OFFSET(List1!Q$11,tisk!A813,0))</f>
        <v>12/2022</v>
      </c>
      <c r="G816" s="97"/>
      <c r="H816" s="100"/>
      <c r="I816" s="98"/>
      <c r="J816" s="98"/>
      <c r="K816" s="98"/>
      <c r="L816" s="98"/>
      <c r="M816" s="97"/>
    </row>
    <row r="817" spans="1:13" s="2" customFormat="1" ht="75" customHeight="1" x14ac:dyDescent="0.35">
      <c r="A817" s="58"/>
      <c r="B817" s="98" t="str">
        <f ca="1">IF(OFFSET(List1!B$11,tisk!A816,0)&gt;0,OFFSET(List1!B$11,tisk!A816,0),"")</f>
        <v>280</v>
      </c>
      <c r="C817" s="3" t="str">
        <f ca="1">IF(B817="","",CONCATENATE(OFFSET(List1!C$11,tisk!A816,0),"
",OFFSET(List1!D$11,tisk!A816,0),"
",OFFSET(List1!E$11,tisk!A816,0),"
",OFFSET(List1!F$11,tisk!A816,0)))</f>
        <v>SK  Sigma Olomouc, a.s.
Legionářská 1165/12
Olomouc
77900</v>
      </c>
      <c r="D817" s="85" t="str">
        <f ca="1">IF(B817="","",OFFSET(List1!L$11,tisk!A816,0))</f>
        <v>Podpora celoroční sportovní činnosti 2022</v>
      </c>
      <c r="E817" s="99">
        <f ca="1">IF(B817="","",OFFSET(List1!O$11,tisk!A816,0))</f>
        <v>4000000</v>
      </c>
      <c r="F817" s="55" t="str">
        <f ca="1">IF(B817="","",OFFSET(List1!P$11,tisk!A816,0))</f>
        <v>1/2022</v>
      </c>
      <c r="G817" s="97">
        <f ca="1">IF(B817="","",OFFSET(List1!R$11,tisk!A816,0))</f>
        <v>2000000</v>
      </c>
      <c r="H817" s="100">
        <f ca="1">IF(B817="","",OFFSET(List1!S$11,tisk!A816,0))</f>
        <v>0</v>
      </c>
      <c r="I817" s="98">
        <f ca="1">IF(B817="","",OFFSET(List1!T$11,tisk!A816,0))</f>
        <v>0</v>
      </c>
      <c r="J817" s="98">
        <f ca="1">IF(B817="","",OFFSET(List1!U$11,tisk!A816,0))</f>
        <v>0</v>
      </c>
      <c r="K817" s="98">
        <f ca="1">IF(B817="","",OFFSET(List1!V$11,tisk!A816,0))</f>
        <v>0</v>
      </c>
      <c r="L817" s="98">
        <f ca="1">IF(B817="","",OFFSET(List1!W$11,tisk!A816,0))</f>
        <v>0</v>
      </c>
      <c r="M817" s="97">
        <f ca="1">IF(B817="","",OFFSET(List1!X$11,tisk!A816,0))</f>
        <v>0</v>
      </c>
    </row>
    <row r="818" spans="1:13" s="2" customFormat="1" ht="75" customHeight="1" x14ac:dyDescent="0.35">
      <c r="A818" s="58"/>
      <c r="B818" s="98"/>
      <c r="C818" s="3" t="str">
        <f ca="1">IF(B817="","",CONCATENATE("Okres ",OFFSET(List1!G$11,tisk!A816,0),"
","Právní forma","
",OFFSET(List1!H$11,tisk!A816,0),"
","IČO ",OFFSET(List1!I$11,tisk!A816,0),"
 ","B.Ú. ",OFFSET(List1!J$11,tisk!A816,0)))</f>
        <v>Okres 
Právní forma
Akciová společnost
IČO 61974633
 B.Ú. 4200143143/6800</v>
      </c>
      <c r="D818" s="5" t="str">
        <f ca="1">IF(B817="","",OFFSET(List1!M$11,tisk!A816,0))</f>
        <v>Projekt je určen k vytvoření podmínek družstva dospělých a "B" týmu, dále na náklady spojené s dopravou a ubytováním na utkáních. Také na údržbu hřišť a opravy sportovišť. Část finančních prostředků je určena na odměny realizačních týmů.</v>
      </c>
      <c r="E818" s="99"/>
      <c r="F818" s="54"/>
      <c r="G818" s="97"/>
      <c r="H818" s="100"/>
      <c r="I818" s="98"/>
      <c r="J818" s="98"/>
      <c r="K818" s="98"/>
      <c r="L818" s="98"/>
      <c r="M818" s="97"/>
    </row>
    <row r="819" spans="1:13" s="2" customFormat="1" ht="30" customHeight="1" x14ac:dyDescent="0.35">
      <c r="A819" s="58">
        <f>ROW()/3-1</f>
        <v>272</v>
      </c>
      <c r="B819" s="98"/>
      <c r="C819" s="3" t="str">
        <f ca="1">IF(B817="","",CONCATENATE("Zástupce","
",OFFSET(List1!K$11,tisk!A816,0)))</f>
        <v xml:space="preserve">Zástupce
</v>
      </c>
      <c r="D819" s="5" t="str">
        <f ca="1">IF(B817="","",CONCATENATE("Dotace bude použita na:",OFFSET(List1!N$11,tisk!A816,0)))</f>
        <v>Dotace bude použita na:- přeprava ke sportovním utkáním klubu
- soustředění a přípravné kempy v tuzemsku i zahraničí
- opravy vlastního majetku (hřiště, tělocvična)
- odměny trenérům a členům realizačních týmů</v>
      </c>
      <c r="E819" s="99"/>
      <c r="F819" s="55" t="str">
        <f ca="1">IF(B817="","",OFFSET(List1!Q$11,tisk!A816,0))</f>
        <v>12/2022</v>
      </c>
      <c r="G819" s="97"/>
      <c r="H819" s="100"/>
      <c r="I819" s="98"/>
      <c r="J819" s="98"/>
      <c r="K819" s="98"/>
      <c r="L819" s="98"/>
      <c r="M819" s="97"/>
    </row>
    <row r="820" spans="1:13" s="2" customFormat="1" ht="75" customHeight="1" x14ac:dyDescent="0.35">
      <c r="A820" s="58"/>
      <c r="B820" s="98" t="str">
        <f ca="1">IF(OFFSET(List1!B$11,tisk!A819,0)&gt;0,OFFSET(List1!B$11,tisk!A819,0),"")</f>
        <v>281</v>
      </c>
      <c r="C820" s="3" t="str">
        <f ca="1">IF(B820="","",CONCATENATE(OFFSET(List1!C$11,tisk!A819,0),"
",OFFSET(List1!D$11,tisk!A819,0),"
",OFFSET(List1!E$11,tisk!A819,0),"
",OFFSET(List1!F$11,tisk!A819,0)))</f>
        <v>Střelecký klub Uničov, spolek
Uničov 1050
Uničov
78391</v>
      </c>
      <c r="D820" s="85" t="str">
        <f ca="1">IF(B820="","",OFFSET(List1!L$11,tisk!A819,0))</f>
        <v>podpora celoroční činnosti Střeleckého klubu Uničov</v>
      </c>
      <c r="E820" s="99">
        <f ca="1">IF(B820="","",OFFSET(List1!O$11,tisk!A819,0))</f>
        <v>135000</v>
      </c>
      <c r="F820" s="55" t="str">
        <f ca="1">IF(B820="","",OFFSET(List1!P$11,tisk!A819,0))</f>
        <v>1/2022</v>
      </c>
      <c r="G820" s="97">
        <f ca="1">IF(B820="","",OFFSET(List1!R$11,tisk!A819,0))</f>
        <v>50000</v>
      </c>
      <c r="H820" s="100">
        <f ca="1">IF(B820="","",OFFSET(List1!S$11,tisk!A819,0))</f>
        <v>0</v>
      </c>
      <c r="I820" s="98">
        <f ca="1">IF(B820="","",OFFSET(List1!T$11,tisk!A819,0))</f>
        <v>0</v>
      </c>
      <c r="J820" s="98">
        <f ca="1">IF(B820="","",OFFSET(List1!U$11,tisk!A819,0))</f>
        <v>0</v>
      </c>
      <c r="K820" s="98">
        <f ca="1">IF(B820="","",OFFSET(List1!V$11,tisk!A819,0))</f>
        <v>0</v>
      </c>
      <c r="L820" s="98">
        <f ca="1">IF(B820="","",OFFSET(List1!W$11,tisk!A819,0))</f>
        <v>0</v>
      </c>
      <c r="M820" s="97">
        <f ca="1">IF(B820="","",OFFSET(List1!X$11,tisk!A819,0))</f>
        <v>0</v>
      </c>
    </row>
    <row r="821" spans="1:13" s="2" customFormat="1" ht="75" customHeight="1" x14ac:dyDescent="0.35">
      <c r="A821" s="58"/>
      <c r="B821" s="98"/>
      <c r="C821" s="3" t="str">
        <f ca="1">IF(B820="","",CONCATENATE("Okres ",OFFSET(List1!G$11,tisk!A819,0),"
","Právní forma","
",OFFSET(List1!H$11,tisk!A819,0),"
","IČO ",OFFSET(List1!I$11,tisk!A819,0),"
 ","B.Ú. ",OFFSET(List1!J$11,tisk!A819,0)))</f>
        <v>Okres Olomouc
Právní forma
Spolek
IČO 22855955
 B.Ú. 256412391/0300</v>
      </c>
      <c r="D821" s="5" t="str">
        <f ca="1">IF(B820="","",OFFSET(List1!M$11,tisk!A819,0))</f>
        <v>Střelecký klub v Uničově má jeden oddíl mládeže s hlavním a pomocným trenérem s odpovídající kvalifikací. Oddíl mládeže se
každoročně zúčastňuje střeleckých soutěží v rámci Olomouckého kraje. Střelecký klub sestává z 44 členů z toho 8 dětí.</v>
      </c>
      <c r="E821" s="99"/>
      <c r="F821" s="54"/>
      <c r="G821" s="97"/>
      <c r="H821" s="100"/>
      <c r="I821" s="98"/>
      <c r="J821" s="98"/>
      <c r="K821" s="98"/>
      <c r="L821" s="98"/>
      <c r="M821" s="97"/>
    </row>
    <row r="822" spans="1:13" s="2" customFormat="1" ht="30" customHeight="1" x14ac:dyDescent="0.35">
      <c r="A822" s="58">
        <f>ROW()/3-1</f>
        <v>273</v>
      </c>
      <c r="B822" s="98"/>
      <c r="C822" s="3" t="str">
        <f ca="1">IF(B820="","",CONCATENATE("Zástupce","
",OFFSET(List1!K$11,tisk!A819,0)))</f>
        <v xml:space="preserve">Zástupce
</v>
      </c>
      <c r="D822" s="5" t="str">
        <f ca="1">IF(B820="","",CONCATENATE("Dotace bude použita na:",OFFSET(List1!N$11,tisk!A819,0)))</f>
        <v>Dotace bude použita na:Většinové náklady na mládežnický oddíl: - sportovní a technické vybavení, náboje, projektor a ceny do soutěží pořádaných SK Uničov. Menšinové náklady na drobnou údržbu a provoz areálu.</v>
      </c>
      <c r="E822" s="99"/>
      <c r="F822" s="55" t="str">
        <f ca="1">IF(B820="","",OFFSET(List1!Q$11,tisk!A819,0))</f>
        <v>12/2022</v>
      </c>
      <c r="G822" s="97"/>
      <c r="H822" s="100"/>
      <c r="I822" s="98"/>
      <c r="J822" s="98"/>
      <c r="K822" s="98"/>
      <c r="L822" s="98"/>
      <c r="M822" s="97"/>
    </row>
    <row r="823" spans="1:13" s="2" customFormat="1" ht="75" customHeight="1" x14ac:dyDescent="0.35">
      <c r="A823" s="58"/>
      <c r="B823" s="98" t="str">
        <f ca="1">IF(OFFSET(List1!B$11,tisk!A822,0)&gt;0,OFFSET(List1!B$11,tisk!A822,0),"")</f>
        <v>282</v>
      </c>
      <c r="C823" s="3" t="str">
        <f ca="1">IF(B823="","",CONCATENATE(OFFSET(List1!C$11,tisk!A822,0),"
",OFFSET(List1!D$11,tisk!A822,0),"
",OFFSET(List1!E$11,tisk!A822,0),"
",OFFSET(List1!F$11,tisk!A822,0)))</f>
        <v>FC Lužice
Lužice 109
Lužice
785 01</v>
      </c>
      <c r="D823" s="85" t="str">
        <f ca="1">IF(B823="","",OFFSET(List1!L$11,tisk!A822,0))</f>
        <v>Rozvoj sportovního areálu FC Lužice</v>
      </c>
      <c r="E823" s="99">
        <f ca="1">IF(B823="","",OFFSET(List1!O$11,tisk!A822,0))</f>
        <v>440000</v>
      </c>
      <c r="F823" s="55" t="str">
        <f ca="1">IF(B823="","",OFFSET(List1!P$11,tisk!A822,0))</f>
        <v>1/2022</v>
      </c>
      <c r="G823" s="97">
        <f ca="1">IF(B823="","",OFFSET(List1!R$11,tisk!A822,0))</f>
        <v>220000</v>
      </c>
      <c r="H823" s="100">
        <f ca="1">IF(B823="","",OFFSET(List1!S$11,tisk!A822,0))</f>
        <v>0</v>
      </c>
      <c r="I823" s="98">
        <f ca="1">IF(B823="","",OFFSET(List1!T$11,tisk!A822,0))</f>
        <v>0</v>
      </c>
      <c r="J823" s="98">
        <f ca="1">IF(B823="","",OFFSET(List1!U$11,tisk!A822,0))</f>
        <v>0</v>
      </c>
      <c r="K823" s="98">
        <f ca="1">IF(B823="","",OFFSET(List1!V$11,tisk!A822,0))</f>
        <v>0</v>
      </c>
      <c r="L823" s="98">
        <f ca="1">IF(B823="","",OFFSET(List1!W$11,tisk!A822,0))</f>
        <v>0</v>
      </c>
      <c r="M823" s="97">
        <f ca="1">IF(B823="","",OFFSET(List1!X$11,tisk!A822,0))</f>
        <v>0</v>
      </c>
    </row>
    <row r="824" spans="1:13" s="2" customFormat="1" ht="75" customHeight="1" x14ac:dyDescent="0.35">
      <c r="A824" s="58"/>
      <c r="B824" s="98"/>
      <c r="C824" s="3" t="str">
        <f ca="1">IF(B823="","",CONCATENATE("Okres ",OFFSET(List1!G$11,tisk!A822,0),"
","Právní forma","
",OFFSET(List1!H$11,tisk!A822,0),"
","IČO ",OFFSET(List1!I$11,tisk!A822,0),"
 ","B.Ú. ",OFFSET(List1!J$11,tisk!A822,0)))</f>
        <v>Okres 
Právní forma
Spolek
IČO 22730915
 B.Ú. 102451101/2250</v>
      </c>
      <c r="D824" s="5" t="str">
        <f ca="1">IF(B823="","",OFFSET(List1!M$11,tisk!A822,0))</f>
        <v>Rekonstrukce 90 m stávajícího oplocení, vybudováním ochranné sítě v této délce, pořízením dvou kusů střídaček, výměny dřevěných desek k sezení na tribuně, pořízení 4 ks reflektorů a dvou kusů stožárů s výložníkem, pořízení 3 kusů skříní.</v>
      </c>
      <c r="E824" s="99"/>
      <c r="F824" s="54"/>
      <c r="G824" s="97"/>
      <c r="H824" s="100"/>
      <c r="I824" s="98"/>
      <c r="J824" s="98"/>
      <c r="K824" s="98"/>
      <c r="L824" s="98"/>
      <c r="M824" s="97"/>
    </row>
    <row r="825" spans="1:13" s="2" customFormat="1" ht="30" customHeight="1" x14ac:dyDescent="0.35">
      <c r="A825" s="58">
        <f>ROW()/3-1</f>
        <v>274</v>
      </c>
      <c r="B825" s="98"/>
      <c r="C825" s="3" t="str">
        <f ca="1">IF(B823="","",CONCATENATE("Zástupce","
",OFFSET(List1!K$11,tisk!A822,0)))</f>
        <v xml:space="preserve">Zástupce
</v>
      </c>
      <c r="D825" s="5" t="str">
        <f ca="1">IF(B823="","",CONCATENATE("Dotace bude použita na:",OFFSET(List1!N$11,tisk!A822,0)))</f>
        <v>Dotace bude použita na:Výdaje spojené s rekonstrukcí 90 m stávajícího oplocení, vybudováním ochranné sítě v této délce, pořízením 2 kusů střídaček, výměny dřevěných desek k sezení na tribuně a pořízení 4 ks reflektorů a 2 kusů stožárů s výložníkem a pořízení 3 kusů skříní.</v>
      </c>
      <c r="E825" s="99"/>
      <c r="F825" s="55" t="str">
        <f ca="1">IF(B823="","",OFFSET(List1!Q$11,tisk!A822,0))</f>
        <v>12/2022</v>
      </c>
      <c r="G825" s="97"/>
      <c r="H825" s="100"/>
      <c r="I825" s="98"/>
      <c r="J825" s="98"/>
      <c r="K825" s="98"/>
      <c r="L825" s="98"/>
      <c r="M825" s="97"/>
    </row>
    <row r="826" spans="1:13" s="2" customFormat="1" ht="75" customHeight="1" x14ac:dyDescent="0.35">
      <c r="A826" s="58"/>
      <c r="B826" s="98" t="str">
        <f ca="1">IF(OFFSET(List1!B$11,tisk!A825,0)&gt;0,OFFSET(List1!B$11,tisk!A825,0),"")</f>
        <v>283</v>
      </c>
      <c r="C826" s="3" t="str">
        <f ca="1">IF(B826="","",CONCATENATE(OFFSET(List1!C$11,tisk!A825,0),"
",OFFSET(List1!D$11,tisk!A825,0),"
",OFFSET(List1!E$11,tisk!A825,0),"
",OFFSET(List1!F$11,tisk!A825,0)))</f>
        <v>FOTBALOVÝ KLUB ŠTERNBERK, z.s.
Blahoslavova 1434/15
Šternberk
78501</v>
      </c>
      <c r="D826" s="85" t="str">
        <f ca="1">IF(B826="","",OFFSET(List1!L$11,tisk!A825,0))</f>
        <v>Celoroční sportovní činnost 2022 -FOTBALOVÝ KLUB ŠTERNBERK, z.s.</v>
      </c>
      <c r="E826" s="99">
        <f ca="1">IF(B826="","",OFFSET(List1!O$11,tisk!A825,0))</f>
        <v>3600000</v>
      </c>
      <c r="F826" s="55" t="str">
        <f ca="1">IF(B826="","",OFFSET(List1!P$11,tisk!A825,0))</f>
        <v>1/2022</v>
      </c>
      <c r="G826" s="97">
        <f ca="1">IF(B826="","",OFFSET(List1!R$11,tisk!A825,0))</f>
        <v>300000</v>
      </c>
      <c r="H826" s="100">
        <f ca="1">IF(B826="","",OFFSET(List1!S$11,tisk!A825,0))</f>
        <v>0</v>
      </c>
      <c r="I826" s="98">
        <f ca="1">IF(B826="","",OFFSET(List1!T$11,tisk!A825,0))</f>
        <v>0</v>
      </c>
      <c r="J826" s="98">
        <f ca="1">IF(B826="","",OFFSET(List1!U$11,tisk!A825,0))</f>
        <v>0</v>
      </c>
      <c r="K826" s="98">
        <f ca="1">IF(B826="","",OFFSET(List1!V$11,tisk!A825,0))</f>
        <v>0</v>
      </c>
      <c r="L826" s="98">
        <f ca="1">IF(B826="","",OFFSET(List1!W$11,tisk!A825,0))</f>
        <v>0</v>
      </c>
      <c r="M826" s="97">
        <f ca="1">IF(B826="","",OFFSET(List1!X$11,tisk!A825,0))</f>
        <v>0</v>
      </c>
    </row>
    <row r="827" spans="1:13" s="2" customFormat="1" ht="75" customHeight="1" x14ac:dyDescent="0.35">
      <c r="A827" s="58"/>
      <c r="B827" s="98"/>
      <c r="C827" s="3" t="str">
        <f ca="1">IF(B826="","",CONCATENATE("Okres ",OFFSET(List1!G$11,tisk!A825,0),"
","Právní forma","
",OFFSET(List1!H$11,tisk!A825,0),"
","IČO ",OFFSET(List1!I$11,tisk!A825,0),"
 ","B.Ú. ",OFFSET(List1!J$11,tisk!A825,0)))</f>
        <v>Okres Olomouc
Právní forma
Spolek
IČO 45237191
 B.Ú. 167699124/0300</v>
      </c>
      <c r="D827" s="5" t="str">
        <f ca="1">IF(B826="","",OFFSET(List1!M$11,tisk!A825,0))</f>
        <v>Dotace bude použita na spolufinancování činnosti FK, údržby a provozu areálu FK. FK ŠTERNBERK je klubem s velkou a každoročně narůstající mládežnickou základnou i velkou základnou členů v mužském fotbale ( 2 mužstva v soutěžích ).</v>
      </c>
      <c r="E827" s="99"/>
      <c r="F827" s="54"/>
      <c r="G827" s="97"/>
      <c r="H827" s="100"/>
      <c r="I827" s="98"/>
      <c r="J827" s="98"/>
      <c r="K827" s="98"/>
      <c r="L827" s="98"/>
      <c r="M827" s="97"/>
    </row>
    <row r="828" spans="1:13" s="2" customFormat="1" ht="30" customHeight="1" x14ac:dyDescent="0.35">
      <c r="A828" s="58">
        <f>ROW()/3-1</f>
        <v>275</v>
      </c>
      <c r="B828" s="98"/>
      <c r="C828" s="3" t="str">
        <f ca="1">IF(B826="","",CONCATENATE("Zástupce","
",OFFSET(List1!K$11,tisk!A825,0)))</f>
        <v xml:space="preserve">Zástupce
</v>
      </c>
      <c r="D828" s="5" t="str">
        <f ca="1">IF(B826="","",CONCATENATE("Dotace bude použita na:",OFFSET(List1!N$11,tisk!A825,0)))</f>
        <v>Dotace bude použita na:dopr., cestov.,soutěže,rozhodčí, soustřed,, odměny (DPP a sml.)-trenéři, hráči a provoz.zaměst. FK (správci, pořad.služba ) a dále pak mat.vybav., propag. a nábory FK. provoz- údrž. a drob. opravy, vybav. zázemí pro sport. dvou trav. hřišť + UMT3G</v>
      </c>
      <c r="E828" s="99"/>
      <c r="F828" s="55" t="str">
        <f ca="1">IF(B826="","",OFFSET(List1!Q$11,tisk!A825,0))</f>
        <v>12/2022</v>
      </c>
      <c r="G828" s="97"/>
      <c r="H828" s="100"/>
      <c r="I828" s="98"/>
      <c r="J828" s="98"/>
      <c r="K828" s="98"/>
      <c r="L828" s="98"/>
      <c r="M828" s="97"/>
    </row>
    <row r="829" spans="1:13" s="2" customFormat="1" ht="75" customHeight="1" x14ac:dyDescent="0.35">
      <c r="A829" s="58"/>
      <c r="B829" s="98" t="str">
        <f ca="1">IF(OFFSET(List1!B$11,tisk!A828,0)&gt;0,OFFSET(List1!B$11,tisk!A828,0),"")</f>
        <v>284</v>
      </c>
      <c r="C829" s="3" t="str">
        <f ca="1">IF(B829="","",CONCATENATE(OFFSET(List1!C$11,tisk!A828,0),"
",OFFSET(List1!D$11,tisk!A828,0),"
",OFFSET(List1!E$11,tisk!A828,0),"
",OFFSET(List1!F$11,tisk!A828,0)))</f>
        <v>Sportovní klub moderní gymnastiky Olomouc, z.s.
Kubíčkova 327/10
Olomouc
77900</v>
      </c>
      <c r="D829" s="85" t="str">
        <f ca="1">IF(B829="","",OFFSET(List1!L$11,tisk!A828,0))</f>
        <v>Celoroční činnost SK MF Olomouc</v>
      </c>
      <c r="E829" s="99">
        <f ca="1">IF(B829="","",OFFSET(List1!O$11,tisk!A828,0))</f>
        <v>120000</v>
      </c>
      <c r="F829" s="55" t="str">
        <f ca="1">IF(B829="","",OFFSET(List1!P$11,tisk!A828,0))</f>
        <v>1/2022</v>
      </c>
      <c r="G829" s="97">
        <f ca="1">IF(B829="","",OFFSET(List1!R$11,tisk!A828,0))</f>
        <v>60000</v>
      </c>
      <c r="H829" s="100">
        <f ca="1">IF(B829="","",OFFSET(List1!S$11,tisk!A828,0))</f>
        <v>0</v>
      </c>
      <c r="I829" s="98">
        <f ca="1">IF(B829="","",OFFSET(List1!T$11,tisk!A828,0))</f>
        <v>0</v>
      </c>
      <c r="J829" s="98">
        <f ca="1">IF(B829="","",OFFSET(List1!U$11,tisk!A828,0))</f>
        <v>0</v>
      </c>
      <c r="K829" s="98">
        <f ca="1">IF(B829="","",OFFSET(List1!V$11,tisk!A828,0))</f>
        <v>0</v>
      </c>
      <c r="L829" s="98">
        <f ca="1">IF(B829="","",OFFSET(List1!W$11,tisk!A828,0))</f>
        <v>0</v>
      </c>
      <c r="M829" s="97">
        <f ca="1">IF(B829="","",OFFSET(List1!X$11,tisk!A828,0))</f>
        <v>0</v>
      </c>
    </row>
    <row r="830" spans="1:13" s="2" customFormat="1" ht="75" customHeight="1" x14ac:dyDescent="0.35">
      <c r="A830" s="58"/>
      <c r="B830" s="98"/>
      <c r="C830" s="3" t="str">
        <f ca="1">IF(B829="","",CONCATENATE("Okres ",OFFSET(List1!G$11,tisk!A828,0),"
","Právní forma","
",OFFSET(List1!H$11,tisk!A828,0),"
","IČO ",OFFSET(List1!I$11,tisk!A828,0),"
 ","B.Ú. ",OFFSET(List1!J$11,tisk!A828,0)))</f>
        <v>Okres Olomouc
Právní forma
Spolek
IČO 04794800
 B.Ú. 2500954897/2010</v>
      </c>
      <c r="D830" s="5" t="str">
        <f ca="1">IF(B829="","",OFFSET(List1!M$11,tisk!A828,0))</f>
        <v>Organizační, materiální a metodické zabezpečení sportovní přípravy  včetně účasti na pohárových i mistrovských závodech všech
oddělení klubu, tj. závodnic, přípravky a zájmového kroužku.</v>
      </c>
      <c r="E830" s="99"/>
      <c r="F830" s="54"/>
      <c r="G830" s="97"/>
      <c r="H830" s="100"/>
      <c r="I830" s="98"/>
      <c r="J830" s="98"/>
      <c r="K830" s="98"/>
      <c r="L830" s="98"/>
      <c r="M830" s="97"/>
    </row>
    <row r="831" spans="1:13" s="2" customFormat="1" ht="30" customHeight="1" x14ac:dyDescent="0.35">
      <c r="A831" s="58">
        <f>ROW()/3-1</f>
        <v>276</v>
      </c>
      <c r="B831" s="98"/>
      <c r="C831" s="3" t="str">
        <f ca="1">IF(B829="","",CONCATENATE("Zástupce","
",OFFSET(List1!K$11,tisk!A828,0)))</f>
        <v xml:space="preserve">Zástupce
</v>
      </c>
      <c r="D831" s="5" t="str">
        <f ca="1">IF(B829="","",CONCATENATE("Dotace bude použita na:",OFFSET(List1!N$11,tisk!A828,0)))</f>
        <v>Dotace bude použita na:Materiální zabezpečení - sportovní oblečení a obuv, náčiní MG, technické vybavení
Pronájmy tělocvičen a sportovních hal
Mzdy trenérek
Startovné na soutěžích
Stravování a ubytování při účasti na soustředění a závodech</v>
      </c>
      <c r="E831" s="99"/>
      <c r="F831" s="55" t="str">
        <f ca="1">IF(B829="","",OFFSET(List1!Q$11,tisk!A828,0))</f>
        <v>12/2022</v>
      </c>
      <c r="G831" s="97"/>
      <c r="H831" s="100"/>
      <c r="I831" s="98"/>
      <c r="J831" s="98"/>
      <c r="K831" s="98"/>
      <c r="L831" s="98"/>
      <c r="M831" s="97"/>
    </row>
    <row r="832" spans="1:13" s="2" customFormat="1" ht="75" customHeight="1" x14ac:dyDescent="0.35">
      <c r="A832" s="58"/>
      <c r="B832" s="98" t="str">
        <f ca="1">IF(OFFSET(List1!B$11,tisk!A831,0)&gt;0,OFFSET(List1!B$11,tisk!A831,0),"")</f>
        <v>285</v>
      </c>
      <c r="C832" s="3" t="str">
        <f ca="1">IF(B832="","",CONCATENATE(OFFSET(List1!C$11,tisk!A831,0),"
",OFFSET(List1!D$11,tisk!A831,0),"
",OFFSET(List1!E$11,tisk!A831,0),"
",OFFSET(List1!F$11,tisk!A831,0)))</f>
        <v>Tenisový klub Velký Týnec z. s.
Zámecká 35
Velký Týnec
78372</v>
      </c>
      <c r="D832" s="85" t="str">
        <f ca="1">IF(B832="","",OFFSET(List1!L$11,tisk!A831,0))</f>
        <v>Podpora činnosti TK Velký Týnec 2022</v>
      </c>
      <c r="E832" s="99">
        <f ca="1">IF(B832="","",OFFSET(List1!O$11,tisk!A831,0))</f>
        <v>140000</v>
      </c>
      <c r="F832" s="55" t="str">
        <f ca="1">IF(B832="","",OFFSET(List1!P$11,tisk!A831,0))</f>
        <v>1/2022</v>
      </c>
      <c r="G832" s="97">
        <f ca="1">IF(B832="","",OFFSET(List1!R$11,tisk!A831,0))</f>
        <v>30000</v>
      </c>
      <c r="H832" s="100">
        <f ca="1">IF(B832="","",OFFSET(List1!S$11,tisk!A831,0))</f>
        <v>0</v>
      </c>
      <c r="I832" s="98">
        <f ca="1">IF(B832="","",OFFSET(List1!T$11,tisk!A831,0))</f>
        <v>0</v>
      </c>
      <c r="J832" s="98">
        <f ca="1">IF(B832="","",OFFSET(List1!U$11,tisk!A831,0))</f>
        <v>0</v>
      </c>
      <c r="K832" s="98">
        <f ca="1">IF(B832="","",OFFSET(List1!V$11,tisk!A831,0))</f>
        <v>0</v>
      </c>
      <c r="L832" s="98">
        <f ca="1">IF(B832="","",OFFSET(List1!W$11,tisk!A831,0))</f>
        <v>0</v>
      </c>
      <c r="M832" s="97">
        <f ca="1">IF(B832="","",OFFSET(List1!X$11,tisk!A831,0))</f>
        <v>0</v>
      </c>
    </row>
    <row r="833" spans="1:13" s="2" customFormat="1" ht="75" customHeight="1" x14ac:dyDescent="0.35">
      <c r="A833" s="58"/>
      <c r="B833" s="98"/>
      <c r="C833" s="3" t="str">
        <f ca="1">IF(B832="","",CONCATENATE("Okres ",OFFSET(List1!G$11,tisk!A831,0),"
","Právní forma","
",OFFSET(List1!H$11,tisk!A831,0),"
","IČO ",OFFSET(List1!I$11,tisk!A831,0),"
 ","B.Ú. ",OFFSET(List1!J$11,tisk!A831,0)))</f>
        <v>Okres Olomouc
Právní forma
Spolek
IČO 22748024
 B.Ú. 107-9961030277/0100</v>
      </c>
      <c r="D833" s="5" t="str">
        <f ca="1">IF(B832="","",OFFSET(List1!M$11,tisk!A831,0))</f>
        <v>TK Velký Týnec rozvíjí činnost na úseku péče o děti a mládež, organizuje tenisové turnaje, podporuje členy účastnící se soutěží pořádaných Českým tenisovým svazem, pečuje o majetek klubu a udržuje jeho zařízení.</v>
      </c>
      <c r="E833" s="99"/>
      <c r="F833" s="54"/>
      <c r="G833" s="97"/>
      <c r="H833" s="100"/>
      <c r="I833" s="98"/>
      <c r="J833" s="98"/>
      <c r="K833" s="98"/>
      <c r="L833" s="98"/>
      <c r="M833" s="97"/>
    </row>
    <row r="834" spans="1:13" s="2" customFormat="1" ht="30" customHeight="1" x14ac:dyDescent="0.35">
      <c r="A834" s="58">
        <f>ROW()/3-1</f>
        <v>277</v>
      </c>
      <c r="B834" s="98"/>
      <c r="C834" s="3" t="str">
        <f ca="1">IF(B832="","",CONCATENATE("Zástupce","
",OFFSET(List1!K$11,tisk!A831,0)))</f>
        <v xml:space="preserve">Zástupce
</v>
      </c>
      <c r="D834" s="5" t="str">
        <f ca="1">IF(B832="","",CONCATENATE("Dotace bude použita na:",OFFSET(List1!N$11,tisk!A831,0)))</f>
        <v>Dotace bude použita na:Náklady spojené s údržbou tenisových kurtů
Antuka, materiálové a technické vybavení
Výměna svrchní části povrchu tenisových dvorců
Tenisová síť
2 x wimbledon se sponou a karabinou
Ceny do tenisových turnajů</v>
      </c>
      <c r="E834" s="99"/>
      <c r="F834" s="55" t="str">
        <f ca="1">IF(B832="","",OFFSET(List1!Q$11,tisk!A831,0))</f>
        <v>12/2022</v>
      </c>
      <c r="G834" s="97"/>
      <c r="H834" s="100"/>
      <c r="I834" s="98"/>
      <c r="J834" s="98"/>
      <c r="K834" s="98"/>
      <c r="L834" s="98"/>
      <c r="M834" s="97"/>
    </row>
    <row r="835" spans="1:13" s="2" customFormat="1" ht="75" customHeight="1" x14ac:dyDescent="0.35">
      <c r="A835" s="58"/>
      <c r="B835" s="98" t="str">
        <f ca="1">IF(OFFSET(List1!B$11,tisk!A834,0)&gt;0,OFFSET(List1!B$11,tisk!A834,0),"")</f>
        <v>286</v>
      </c>
      <c r="C835" s="3" t="str">
        <f ca="1">IF(B835="","",CONCATENATE(OFFSET(List1!C$11,tisk!A834,0),"
",OFFSET(List1!D$11,tisk!A834,0),"
",OFFSET(List1!E$11,tisk!A834,0),"
",OFFSET(List1!F$11,tisk!A834,0)))</f>
        <v>Jezdecká stáj Aguna z. s.
Chabičov 28
Šternberk
78501</v>
      </c>
      <c r="D835" s="85" t="str">
        <f ca="1">IF(B835="","",OFFSET(List1!L$11,tisk!A834,0))</f>
        <v>Jezdecký klub Aguna</v>
      </c>
      <c r="E835" s="99">
        <f ca="1">IF(B835="","",OFFSET(List1!O$11,tisk!A834,0))</f>
        <v>69600</v>
      </c>
      <c r="F835" s="55" t="str">
        <f ca="1">IF(B835="","",OFFSET(List1!P$11,tisk!A834,0))</f>
        <v>1/2022</v>
      </c>
      <c r="G835" s="97">
        <f ca="1">IF(B835="","",OFFSET(List1!R$11,tisk!A834,0))</f>
        <v>34600</v>
      </c>
      <c r="H835" s="100">
        <f ca="1">IF(B835="","",OFFSET(List1!S$11,tisk!A834,0))</f>
        <v>0</v>
      </c>
      <c r="I835" s="98">
        <f ca="1">IF(B835="","",OFFSET(List1!T$11,tisk!A834,0))</f>
        <v>0</v>
      </c>
      <c r="J835" s="98">
        <f ca="1">IF(B835="","",OFFSET(List1!U$11,tisk!A834,0))</f>
        <v>0</v>
      </c>
      <c r="K835" s="98">
        <f ca="1">IF(B835="","",OFFSET(List1!V$11,tisk!A834,0))</f>
        <v>0</v>
      </c>
      <c r="L835" s="98">
        <f ca="1">IF(B835="","",OFFSET(List1!W$11,tisk!A834,0))</f>
        <v>0</v>
      </c>
      <c r="M835" s="97">
        <f ca="1">IF(B835="","",OFFSET(List1!X$11,tisk!A834,0))</f>
        <v>0</v>
      </c>
    </row>
    <row r="836" spans="1:13" s="2" customFormat="1" ht="75" customHeight="1" x14ac:dyDescent="0.35">
      <c r="A836" s="58"/>
      <c r="B836" s="98"/>
      <c r="C836" s="3" t="str">
        <f ca="1">IF(B835="","",CONCATENATE("Okres ",OFFSET(List1!G$11,tisk!A834,0),"
","Právní forma","
",OFFSET(List1!H$11,tisk!A834,0),"
","IČO ",OFFSET(List1!I$11,tisk!A834,0),"
 ","B.Ú. ",OFFSET(List1!J$11,tisk!A834,0)))</f>
        <v>Okres Olomouc
Právní forma
Spolek
IČO 09637915
 B.Ú. 96379157/5500</v>
      </c>
      <c r="D836" s="5" t="str">
        <f ca="1">IF(B835="","",OFFSET(List1!M$11,tisk!A834,0))</f>
        <v>Zajištění celoroční činnosti - Jezdecký klub Aguna</v>
      </c>
      <c r="E836" s="99"/>
      <c r="F836" s="54"/>
      <c r="G836" s="97"/>
      <c r="H836" s="100"/>
      <c r="I836" s="98"/>
      <c r="J836" s="98"/>
      <c r="K836" s="98"/>
      <c r="L836" s="98"/>
      <c r="M836" s="97"/>
    </row>
    <row r="837" spans="1:13" s="2" customFormat="1" ht="30" customHeight="1" x14ac:dyDescent="0.35">
      <c r="A837" s="58">
        <f>ROW()/3-1</f>
        <v>278</v>
      </c>
      <c r="B837" s="98"/>
      <c r="C837" s="3" t="str">
        <f ca="1">IF(B835="","",CONCATENATE("Zástupce","
",OFFSET(List1!K$11,tisk!A834,0)))</f>
        <v xml:space="preserve">Zástupce
</v>
      </c>
      <c r="D837" s="5" t="str">
        <f ca="1">IF(B835="","",CONCATENATE("Dotace bude použita na:",OFFSET(List1!N$11,tisk!A834,0)))</f>
        <v>Dotace bude použita na:Úhrada mzdy za DPP, úhrada nájemného za pronájem školního a sportovního koně.</v>
      </c>
      <c r="E837" s="99"/>
      <c r="F837" s="55" t="str">
        <f ca="1">IF(B835="","",OFFSET(List1!Q$11,tisk!A834,0))</f>
        <v>12/2022</v>
      </c>
      <c r="G837" s="97"/>
      <c r="H837" s="100"/>
      <c r="I837" s="98"/>
      <c r="J837" s="98"/>
      <c r="K837" s="98"/>
      <c r="L837" s="98"/>
      <c r="M837" s="97"/>
    </row>
    <row r="838" spans="1:13" s="2" customFormat="1" ht="75" customHeight="1" x14ac:dyDescent="0.35">
      <c r="A838" s="58"/>
      <c r="B838" s="98" t="str">
        <f ca="1">IF(OFFSET(List1!B$11,tisk!A837,0)&gt;0,OFFSET(List1!B$11,tisk!A837,0),"")</f>
        <v/>
      </c>
      <c r="C838" s="3" t="str">
        <f ca="1">IF(B838="","",CONCATENATE(OFFSET(List1!C$11,tisk!A837,0),"
",OFFSET(List1!D$11,tisk!A837,0),"
",OFFSET(List1!E$11,tisk!A837,0),"
",OFFSET(List1!F$11,tisk!A837,0)))</f>
        <v/>
      </c>
      <c r="D838" s="85" t="str">
        <f ca="1">IF(B838="","",OFFSET(List1!L$11,tisk!A837,0))</f>
        <v/>
      </c>
      <c r="E838" s="99" t="str">
        <f ca="1">IF(B838="","",OFFSET(List1!O$11,tisk!A837,0))</f>
        <v/>
      </c>
      <c r="F838" s="55" t="str">
        <f ca="1">IF(B838="","",OFFSET(List1!P$11,tisk!A837,0))</f>
        <v/>
      </c>
      <c r="G838" s="97" t="str">
        <f ca="1">IF(B838="","",OFFSET(List1!R$11,tisk!A837,0))</f>
        <v/>
      </c>
      <c r="H838" s="100" t="str">
        <f ca="1">IF(B838="","",OFFSET(List1!S$11,tisk!A837,0))</f>
        <v/>
      </c>
      <c r="I838" s="98" t="str">
        <f ca="1">IF(B838="","",OFFSET(List1!T$11,tisk!A837,0))</f>
        <v/>
      </c>
      <c r="J838" s="98" t="str">
        <f ca="1">IF(B838="","",OFFSET(List1!U$11,tisk!A837,0))</f>
        <v/>
      </c>
      <c r="K838" s="98" t="str">
        <f ca="1">IF(B838="","",OFFSET(List1!V$11,tisk!A837,0))</f>
        <v/>
      </c>
      <c r="L838" s="98" t="str">
        <f ca="1">IF(B838="","",OFFSET(List1!W$11,tisk!A837,0))</f>
        <v/>
      </c>
      <c r="M838" s="97" t="str">
        <f ca="1">IF(B838="","",OFFSET(List1!X$11,tisk!A837,0))</f>
        <v/>
      </c>
    </row>
    <row r="839" spans="1:13" s="2" customFormat="1" ht="75" customHeight="1" x14ac:dyDescent="0.35">
      <c r="A839" s="58"/>
      <c r="B839" s="98"/>
      <c r="C839" s="3" t="str">
        <f ca="1">IF(B838="","",CONCATENATE("Okres ",OFFSET(List1!G$11,tisk!A837,0),"
","Právní forma","
",OFFSET(List1!H$11,tisk!A837,0),"
","IČO ",OFFSET(List1!I$11,tisk!A837,0),"
 ","B.Ú. ",OFFSET(List1!J$11,tisk!A837,0)))</f>
        <v/>
      </c>
      <c r="D839" s="5" t="str">
        <f ca="1">IF(B838="","",OFFSET(List1!M$11,tisk!A837,0))</f>
        <v/>
      </c>
      <c r="E839" s="99"/>
      <c r="F839" s="54"/>
      <c r="G839" s="97"/>
      <c r="H839" s="100"/>
      <c r="I839" s="98"/>
      <c r="J839" s="98"/>
      <c r="K839" s="98"/>
      <c r="L839" s="98"/>
      <c r="M839" s="97"/>
    </row>
    <row r="840" spans="1:13" s="2" customFormat="1" ht="30" customHeight="1" x14ac:dyDescent="0.35">
      <c r="A840" s="58">
        <f>ROW()/3-1</f>
        <v>279</v>
      </c>
      <c r="B840" s="98"/>
      <c r="C840" s="3" t="str">
        <f ca="1">IF(B838="","",CONCATENATE("Zástupce","
",OFFSET(List1!K$11,tisk!A837,0)))</f>
        <v/>
      </c>
      <c r="D840" s="5" t="str">
        <f ca="1">IF(B838="","",CONCATENATE("Dotace bude použita na:",OFFSET(List1!N$11,tisk!A837,0)))</f>
        <v/>
      </c>
      <c r="E840" s="99"/>
      <c r="F840" s="55" t="str">
        <f ca="1">IF(B838="","",OFFSET(List1!Q$11,tisk!A837,0))</f>
        <v/>
      </c>
      <c r="G840" s="97"/>
      <c r="H840" s="100"/>
      <c r="I840" s="98"/>
      <c r="J840" s="98"/>
      <c r="K840" s="98"/>
      <c r="L840" s="98"/>
      <c r="M840" s="97"/>
    </row>
    <row r="841" spans="1:13" s="2" customFormat="1" ht="75" customHeight="1" x14ac:dyDescent="0.35">
      <c r="A841" s="58"/>
      <c r="B841" s="98" t="str">
        <f ca="1">IF(OFFSET(List1!B$11,tisk!A840,0)&gt;0,OFFSET(List1!B$11,tisk!A840,0),"")</f>
        <v/>
      </c>
      <c r="C841" s="3" t="str">
        <f ca="1">IF(B841="","",CONCATENATE(OFFSET(List1!C$11,tisk!A840,0),"
",OFFSET(List1!D$11,tisk!A840,0),"
",OFFSET(List1!E$11,tisk!A840,0),"
",OFFSET(List1!F$11,tisk!A840,0)))</f>
        <v/>
      </c>
      <c r="D841" s="85" t="str">
        <f ca="1">IF(B841="","",OFFSET(List1!L$11,tisk!A840,0))</f>
        <v/>
      </c>
      <c r="E841" s="99" t="str">
        <f ca="1">IF(B841="","",OFFSET(List1!O$11,tisk!A840,0))</f>
        <v/>
      </c>
      <c r="F841" s="55" t="str">
        <f ca="1">IF(B841="","",OFFSET(List1!P$11,tisk!A840,0))</f>
        <v/>
      </c>
      <c r="G841" s="97" t="str">
        <f ca="1">IF(B841="","",OFFSET(List1!R$11,tisk!A840,0))</f>
        <v/>
      </c>
      <c r="H841" s="100" t="str">
        <f ca="1">IF(B841="","",OFFSET(List1!S$11,tisk!A840,0))</f>
        <v/>
      </c>
      <c r="I841" s="98" t="str">
        <f ca="1">IF(B841="","",OFFSET(List1!T$11,tisk!A840,0))</f>
        <v/>
      </c>
      <c r="J841" s="98" t="str">
        <f ca="1">IF(B841="","",OFFSET(List1!U$11,tisk!A840,0))</f>
        <v/>
      </c>
      <c r="K841" s="98" t="str">
        <f ca="1">IF(B841="","",OFFSET(List1!V$11,tisk!A840,0))</f>
        <v/>
      </c>
      <c r="L841" s="98" t="str">
        <f ca="1">IF(B841="","",OFFSET(List1!W$11,tisk!A840,0))</f>
        <v/>
      </c>
      <c r="M841" s="97" t="str">
        <f ca="1">IF(B841="","",OFFSET(List1!X$11,tisk!A840,0))</f>
        <v/>
      </c>
    </row>
    <row r="842" spans="1:13" s="2" customFormat="1" ht="75" customHeight="1" x14ac:dyDescent="0.35">
      <c r="A842" s="58"/>
      <c r="B842" s="98"/>
      <c r="C842" s="3" t="str">
        <f ca="1">IF(B841="","",CONCATENATE("Okres ",OFFSET(List1!G$11,tisk!A840,0),"
","Právní forma","
",OFFSET(List1!H$11,tisk!A840,0),"
","IČO ",OFFSET(List1!I$11,tisk!A840,0),"
 ","B.Ú. ",OFFSET(List1!J$11,tisk!A840,0)))</f>
        <v/>
      </c>
      <c r="D842" s="5" t="str">
        <f ca="1">IF(B841="","",OFFSET(List1!M$11,tisk!A840,0))</f>
        <v/>
      </c>
      <c r="E842" s="99"/>
      <c r="F842" s="54"/>
      <c r="G842" s="97"/>
      <c r="H842" s="100"/>
      <c r="I842" s="98"/>
      <c r="J842" s="98"/>
      <c r="K842" s="98"/>
      <c r="L842" s="98"/>
      <c r="M842" s="97"/>
    </row>
    <row r="843" spans="1:13" s="2" customFormat="1" ht="30" customHeight="1" x14ac:dyDescent="0.35">
      <c r="A843" s="58">
        <f>ROW()/3-1</f>
        <v>280</v>
      </c>
      <c r="B843" s="98"/>
      <c r="C843" s="3" t="str">
        <f ca="1">IF(B841="","",CONCATENATE("Zástupce","
",OFFSET(List1!K$11,tisk!A840,0)))</f>
        <v/>
      </c>
      <c r="D843" s="5" t="str">
        <f ca="1">IF(B841="","",CONCATENATE("Dotace bude použita na:",OFFSET(List1!N$11,tisk!A840,0)))</f>
        <v/>
      </c>
      <c r="E843" s="99"/>
      <c r="F843" s="55" t="str">
        <f ca="1">IF(B841="","",OFFSET(List1!Q$11,tisk!A840,0))</f>
        <v/>
      </c>
      <c r="G843" s="97"/>
      <c r="H843" s="100"/>
      <c r="I843" s="98"/>
      <c r="J843" s="98"/>
      <c r="K843" s="98"/>
      <c r="L843" s="98"/>
      <c r="M843" s="97"/>
    </row>
    <row r="844" spans="1:13" s="2" customFormat="1" ht="75" customHeight="1" x14ac:dyDescent="0.35">
      <c r="A844" s="58"/>
      <c r="B844" s="98" t="str">
        <f ca="1">IF(OFFSET(List1!B$11,tisk!A843,0)&gt;0,OFFSET(List1!B$11,tisk!A843,0),"")</f>
        <v/>
      </c>
      <c r="C844" s="3" t="str">
        <f ca="1">IF(B844="","",CONCATENATE(OFFSET(List1!C$11,tisk!A843,0),"
",OFFSET(List1!D$11,tisk!A843,0),"
",OFFSET(List1!E$11,tisk!A843,0),"
",OFFSET(List1!F$11,tisk!A843,0)))</f>
        <v/>
      </c>
      <c r="D844" s="85" t="str">
        <f ca="1">IF(B844="","",OFFSET(List1!L$11,tisk!A843,0))</f>
        <v/>
      </c>
      <c r="E844" s="99" t="str">
        <f ca="1">IF(B844="","",OFFSET(List1!O$11,tisk!A843,0))</f>
        <v/>
      </c>
      <c r="F844" s="55" t="str">
        <f ca="1">IF(B844="","",OFFSET(List1!P$11,tisk!A843,0))</f>
        <v/>
      </c>
      <c r="G844" s="97" t="str">
        <f ca="1">IF(B844="","",OFFSET(List1!R$11,tisk!A843,0))</f>
        <v/>
      </c>
      <c r="H844" s="100" t="str">
        <f ca="1">IF(B844="","",OFFSET(List1!S$11,tisk!A843,0))</f>
        <v/>
      </c>
      <c r="I844" s="98" t="str">
        <f ca="1">IF(B844="","",OFFSET(List1!T$11,tisk!A843,0))</f>
        <v/>
      </c>
      <c r="J844" s="98" t="str">
        <f ca="1">IF(B844="","",OFFSET(List1!U$11,tisk!A843,0))</f>
        <v/>
      </c>
      <c r="K844" s="98" t="str">
        <f ca="1">IF(B844="","",OFFSET(List1!V$11,tisk!A843,0))</f>
        <v/>
      </c>
      <c r="L844" s="98" t="str">
        <f ca="1">IF(B844="","",OFFSET(List1!W$11,tisk!A843,0))</f>
        <v/>
      </c>
      <c r="M844" s="97" t="str">
        <f ca="1">IF(B844="","",OFFSET(List1!X$11,tisk!A843,0))</f>
        <v/>
      </c>
    </row>
    <row r="845" spans="1:13" s="2" customFormat="1" ht="75" customHeight="1" x14ac:dyDescent="0.35">
      <c r="A845" s="58"/>
      <c r="B845" s="98"/>
      <c r="C845" s="3" t="str">
        <f ca="1">IF(B844="","",CONCATENATE("Okres ",OFFSET(List1!G$11,tisk!A843,0),"
","Právní forma","
",OFFSET(List1!H$11,tisk!A843,0),"
","IČO ",OFFSET(List1!I$11,tisk!A843,0),"
 ","B.Ú. ",OFFSET(List1!J$11,tisk!A843,0)))</f>
        <v/>
      </c>
      <c r="D845" s="5" t="str">
        <f ca="1">IF(B844="","",OFFSET(List1!M$11,tisk!A843,0))</f>
        <v/>
      </c>
      <c r="E845" s="99"/>
      <c r="F845" s="54"/>
      <c r="G845" s="97"/>
      <c r="H845" s="100"/>
      <c r="I845" s="98"/>
      <c r="J845" s="98"/>
      <c r="K845" s="98"/>
      <c r="L845" s="98"/>
      <c r="M845" s="97"/>
    </row>
    <row r="846" spans="1:13" s="2" customFormat="1" ht="30" customHeight="1" x14ac:dyDescent="0.35">
      <c r="A846" s="58">
        <f>ROW()/3-1</f>
        <v>281</v>
      </c>
      <c r="B846" s="98"/>
      <c r="C846" s="3" t="str">
        <f ca="1">IF(B844="","",CONCATENATE("Zástupce","
",OFFSET(List1!K$11,tisk!A843,0)))</f>
        <v/>
      </c>
      <c r="D846" s="5" t="str">
        <f ca="1">IF(B844="","",CONCATENATE("Dotace bude použita na:",OFFSET(List1!N$11,tisk!A843,0)))</f>
        <v/>
      </c>
      <c r="E846" s="99"/>
      <c r="F846" s="55" t="str">
        <f ca="1">IF(B844="","",OFFSET(List1!Q$11,tisk!A843,0))</f>
        <v/>
      </c>
      <c r="G846" s="97"/>
      <c r="H846" s="100"/>
      <c r="I846" s="98"/>
      <c r="J846" s="98"/>
      <c r="K846" s="98"/>
      <c r="L846" s="98"/>
      <c r="M846" s="97"/>
    </row>
    <row r="847" spans="1:13" s="2" customFormat="1" ht="75" customHeight="1" x14ac:dyDescent="0.35">
      <c r="A847" s="58"/>
      <c r="B847" s="98" t="str">
        <f ca="1">IF(OFFSET(List1!B$11,tisk!A846,0)&gt;0,OFFSET(List1!B$11,tisk!A846,0),"")</f>
        <v/>
      </c>
      <c r="C847" s="3" t="str">
        <f ca="1">IF(B847="","",CONCATENATE(OFFSET(List1!C$11,tisk!A846,0),"
",OFFSET(List1!D$11,tisk!A846,0),"
",OFFSET(List1!E$11,tisk!A846,0),"
",OFFSET(List1!F$11,tisk!A846,0)))</f>
        <v/>
      </c>
      <c r="D847" s="85" t="str">
        <f ca="1">IF(B847="","",OFFSET(List1!L$11,tisk!A846,0))</f>
        <v/>
      </c>
      <c r="E847" s="99" t="str">
        <f ca="1">IF(B847="","",OFFSET(List1!O$11,tisk!A846,0))</f>
        <v/>
      </c>
      <c r="F847" s="55" t="str">
        <f ca="1">IF(B847="","",OFFSET(List1!P$11,tisk!A846,0))</f>
        <v/>
      </c>
      <c r="G847" s="97" t="str">
        <f ca="1">IF(B847="","",OFFSET(List1!R$11,tisk!A846,0))</f>
        <v/>
      </c>
      <c r="H847" s="100" t="str">
        <f ca="1">IF(B847="","",OFFSET(List1!S$11,tisk!A846,0))</f>
        <v/>
      </c>
      <c r="I847" s="98" t="str">
        <f ca="1">IF(B847="","",OFFSET(List1!T$11,tisk!A846,0))</f>
        <v/>
      </c>
      <c r="J847" s="98" t="str">
        <f ca="1">IF(B847="","",OFFSET(List1!U$11,tisk!A846,0))</f>
        <v/>
      </c>
      <c r="K847" s="98" t="str">
        <f ca="1">IF(B847="","",OFFSET(List1!V$11,tisk!A846,0))</f>
        <v/>
      </c>
      <c r="L847" s="98" t="str">
        <f ca="1">IF(B847="","",OFFSET(List1!W$11,tisk!A846,0))</f>
        <v/>
      </c>
      <c r="M847" s="97" t="str">
        <f ca="1">IF(B847="","",OFFSET(List1!X$11,tisk!A846,0))</f>
        <v/>
      </c>
    </row>
    <row r="848" spans="1:13" s="2" customFormat="1" ht="75" customHeight="1" x14ac:dyDescent="0.35">
      <c r="A848" s="58"/>
      <c r="B848" s="98"/>
      <c r="C848" s="3" t="str">
        <f ca="1">IF(B847="","",CONCATENATE("Okres ",OFFSET(List1!G$11,tisk!A846,0),"
","Právní forma","
",OFFSET(List1!H$11,tisk!A846,0),"
","IČO ",OFFSET(List1!I$11,tisk!A846,0),"
 ","B.Ú. ",OFFSET(List1!J$11,tisk!A846,0)))</f>
        <v/>
      </c>
      <c r="D848" s="5" t="str">
        <f ca="1">IF(B847="","",OFFSET(List1!M$11,tisk!A846,0))</f>
        <v/>
      </c>
      <c r="E848" s="99"/>
      <c r="F848" s="54"/>
      <c r="G848" s="97"/>
      <c r="H848" s="100"/>
      <c r="I848" s="98"/>
      <c r="J848" s="98"/>
      <c r="K848" s="98"/>
      <c r="L848" s="98"/>
      <c r="M848" s="97"/>
    </row>
    <row r="849" spans="1:13" s="2" customFormat="1" ht="30" customHeight="1" x14ac:dyDescent="0.35">
      <c r="A849" s="58">
        <f>ROW()/3-1</f>
        <v>282</v>
      </c>
      <c r="B849" s="98"/>
      <c r="C849" s="3" t="str">
        <f ca="1">IF(B847="","",CONCATENATE("Zástupce","
",OFFSET(List1!K$11,tisk!A846,0)))</f>
        <v/>
      </c>
      <c r="D849" s="5" t="str">
        <f ca="1">IF(B847="","",CONCATENATE("Dotace bude použita na:",OFFSET(List1!N$11,tisk!A846,0)))</f>
        <v/>
      </c>
      <c r="E849" s="99"/>
      <c r="F849" s="55" t="str">
        <f ca="1">IF(B847="","",OFFSET(List1!Q$11,tisk!A846,0))</f>
        <v/>
      </c>
      <c r="G849" s="97"/>
      <c r="H849" s="100"/>
      <c r="I849" s="98"/>
      <c r="J849" s="98"/>
      <c r="K849" s="98"/>
      <c r="L849" s="98"/>
      <c r="M849" s="97"/>
    </row>
    <row r="850" spans="1:13" s="2" customFormat="1" ht="75" customHeight="1" x14ac:dyDescent="0.35">
      <c r="A850" s="58"/>
      <c r="B850" s="98" t="str">
        <f ca="1">IF(OFFSET(List1!B$11,tisk!A849,0)&gt;0,OFFSET(List1!B$11,tisk!A849,0),"")</f>
        <v/>
      </c>
      <c r="C850" s="3" t="str">
        <f ca="1">IF(B850="","",CONCATENATE(OFFSET(List1!C$11,tisk!A849,0),"
",OFFSET(List1!D$11,tisk!A849,0),"
",OFFSET(List1!E$11,tisk!A849,0),"
",OFFSET(List1!F$11,tisk!A849,0)))</f>
        <v/>
      </c>
      <c r="D850" s="85" t="str">
        <f ca="1">IF(B850="","",OFFSET(List1!L$11,tisk!A849,0))</f>
        <v/>
      </c>
      <c r="E850" s="99" t="str">
        <f ca="1">IF(B850="","",OFFSET(List1!O$11,tisk!A849,0))</f>
        <v/>
      </c>
      <c r="F850" s="55" t="str">
        <f ca="1">IF(B850="","",OFFSET(List1!P$11,tisk!A849,0))</f>
        <v/>
      </c>
      <c r="G850" s="97" t="str">
        <f ca="1">IF(B850="","",OFFSET(List1!R$11,tisk!A849,0))</f>
        <v/>
      </c>
      <c r="H850" s="100" t="str">
        <f ca="1">IF(B850="","",OFFSET(List1!S$11,tisk!A849,0))</f>
        <v/>
      </c>
      <c r="I850" s="98" t="str">
        <f ca="1">IF(B850="","",OFFSET(List1!T$11,tisk!A849,0))</f>
        <v/>
      </c>
      <c r="J850" s="98" t="str">
        <f ca="1">IF(B850="","",OFFSET(List1!U$11,tisk!A849,0))</f>
        <v/>
      </c>
      <c r="K850" s="98" t="str">
        <f ca="1">IF(B850="","",OFFSET(List1!V$11,tisk!A849,0))</f>
        <v/>
      </c>
      <c r="L850" s="98" t="str">
        <f ca="1">IF(B850="","",OFFSET(List1!W$11,tisk!A849,0))</f>
        <v/>
      </c>
      <c r="M850" s="97" t="str">
        <f ca="1">IF(B850="","",OFFSET(List1!X$11,tisk!A849,0))</f>
        <v/>
      </c>
    </row>
    <row r="851" spans="1:13" s="2" customFormat="1" ht="75" customHeight="1" x14ac:dyDescent="0.35">
      <c r="A851" s="58"/>
      <c r="B851" s="98"/>
      <c r="C851" s="3" t="str">
        <f ca="1">IF(B850="","",CONCATENATE("Okres ",OFFSET(List1!G$11,tisk!A849,0),"
","Právní forma","
",OFFSET(List1!H$11,tisk!A849,0),"
","IČO ",OFFSET(List1!I$11,tisk!A849,0),"
 ","B.Ú. ",OFFSET(List1!J$11,tisk!A849,0)))</f>
        <v/>
      </c>
      <c r="D851" s="5" t="str">
        <f ca="1">IF(B850="","",OFFSET(List1!M$11,tisk!A849,0))</f>
        <v/>
      </c>
      <c r="E851" s="99"/>
      <c r="F851" s="54"/>
      <c r="G851" s="97"/>
      <c r="H851" s="100"/>
      <c r="I851" s="98"/>
      <c r="J851" s="98"/>
      <c r="K851" s="98"/>
      <c r="L851" s="98"/>
      <c r="M851" s="97"/>
    </row>
    <row r="852" spans="1:13" s="2" customFormat="1" ht="30" customHeight="1" x14ac:dyDescent="0.35">
      <c r="A852" s="58">
        <f>ROW()/3-1</f>
        <v>283</v>
      </c>
      <c r="B852" s="98"/>
      <c r="C852" s="3" t="str">
        <f ca="1">IF(B850="","",CONCATENATE("Zástupce","
",OFFSET(List1!K$11,tisk!A849,0)))</f>
        <v/>
      </c>
      <c r="D852" s="5" t="str">
        <f ca="1">IF(B850="","",CONCATENATE("Dotace bude použita na:",OFFSET(List1!N$11,tisk!A849,0)))</f>
        <v/>
      </c>
      <c r="E852" s="99"/>
      <c r="F852" s="55" t="str">
        <f ca="1">IF(B850="","",OFFSET(List1!Q$11,tisk!A849,0))</f>
        <v/>
      </c>
      <c r="G852" s="97"/>
      <c r="H852" s="100"/>
      <c r="I852" s="98"/>
      <c r="J852" s="98"/>
      <c r="K852" s="98"/>
      <c r="L852" s="98"/>
      <c r="M852" s="97"/>
    </row>
    <row r="853" spans="1:13" s="2" customFormat="1" ht="75" customHeight="1" x14ac:dyDescent="0.35">
      <c r="A853" s="58"/>
      <c r="B853" s="98" t="str">
        <f ca="1">IF(OFFSET(List1!B$11,tisk!A852,0)&gt;0,OFFSET(List1!B$11,tisk!A852,0),"")</f>
        <v/>
      </c>
      <c r="C853" s="3" t="str">
        <f ca="1">IF(B853="","",CONCATENATE(OFFSET(List1!C$11,tisk!A852,0),"
",OFFSET(List1!D$11,tisk!A852,0),"
",OFFSET(List1!E$11,tisk!A852,0),"
",OFFSET(List1!F$11,tisk!A852,0)))</f>
        <v/>
      </c>
      <c r="D853" s="85" t="str">
        <f ca="1">IF(B853="","",OFFSET(List1!L$11,tisk!A852,0))</f>
        <v/>
      </c>
      <c r="E853" s="99" t="str">
        <f ca="1">IF(B853="","",OFFSET(List1!O$11,tisk!A852,0))</f>
        <v/>
      </c>
      <c r="F853" s="55" t="str">
        <f ca="1">IF(B853="","",OFFSET(List1!P$11,tisk!A852,0))</f>
        <v/>
      </c>
      <c r="G853" s="97" t="str">
        <f ca="1">IF(B853="","",OFFSET(List1!R$11,tisk!A852,0))</f>
        <v/>
      </c>
      <c r="H853" s="100" t="str">
        <f ca="1">IF(B853="","",OFFSET(List1!S$11,tisk!A852,0))</f>
        <v/>
      </c>
      <c r="I853" s="98" t="str">
        <f ca="1">IF(B853="","",OFFSET(List1!T$11,tisk!A852,0))</f>
        <v/>
      </c>
      <c r="J853" s="98" t="str">
        <f ca="1">IF(B853="","",OFFSET(List1!U$11,tisk!A852,0))</f>
        <v/>
      </c>
      <c r="K853" s="98" t="str">
        <f ca="1">IF(B853="","",OFFSET(List1!V$11,tisk!A852,0))</f>
        <v/>
      </c>
      <c r="L853" s="98" t="str">
        <f ca="1">IF(B853="","",OFFSET(List1!W$11,tisk!A852,0))</f>
        <v/>
      </c>
      <c r="M853" s="97" t="str">
        <f ca="1">IF(B853="","",OFFSET(List1!X$11,tisk!A852,0))</f>
        <v/>
      </c>
    </row>
    <row r="854" spans="1:13" s="2" customFormat="1" ht="75" customHeight="1" x14ac:dyDescent="0.35">
      <c r="A854" s="58"/>
      <c r="B854" s="98"/>
      <c r="C854" s="3" t="str">
        <f ca="1">IF(B853="","",CONCATENATE("Okres ",OFFSET(List1!G$11,tisk!A852,0),"
","Právní forma","
",OFFSET(List1!H$11,tisk!A852,0),"
","IČO ",OFFSET(List1!I$11,tisk!A852,0),"
 ","B.Ú. ",OFFSET(List1!J$11,tisk!A852,0)))</f>
        <v/>
      </c>
      <c r="D854" s="5" t="str">
        <f ca="1">IF(B853="","",OFFSET(List1!M$11,tisk!A852,0))</f>
        <v/>
      </c>
      <c r="E854" s="99"/>
      <c r="F854" s="54"/>
      <c r="G854" s="97"/>
      <c r="H854" s="100"/>
      <c r="I854" s="98"/>
      <c r="J854" s="98"/>
      <c r="K854" s="98"/>
      <c r="L854" s="98"/>
      <c r="M854" s="97"/>
    </row>
    <row r="855" spans="1:13" s="2" customFormat="1" ht="30" customHeight="1" x14ac:dyDescent="0.35">
      <c r="A855" s="58">
        <f>ROW()/3-1</f>
        <v>284</v>
      </c>
      <c r="B855" s="98"/>
      <c r="C855" s="3" t="str">
        <f ca="1">IF(B853="","",CONCATENATE("Zástupce","
",OFFSET(List1!K$11,tisk!A852,0)))</f>
        <v/>
      </c>
      <c r="D855" s="5" t="str">
        <f ca="1">IF(B853="","",CONCATENATE("Dotace bude použita na:",OFFSET(List1!N$11,tisk!A852,0)))</f>
        <v/>
      </c>
      <c r="E855" s="99"/>
      <c r="F855" s="55" t="str">
        <f ca="1">IF(B853="","",OFFSET(List1!Q$11,tisk!A852,0))</f>
        <v/>
      </c>
      <c r="G855" s="97"/>
      <c r="H855" s="100"/>
      <c r="I855" s="98"/>
      <c r="J855" s="98"/>
      <c r="K855" s="98"/>
      <c r="L855" s="98"/>
      <c r="M855" s="97"/>
    </row>
    <row r="856" spans="1:13" s="2" customFormat="1" ht="75" customHeight="1" x14ac:dyDescent="0.35">
      <c r="A856" s="58"/>
      <c r="B856" s="98" t="str">
        <f ca="1">IF(OFFSET(List1!B$11,tisk!A855,0)&gt;0,OFFSET(List1!B$11,tisk!A855,0),"")</f>
        <v/>
      </c>
      <c r="C856" s="3" t="str">
        <f ca="1">IF(B856="","",CONCATENATE(OFFSET(List1!C$11,tisk!A855,0),"
",OFFSET(List1!D$11,tisk!A855,0),"
",OFFSET(List1!E$11,tisk!A855,0),"
",OFFSET(List1!F$11,tisk!A855,0)))</f>
        <v/>
      </c>
      <c r="D856" s="85" t="str">
        <f ca="1">IF(B856="","",OFFSET(List1!L$11,tisk!A855,0))</f>
        <v/>
      </c>
      <c r="E856" s="99" t="str">
        <f ca="1">IF(B856="","",OFFSET(List1!O$11,tisk!A855,0))</f>
        <v/>
      </c>
      <c r="F856" s="55" t="str">
        <f ca="1">IF(B856="","",OFFSET(List1!P$11,tisk!A855,0))</f>
        <v/>
      </c>
      <c r="G856" s="97" t="str">
        <f ca="1">IF(B856="","",OFFSET(List1!R$11,tisk!A855,0))</f>
        <v/>
      </c>
      <c r="H856" s="100" t="str">
        <f ca="1">IF(B856="","",OFFSET(List1!S$11,tisk!A855,0))</f>
        <v/>
      </c>
      <c r="I856" s="98" t="str">
        <f ca="1">IF(B856="","",OFFSET(List1!T$11,tisk!A855,0))</f>
        <v/>
      </c>
      <c r="J856" s="98" t="str">
        <f ca="1">IF(B856="","",OFFSET(List1!U$11,tisk!A855,0))</f>
        <v/>
      </c>
      <c r="K856" s="98" t="str">
        <f ca="1">IF(B856="","",OFFSET(List1!V$11,tisk!A855,0))</f>
        <v/>
      </c>
      <c r="L856" s="98" t="str">
        <f ca="1">IF(B856="","",OFFSET(List1!W$11,tisk!A855,0))</f>
        <v/>
      </c>
      <c r="M856" s="97" t="str">
        <f ca="1">IF(B856="","",OFFSET(List1!X$11,tisk!A855,0))</f>
        <v/>
      </c>
    </row>
    <row r="857" spans="1:13" s="2" customFormat="1" ht="75" customHeight="1" x14ac:dyDescent="0.35">
      <c r="A857" s="58"/>
      <c r="B857" s="98"/>
      <c r="C857" s="3" t="str">
        <f ca="1">IF(B856="","",CONCATENATE("Okres ",OFFSET(List1!G$11,tisk!A855,0),"
","Právní forma","
",OFFSET(List1!H$11,tisk!A855,0),"
","IČO ",OFFSET(List1!I$11,tisk!A855,0),"
 ","B.Ú. ",OFFSET(List1!J$11,tisk!A855,0)))</f>
        <v/>
      </c>
      <c r="D857" s="5" t="str">
        <f ca="1">IF(B856="","",OFFSET(List1!M$11,tisk!A855,0))</f>
        <v/>
      </c>
      <c r="E857" s="99"/>
      <c r="F857" s="54"/>
      <c r="G857" s="97"/>
      <c r="H857" s="100"/>
      <c r="I857" s="98"/>
      <c r="J857" s="98"/>
      <c r="K857" s="98"/>
      <c r="L857" s="98"/>
      <c r="M857" s="97"/>
    </row>
    <row r="858" spans="1:13" s="2" customFormat="1" ht="30" customHeight="1" x14ac:dyDescent="0.35">
      <c r="A858" s="58">
        <f>ROW()/3-1</f>
        <v>285</v>
      </c>
      <c r="B858" s="98"/>
      <c r="C858" s="3" t="str">
        <f ca="1">IF(B856="","",CONCATENATE("Zástupce","
",OFFSET(List1!K$11,tisk!A855,0)))</f>
        <v/>
      </c>
      <c r="D858" s="5" t="str">
        <f ca="1">IF(B856="","",CONCATENATE("Dotace bude použita na:",OFFSET(List1!N$11,tisk!A855,0)))</f>
        <v/>
      </c>
      <c r="E858" s="99"/>
      <c r="F858" s="55" t="str">
        <f ca="1">IF(B856="","",OFFSET(List1!Q$11,tisk!A855,0))</f>
        <v/>
      </c>
      <c r="G858" s="97"/>
      <c r="H858" s="100"/>
      <c r="I858" s="98"/>
      <c r="J858" s="98"/>
      <c r="K858" s="98"/>
      <c r="L858" s="98"/>
      <c r="M858" s="97"/>
    </row>
    <row r="859" spans="1:13" s="2" customFormat="1" ht="75" customHeight="1" x14ac:dyDescent="0.35">
      <c r="A859" s="58"/>
      <c r="B859" s="98" t="str">
        <f ca="1">IF(OFFSET(List1!B$11,tisk!A858,0)&gt;0,OFFSET(List1!B$11,tisk!A858,0),"")</f>
        <v/>
      </c>
      <c r="C859" s="3" t="str">
        <f ca="1">IF(B859="","",CONCATENATE(OFFSET(List1!C$11,tisk!A858,0),"
",OFFSET(List1!D$11,tisk!A858,0),"
",OFFSET(List1!E$11,tisk!A858,0),"
",OFFSET(List1!F$11,tisk!A858,0)))</f>
        <v/>
      </c>
      <c r="D859" s="85" t="str">
        <f ca="1">IF(B859="","",OFFSET(List1!L$11,tisk!A858,0))</f>
        <v/>
      </c>
      <c r="E859" s="99" t="str">
        <f ca="1">IF(B859="","",OFFSET(List1!O$11,tisk!A858,0))</f>
        <v/>
      </c>
      <c r="F859" s="55" t="str">
        <f ca="1">IF(B859="","",OFFSET(List1!P$11,tisk!A858,0))</f>
        <v/>
      </c>
      <c r="G859" s="97" t="str">
        <f ca="1">IF(B859="","",OFFSET(List1!R$11,tisk!A858,0))</f>
        <v/>
      </c>
      <c r="H859" s="100" t="str">
        <f ca="1">IF(B859="","",OFFSET(List1!S$11,tisk!A858,0))</f>
        <v/>
      </c>
      <c r="I859" s="98" t="str">
        <f ca="1">IF(B859="","",OFFSET(List1!T$11,tisk!A858,0))</f>
        <v/>
      </c>
      <c r="J859" s="98" t="str">
        <f ca="1">IF(B859="","",OFFSET(List1!U$11,tisk!A858,0))</f>
        <v/>
      </c>
      <c r="K859" s="98" t="str">
        <f ca="1">IF(B859="","",OFFSET(List1!V$11,tisk!A858,0))</f>
        <v/>
      </c>
      <c r="L859" s="98" t="str">
        <f ca="1">IF(B859="","",OFFSET(List1!W$11,tisk!A858,0))</f>
        <v/>
      </c>
      <c r="M859" s="97" t="str">
        <f ca="1">IF(B859="","",OFFSET(List1!X$11,tisk!A858,0))</f>
        <v/>
      </c>
    </row>
    <row r="860" spans="1:13" s="2" customFormat="1" ht="75" customHeight="1" x14ac:dyDescent="0.35">
      <c r="A860" s="58"/>
      <c r="B860" s="98"/>
      <c r="C860" s="3" t="str">
        <f ca="1">IF(B859="","",CONCATENATE("Okres ",OFFSET(List1!G$11,tisk!A858,0),"
","Právní forma","
",OFFSET(List1!H$11,tisk!A858,0),"
","IČO ",OFFSET(List1!I$11,tisk!A858,0),"
 ","B.Ú. ",OFFSET(List1!J$11,tisk!A858,0)))</f>
        <v/>
      </c>
      <c r="D860" s="5" t="str">
        <f ca="1">IF(B859="","",OFFSET(List1!M$11,tisk!A858,0))</f>
        <v/>
      </c>
      <c r="E860" s="99"/>
      <c r="F860" s="54"/>
      <c r="G860" s="97"/>
      <c r="H860" s="100"/>
      <c r="I860" s="98"/>
      <c r="J860" s="98"/>
      <c r="K860" s="98"/>
      <c r="L860" s="98"/>
      <c r="M860" s="97"/>
    </row>
    <row r="861" spans="1:13" s="2" customFormat="1" ht="30" customHeight="1" x14ac:dyDescent="0.35">
      <c r="A861" s="58">
        <f>ROW()/3-1</f>
        <v>286</v>
      </c>
      <c r="B861" s="98"/>
      <c r="C861" s="3" t="str">
        <f ca="1">IF(B859="","",CONCATENATE("Zástupce","
",OFFSET(List1!K$11,tisk!A858,0)))</f>
        <v/>
      </c>
      <c r="D861" s="5" t="str">
        <f ca="1">IF(B859="","",CONCATENATE("Dotace bude použita na:",OFFSET(List1!N$11,tisk!A858,0)))</f>
        <v/>
      </c>
      <c r="E861" s="99"/>
      <c r="F861" s="55" t="str">
        <f ca="1">IF(B859="","",OFFSET(List1!Q$11,tisk!A858,0))</f>
        <v/>
      </c>
      <c r="G861" s="97"/>
      <c r="H861" s="100"/>
      <c r="I861" s="98"/>
      <c r="J861" s="98"/>
      <c r="K861" s="98"/>
      <c r="L861" s="98"/>
      <c r="M861" s="97"/>
    </row>
    <row r="862" spans="1:13" s="2" customFormat="1" ht="75" customHeight="1" x14ac:dyDescent="0.35">
      <c r="A862" s="58"/>
      <c r="B862" s="98" t="str">
        <f ca="1">IF(OFFSET(List1!B$11,tisk!A861,0)&gt;0,OFFSET(List1!B$11,tisk!A861,0),"")</f>
        <v/>
      </c>
      <c r="C862" s="3" t="str">
        <f ca="1">IF(B862="","",CONCATENATE(OFFSET(List1!C$11,tisk!A861,0),"
",OFFSET(List1!D$11,tisk!A861,0),"
",OFFSET(List1!E$11,tisk!A861,0),"
",OFFSET(List1!F$11,tisk!A861,0)))</f>
        <v/>
      </c>
      <c r="D862" s="85" t="str">
        <f ca="1">IF(B862="","",OFFSET(List1!L$11,tisk!A861,0))</f>
        <v/>
      </c>
      <c r="E862" s="99" t="str">
        <f ca="1">IF(B862="","",OFFSET(List1!O$11,tisk!A861,0))</f>
        <v/>
      </c>
      <c r="F862" s="55" t="str">
        <f ca="1">IF(B862="","",OFFSET(List1!P$11,tisk!A861,0))</f>
        <v/>
      </c>
      <c r="G862" s="97" t="str">
        <f ca="1">IF(B862="","",OFFSET(List1!R$11,tisk!A861,0))</f>
        <v/>
      </c>
      <c r="H862" s="100" t="str">
        <f ca="1">IF(B862="","",OFFSET(List1!S$11,tisk!A861,0))</f>
        <v/>
      </c>
      <c r="I862" s="98" t="str">
        <f ca="1">IF(B862="","",OFFSET(List1!T$11,tisk!A861,0))</f>
        <v/>
      </c>
      <c r="J862" s="98" t="str">
        <f ca="1">IF(B862="","",OFFSET(List1!U$11,tisk!A861,0))</f>
        <v/>
      </c>
      <c r="K862" s="98" t="str">
        <f ca="1">IF(B862="","",OFFSET(List1!V$11,tisk!A861,0))</f>
        <v/>
      </c>
      <c r="L862" s="98" t="str">
        <f ca="1">IF(B862="","",OFFSET(List1!W$11,tisk!A861,0))</f>
        <v/>
      </c>
      <c r="M862" s="97" t="str">
        <f ca="1">IF(B862="","",OFFSET(List1!X$11,tisk!A861,0))</f>
        <v/>
      </c>
    </row>
    <row r="863" spans="1:13" s="2" customFormat="1" ht="75" customHeight="1" x14ac:dyDescent="0.35">
      <c r="A863" s="58"/>
      <c r="B863" s="98"/>
      <c r="C863" s="3" t="str">
        <f ca="1">IF(B862="","",CONCATENATE("Okres ",OFFSET(List1!G$11,tisk!A861,0),"
","Právní forma","
",OFFSET(List1!H$11,tisk!A861,0),"
","IČO ",OFFSET(List1!I$11,tisk!A861,0),"
 ","B.Ú. ",OFFSET(List1!J$11,tisk!A861,0)))</f>
        <v/>
      </c>
      <c r="D863" s="5" t="str">
        <f ca="1">IF(B862="","",OFFSET(List1!M$11,tisk!A861,0))</f>
        <v/>
      </c>
      <c r="E863" s="99"/>
      <c r="F863" s="54"/>
      <c r="G863" s="97"/>
      <c r="H863" s="100"/>
      <c r="I863" s="98"/>
      <c r="J863" s="98"/>
      <c r="K863" s="98"/>
      <c r="L863" s="98"/>
      <c r="M863" s="97"/>
    </row>
    <row r="864" spans="1:13" s="2" customFormat="1" ht="30" customHeight="1" x14ac:dyDescent="0.35">
      <c r="A864" s="58">
        <f>ROW()/3-1</f>
        <v>287</v>
      </c>
      <c r="B864" s="98"/>
      <c r="C864" s="3" t="str">
        <f ca="1">IF(B862="","",CONCATENATE("Zástupce","
",OFFSET(List1!K$11,tisk!A861,0)))</f>
        <v/>
      </c>
      <c r="D864" s="5" t="str">
        <f ca="1">IF(B862="","",CONCATENATE("Dotace bude použita na:",OFFSET(List1!N$11,tisk!A861,0)))</f>
        <v/>
      </c>
      <c r="E864" s="99"/>
      <c r="F864" s="55" t="str">
        <f ca="1">IF(B862="","",OFFSET(List1!Q$11,tisk!A861,0))</f>
        <v/>
      </c>
      <c r="G864" s="97"/>
      <c r="H864" s="100"/>
      <c r="I864" s="98"/>
      <c r="J864" s="98"/>
      <c r="K864" s="98"/>
      <c r="L864" s="98"/>
      <c r="M864" s="97"/>
    </row>
    <row r="865" spans="1:13" s="2" customFormat="1" ht="75" customHeight="1" x14ac:dyDescent="0.35">
      <c r="A865" s="58"/>
      <c r="B865" s="98" t="str">
        <f ca="1">IF(OFFSET(List1!B$11,tisk!A864,0)&gt;0,OFFSET(List1!B$11,tisk!A864,0),"")</f>
        <v/>
      </c>
      <c r="C865" s="3" t="str">
        <f ca="1">IF(B865="","",CONCATENATE(OFFSET(List1!C$11,tisk!A864,0),"
",OFFSET(List1!D$11,tisk!A864,0),"
",OFFSET(List1!E$11,tisk!A864,0),"
",OFFSET(List1!F$11,tisk!A864,0)))</f>
        <v/>
      </c>
      <c r="D865" s="85" t="str">
        <f ca="1">IF(B865="","",OFFSET(List1!L$11,tisk!A864,0))</f>
        <v/>
      </c>
      <c r="E865" s="99" t="str">
        <f ca="1">IF(B865="","",OFFSET(List1!O$11,tisk!A864,0))</f>
        <v/>
      </c>
      <c r="F865" s="55" t="str">
        <f ca="1">IF(B865="","",OFFSET(List1!P$11,tisk!A864,0))</f>
        <v/>
      </c>
      <c r="G865" s="97" t="str">
        <f ca="1">IF(B865="","",OFFSET(List1!R$11,tisk!A864,0))</f>
        <v/>
      </c>
      <c r="H865" s="100" t="str">
        <f ca="1">IF(B865="","",OFFSET(List1!S$11,tisk!A864,0))</f>
        <v/>
      </c>
      <c r="I865" s="98" t="str">
        <f ca="1">IF(B865="","",OFFSET(List1!T$11,tisk!A864,0))</f>
        <v/>
      </c>
      <c r="J865" s="98" t="str">
        <f ca="1">IF(B865="","",OFFSET(List1!U$11,tisk!A864,0))</f>
        <v/>
      </c>
      <c r="K865" s="98" t="str">
        <f ca="1">IF(B865="","",OFFSET(List1!V$11,tisk!A864,0))</f>
        <v/>
      </c>
      <c r="L865" s="98" t="str">
        <f ca="1">IF(B865="","",OFFSET(List1!W$11,tisk!A864,0))</f>
        <v/>
      </c>
      <c r="M865" s="97" t="str">
        <f ca="1">IF(B865="","",OFFSET(List1!X$11,tisk!A864,0))</f>
        <v/>
      </c>
    </row>
    <row r="866" spans="1:13" s="2" customFormat="1" ht="75" customHeight="1" x14ac:dyDescent="0.35">
      <c r="A866" s="58"/>
      <c r="B866" s="98"/>
      <c r="C866" s="3" t="str">
        <f ca="1">IF(B865="","",CONCATENATE("Okres ",OFFSET(List1!G$11,tisk!A864,0),"
","Právní forma","
",OFFSET(List1!H$11,tisk!A864,0),"
","IČO ",OFFSET(List1!I$11,tisk!A864,0),"
 ","B.Ú. ",OFFSET(List1!J$11,tisk!A864,0)))</f>
        <v/>
      </c>
      <c r="D866" s="5" t="str">
        <f ca="1">IF(B865="","",OFFSET(List1!M$11,tisk!A864,0))</f>
        <v/>
      </c>
      <c r="E866" s="99"/>
      <c r="F866" s="54"/>
      <c r="G866" s="97"/>
      <c r="H866" s="100"/>
      <c r="I866" s="98"/>
      <c r="J866" s="98"/>
      <c r="K866" s="98"/>
      <c r="L866" s="98"/>
      <c r="M866" s="97"/>
    </row>
    <row r="867" spans="1:13" s="2" customFormat="1" ht="30" customHeight="1" x14ac:dyDescent="0.35">
      <c r="A867" s="58">
        <f>ROW()/3-1</f>
        <v>288</v>
      </c>
      <c r="B867" s="98"/>
      <c r="C867" s="3" t="str">
        <f ca="1">IF(B865="","",CONCATENATE("Zástupce","
",OFFSET(List1!K$11,tisk!A864,0)))</f>
        <v/>
      </c>
      <c r="D867" s="5" t="str">
        <f ca="1">IF(B865="","",CONCATENATE("Dotace bude použita na:",OFFSET(List1!N$11,tisk!A864,0)))</f>
        <v/>
      </c>
      <c r="E867" s="99"/>
      <c r="F867" s="55" t="str">
        <f ca="1">IF(B865="","",OFFSET(List1!Q$11,tisk!A864,0))</f>
        <v/>
      </c>
      <c r="G867" s="97"/>
      <c r="H867" s="100"/>
      <c r="I867" s="98"/>
      <c r="J867" s="98"/>
      <c r="K867" s="98"/>
      <c r="L867" s="98"/>
      <c r="M867" s="97"/>
    </row>
    <row r="868" spans="1:13" s="2" customFormat="1" ht="75" customHeight="1" x14ac:dyDescent="0.35">
      <c r="A868" s="58"/>
      <c r="B868" s="98" t="str">
        <f ca="1">IF(OFFSET(List1!B$11,tisk!A867,0)&gt;0,OFFSET(List1!B$11,tisk!A867,0),"")</f>
        <v/>
      </c>
      <c r="C868" s="3" t="str">
        <f ca="1">IF(B868="","",CONCATENATE(OFFSET(List1!C$11,tisk!A867,0),"
",OFFSET(List1!D$11,tisk!A867,0),"
",OFFSET(List1!E$11,tisk!A867,0),"
",OFFSET(List1!F$11,tisk!A867,0)))</f>
        <v/>
      </c>
      <c r="D868" s="85" t="str">
        <f ca="1">IF(B868="","",OFFSET(List1!L$11,tisk!A867,0))</f>
        <v/>
      </c>
      <c r="E868" s="99" t="str">
        <f ca="1">IF(B868="","",OFFSET(List1!O$11,tisk!A867,0))</f>
        <v/>
      </c>
      <c r="F868" s="55" t="str">
        <f ca="1">IF(B868="","",OFFSET(List1!P$11,tisk!A867,0))</f>
        <v/>
      </c>
      <c r="G868" s="97" t="str">
        <f ca="1">IF(B868="","",OFFSET(List1!R$11,tisk!A867,0))</f>
        <v/>
      </c>
      <c r="H868" s="100" t="str">
        <f ca="1">IF(B868="","",OFFSET(List1!S$11,tisk!A867,0))</f>
        <v/>
      </c>
      <c r="I868" s="98" t="str">
        <f ca="1">IF(B868="","",OFFSET(List1!T$11,tisk!A867,0))</f>
        <v/>
      </c>
      <c r="J868" s="98" t="str">
        <f ca="1">IF(B868="","",OFFSET(List1!U$11,tisk!A867,0))</f>
        <v/>
      </c>
      <c r="K868" s="98" t="str">
        <f ca="1">IF(B868="","",OFFSET(List1!V$11,tisk!A867,0))</f>
        <v/>
      </c>
      <c r="L868" s="98" t="str">
        <f ca="1">IF(B868="","",OFFSET(List1!W$11,tisk!A867,0))</f>
        <v/>
      </c>
      <c r="M868" s="97" t="str">
        <f ca="1">IF(B868="","",OFFSET(List1!X$11,tisk!A867,0))</f>
        <v/>
      </c>
    </row>
    <row r="869" spans="1:13" s="2" customFormat="1" ht="75" customHeight="1" x14ac:dyDescent="0.35">
      <c r="A869" s="58"/>
      <c r="B869" s="98"/>
      <c r="C869" s="3" t="str">
        <f ca="1">IF(B868="","",CONCATENATE("Okres ",OFFSET(List1!G$11,tisk!A867,0),"
","Právní forma","
",OFFSET(List1!H$11,tisk!A867,0),"
","IČO ",OFFSET(List1!I$11,tisk!A867,0),"
 ","B.Ú. ",OFFSET(List1!J$11,tisk!A867,0)))</f>
        <v/>
      </c>
      <c r="D869" s="5" t="str">
        <f ca="1">IF(B868="","",OFFSET(List1!M$11,tisk!A867,0))</f>
        <v/>
      </c>
      <c r="E869" s="99"/>
      <c r="F869" s="54"/>
      <c r="G869" s="97"/>
      <c r="H869" s="100"/>
      <c r="I869" s="98"/>
      <c r="J869" s="98"/>
      <c r="K869" s="98"/>
      <c r="L869" s="98"/>
      <c r="M869" s="97"/>
    </row>
    <row r="870" spans="1:13" s="2" customFormat="1" ht="30" customHeight="1" x14ac:dyDescent="0.35">
      <c r="A870" s="58">
        <f>ROW()/3-1</f>
        <v>289</v>
      </c>
      <c r="B870" s="98"/>
      <c r="C870" s="3" t="str">
        <f ca="1">IF(B868="","",CONCATENATE("Zástupce","
",OFFSET(List1!K$11,tisk!A867,0)))</f>
        <v/>
      </c>
      <c r="D870" s="5" t="str">
        <f ca="1">IF(B868="","",CONCATENATE("Dotace bude použita na:",OFFSET(List1!N$11,tisk!A867,0)))</f>
        <v/>
      </c>
      <c r="E870" s="99"/>
      <c r="F870" s="55" t="str">
        <f ca="1">IF(B868="","",OFFSET(List1!Q$11,tisk!A867,0))</f>
        <v/>
      </c>
      <c r="G870" s="97"/>
      <c r="H870" s="100"/>
      <c r="I870" s="98"/>
      <c r="J870" s="98"/>
      <c r="K870" s="98"/>
      <c r="L870" s="98"/>
      <c r="M870" s="97"/>
    </row>
    <row r="871" spans="1:13" s="2" customFormat="1" ht="75" customHeight="1" x14ac:dyDescent="0.35">
      <c r="A871" s="58"/>
      <c r="B871" s="98" t="str">
        <f ca="1">IF(OFFSET(List1!B$11,tisk!A870,0)&gt;0,OFFSET(List1!B$11,tisk!A870,0),"")</f>
        <v/>
      </c>
      <c r="C871" s="3" t="str">
        <f ca="1">IF(B871="","",CONCATENATE(OFFSET(List1!C$11,tisk!A870,0),"
",OFFSET(List1!D$11,tisk!A870,0),"
",OFFSET(List1!E$11,tisk!A870,0),"
",OFFSET(List1!F$11,tisk!A870,0)))</f>
        <v/>
      </c>
      <c r="D871" s="85" t="str">
        <f ca="1">IF(B871="","",OFFSET(List1!L$11,tisk!A870,0))</f>
        <v/>
      </c>
      <c r="E871" s="99" t="str">
        <f ca="1">IF(B871="","",OFFSET(List1!O$11,tisk!A870,0))</f>
        <v/>
      </c>
      <c r="F871" s="55" t="str">
        <f ca="1">IF(B871="","",OFFSET(List1!P$11,tisk!A870,0))</f>
        <v/>
      </c>
      <c r="G871" s="97" t="str">
        <f ca="1">IF(B871="","",OFFSET(List1!R$11,tisk!A870,0))</f>
        <v/>
      </c>
      <c r="H871" s="100" t="str">
        <f ca="1">IF(B871="","",OFFSET(List1!S$11,tisk!A870,0))</f>
        <v/>
      </c>
      <c r="I871" s="98" t="str">
        <f ca="1">IF(B871="","",OFFSET(List1!T$11,tisk!A870,0))</f>
        <v/>
      </c>
      <c r="J871" s="98" t="str">
        <f ca="1">IF(B871="","",OFFSET(List1!U$11,tisk!A870,0))</f>
        <v/>
      </c>
      <c r="K871" s="98" t="str">
        <f ca="1">IF(B871="","",OFFSET(List1!V$11,tisk!A870,0))</f>
        <v/>
      </c>
      <c r="L871" s="98" t="str">
        <f ca="1">IF(B871="","",OFFSET(List1!W$11,tisk!A870,0))</f>
        <v/>
      </c>
      <c r="M871" s="97" t="str">
        <f ca="1">IF(B871="","",OFFSET(List1!X$11,tisk!A870,0))</f>
        <v/>
      </c>
    </row>
    <row r="872" spans="1:13" s="2" customFormat="1" ht="75" customHeight="1" x14ac:dyDescent="0.35">
      <c r="A872" s="58"/>
      <c r="B872" s="98"/>
      <c r="C872" s="3" t="str">
        <f ca="1">IF(B871="","",CONCATENATE("Okres ",OFFSET(List1!G$11,tisk!A870,0),"
","Právní forma","
",OFFSET(List1!H$11,tisk!A870,0),"
","IČO ",OFFSET(List1!I$11,tisk!A870,0),"
 ","B.Ú. ",OFFSET(List1!J$11,tisk!A870,0)))</f>
        <v/>
      </c>
      <c r="D872" s="5" t="str">
        <f ca="1">IF(B871="","",OFFSET(List1!M$11,tisk!A870,0))</f>
        <v/>
      </c>
      <c r="E872" s="99"/>
      <c r="F872" s="54"/>
      <c r="G872" s="97"/>
      <c r="H872" s="100"/>
      <c r="I872" s="98"/>
      <c r="J872" s="98"/>
      <c r="K872" s="98"/>
      <c r="L872" s="98"/>
      <c r="M872" s="97"/>
    </row>
    <row r="873" spans="1:13" s="2" customFormat="1" ht="30" customHeight="1" x14ac:dyDescent="0.35">
      <c r="A873" s="58">
        <f>ROW()/3-1</f>
        <v>290</v>
      </c>
      <c r="B873" s="98"/>
      <c r="C873" s="3" t="str">
        <f ca="1">IF(B871="","",CONCATENATE("Zástupce","
",OFFSET(List1!K$11,tisk!A870,0)))</f>
        <v/>
      </c>
      <c r="D873" s="5" t="str">
        <f ca="1">IF(B871="","",CONCATENATE("Dotace bude použita na:",OFFSET(List1!N$11,tisk!A870,0)))</f>
        <v/>
      </c>
      <c r="E873" s="99"/>
      <c r="F873" s="55" t="str">
        <f ca="1">IF(B871="","",OFFSET(List1!Q$11,tisk!A870,0))</f>
        <v/>
      </c>
      <c r="G873" s="97"/>
      <c r="H873" s="100"/>
      <c r="I873" s="98"/>
      <c r="J873" s="98"/>
      <c r="K873" s="98"/>
      <c r="L873" s="98"/>
      <c r="M873" s="97"/>
    </row>
    <row r="874" spans="1:13" s="2" customFormat="1" ht="75" customHeight="1" x14ac:dyDescent="0.35">
      <c r="A874" s="58"/>
      <c r="B874" s="98" t="str">
        <f ca="1">IF(OFFSET(List1!B$11,tisk!A873,0)&gt;0,OFFSET(List1!B$11,tisk!A873,0),"")</f>
        <v/>
      </c>
      <c r="C874" s="3" t="str">
        <f ca="1">IF(B874="","",CONCATENATE(OFFSET(List1!C$11,tisk!A873,0),"
",OFFSET(List1!D$11,tisk!A873,0),"
",OFFSET(List1!E$11,tisk!A873,0),"
",OFFSET(List1!F$11,tisk!A873,0)))</f>
        <v/>
      </c>
      <c r="D874" s="85" t="str">
        <f ca="1">IF(B874="","",OFFSET(List1!L$11,tisk!A873,0))</f>
        <v/>
      </c>
      <c r="E874" s="99" t="str">
        <f ca="1">IF(B874="","",OFFSET(List1!O$11,tisk!A873,0))</f>
        <v/>
      </c>
      <c r="F874" s="55" t="str">
        <f ca="1">IF(B874="","",OFFSET(List1!P$11,tisk!A873,0))</f>
        <v/>
      </c>
      <c r="G874" s="97" t="str">
        <f ca="1">IF(B874="","",OFFSET(List1!R$11,tisk!A873,0))</f>
        <v/>
      </c>
      <c r="H874" s="100" t="str">
        <f ca="1">IF(B874="","",OFFSET(List1!S$11,tisk!A873,0))</f>
        <v/>
      </c>
      <c r="I874" s="98" t="str">
        <f ca="1">IF(B874="","",OFFSET(List1!T$11,tisk!A873,0))</f>
        <v/>
      </c>
      <c r="J874" s="98" t="str">
        <f ca="1">IF(B874="","",OFFSET(List1!U$11,tisk!A873,0))</f>
        <v/>
      </c>
      <c r="K874" s="98" t="str">
        <f ca="1">IF(B874="","",OFFSET(List1!V$11,tisk!A873,0))</f>
        <v/>
      </c>
      <c r="L874" s="98" t="str">
        <f ca="1">IF(B874="","",OFFSET(List1!W$11,tisk!A873,0))</f>
        <v/>
      </c>
      <c r="M874" s="97" t="str">
        <f ca="1">IF(B874="","",OFFSET(List1!X$11,tisk!A873,0))</f>
        <v/>
      </c>
    </row>
    <row r="875" spans="1:13" s="2" customFormat="1" ht="75" customHeight="1" x14ac:dyDescent="0.35">
      <c r="A875" s="58"/>
      <c r="B875" s="98"/>
      <c r="C875" s="3" t="str">
        <f ca="1">IF(B874="","",CONCATENATE("Okres ",OFFSET(List1!G$11,tisk!A873,0),"
","Právní forma","
",OFFSET(List1!H$11,tisk!A873,0),"
","IČO ",OFFSET(List1!I$11,tisk!A873,0),"
 ","B.Ú. ",OFFSET(List1!J$11,tisk!A873,0)))</f>
        <v/>
      </c>
      <c r="D875" s="5" t="str">
        <f ca="1">IF(B874="","",OFFSET(List1!M$11,tisk!A873,0))</f>
        <v/>
      </c>
      <c r="E875" s="99"/>
      <c r="F875" s="54"/>
      <c r="G875" s="97"/>
      <c r="H875" s="100"/>
      <c r="I875" s="98"/>
      <c r="J875" s="98"/>
      <c r="K875" s="98"/>
      <c r="L875" s="98"/>
      <c r="M875" s="97"/>
    </row>
    <row r="876" spans="1:13" s="2" customFormat="1" ht="30" customHeight="1" x14ac:dyDescent="0.35">
      <c r="A876" s="58">
        <f>ROW()/3-1</f>
        <v>291</v>
      </c>
      <c r="B876" s="98"/>
      <c r="C876" s="3" t="str">
        <f ca="1">IF(B874="","",CONCATENATE("Zástupce","
",OFFSET(List1!K$11,tisk!A873,0)))</f>
        <v/>
      </c>
      <c r="D876" s="5" t="str">
        <f ca="1">IF(B874="","",CONCATENATE("Dotace bude použita na:",OFFSET(List1!N$11,tisk!A873,0)))</f>
        <v/>
      </c>
      <c r="E876" s="99"/>
      <c r="F876" s="55" t="str">
        <f ca="1">IF(B874="","",OFFSET(List1!Q$11,tisk!A873,0))</f>
        <v/>
      </c>
      <c r="G876" s="97"/>
      <c r="H876" s="100"/>
      <c r="I876" s="98"/>
      <c r="J876" s="98"/>
      <c r="K876" s="98"/>
      <c r="L876" s="98"/>
      <c r="M876" s="97"/>
    </row>
    <row r="877" spans="1:13" s="2" customFormat="1" ht="75" customHeight="1" x14ac:dyDescent="0.35">
      <c r="A877" s="58"/>
      <c r="B877" s="98" t="str">
        <f ca="1">IF(OFFSET(List1!B$11,tisk!A876,0)&gt;0,OFFSET(List1!B$11,tisk!A876,0),"")</f>
        <v/>
      </c>
      <c r="C877" s="3" t="str">
        <f ca="1">IF(B877="","",CONCATENATE(OFFSET(List1!C$11,tisk!A876,0),"
",OFFSET(List1!D$11,tisk!A876,0),"
",OFFSET(List1!E$11,tisk!A876,0),"
",OFFSET(List1!F$11,tisk!A876,0)))</f>
        <v/>
      </c>
      <c r="D877" s="85" t="str">
        <f ca="1">IF(B877="","",OFFSET(List1!L$11,tisk!A876,0))</f>
        <v/>
      </c>
      <c r="E877" s="99" t="str">
        <f ca="1">IF(B877="","",OFFSET(List1!O$11,tisk!A876,0))</f>
        <v/>
      </c>
      <c r="F877" s="55" t="str">
        <f ca="1">IF(B877="","",OFFSET(List1!P$11,tisk!A876,0))</f>
        <v/>
      </c>
      <c r="G877" s="97" t="str">
        <f ca="1">IF(B877="","",OFFSET(List1!R$11,tisk!A876,0))</f>
        <v/>
      </c>
      <c r="H877" s="100" t="str">
        <f ca="1">IF(B877="","",OFFSET(List1!S$11,tisk!A876,0))</f>
        <v/>
      </c>
      <c r="I877" s="98" t="str">
        <f ca="1">IF(B877="","",OFFSET(List1!T$11,tisk!A876,0))</f>
        <v/>
      </c>
      <c r="J877" s="98" t="str">
        <f ca="1">IF(B877="","",OFFSET(List1!U$11,tisk!A876,0))</f>
        <v/>
      </c>
      <c r="K877" s="98" t="str">
        <f ca="1">IF(B877="","",OFFSET(List1!V$11,tisk!A876,0))</f>
        <v/>
      </c>
      <c r="L877" s="98" t="str">
        <f ca="1">IF(B877="","",OFFSET(List1!W$11,tisk!A876,0))</f>
        <v/>
      </c>
      <c r="M877" s="97" t="str">
        <f ca="1">IF(B877="","",OFFSET(List1!X$11,tisk!A876,0))</f>
        <v/>
      </c>
    </row>
    <row r="878" spans="1:13" s="2" customFormat="1" ht="75" customHeight="1" x14ac:dyDescent="0.35">
      <c r="A878" s="58"/>
      <c r="B878" s="98"/>
      <c r="C878" s="3" t="str">
        <f ca="1">IF(B877="","",CONCATENATE("Okres ",OFFSET(List1!G$11,tisk!A876,0),"
","Právní forma","
",OFFSET(List1!H$11,tisk!A876,0),"
","IČO ",OFFSET(List1!I$11,tisk!A876,0),"
 ","B.Ú. ",OFFSET(List1!J$11,tisk!A876,0)))</f>
        <v/>
      </c>
      <c r="D878" s="5" t="str">
        <f ca="1">IF(B877="","",OFFSET(List1!M$11,tisk!A876,0))</f>
        <v/>
      </c>
      <c r="E878" s="99"/>
      <c r="F878" s="54"/>
      <c r="G878" s="97"/>
      <c r="H878" s="100"/>
      <c r="I878" s="98"/>
      <c r="J878" s="98"/>
      <c r="K878" s="98"/>
      <c r="L878" s="98"/>
      <c r="M878" s="97"/>
    </row>
    <row r="879" spans="1:13" s="2" customFormat="1" ht="30" customHeight="1" x14ac:dyDescent="0.35">
      <c r="A879" s="58">
        <f>ROW()/3-1</f>
        <v>292</v>
      </c>
      <c r="B879" s="98"/>
      <c r="C879" s="3" t="str">
        <f ca="1">IF(B877="","",CONCATENATE("Zástupce","
",OFFSET(List1!K$11,tisk!A876,0)))</f>
        <v/>
      </c>
      <c r="D879" s="5" t="str">
        <f ca="1">IF(B877="","",CONCATENATE("Dotace bude použita na:",OFFSET(List1!N$11,tisk!A876,0)))</f>
        <v/>
      </c>
      <c r="E879" s="99"/>
      <c r="F879" s="55" t="str">
        <f ca="1">IF(B877="","",OFFSET(List1!Q$11,tisk!A876,0))</f>
        <v/>
      </c>
      <c r="G879" s="97"/>
      <c r="H879" s="100"/>
      <c r="I879" s="98"/>
      <c r="J879" s="98"/>
      <c r="K879" s="98"/>
      <c r="L879" s="98"/>
      <c r="M879" s="97"/>
    </row>
    <row r="880" spans="1:13" s="2" customFormat="1" ht="75" customHeight="1" x14ac:dyDescent="0.35">
      <c r="A880" s="58"/>
      <c r="B880" s="98" t="str">
        <f ca="1">IF(OFFSET(List1!B$11,tisk!A879,0)&gt;0,OFFSET(List1!B$11,tisk!A879,0),"")</f>
        <v/>
      </c>
      <c r="C880" s="3" t="str">
        <f ca="1">IF(B880="","",CONCATENATE(OFFSET(List1!C$11,tisk!A879,0),"
",OFFSET(List1!D$11,tisk!A879,0),"
",OFFSET(List1!E$11,tisk!A879,0),"
",OFFSET(List1!F$11,tisk!A879,0)))</f>
        <v/>
      </c>
      <c r="D880" s="85" t="str">
        <f ca="1">IF(B880="","",OFFSET(List1!L$11,tisk!A879,0))</f>
        <v/>
      </c>
      <c r="E880" s="99" t="str">
        <f ca="1">IF(B880="","",OFFSET(List1!O$11,tisk!A879,0))</f>
        <v/>
      </c>
      <c r="F880" s="55" t="str">
        <f ca="1">IF(B880="","",OFFSET(List1!P$11,tisk!A879,0))</f>
        <v/>
      </c>
      <c r="G880" s="97" t="str">
        <f ca="1">IF(B880="","",OFFSET(List1!R$11,tisk!A879,0))</f>
        <v/>
      </c>
      <c r="H880" s="100" t="str">
        <f ca="1">IF(B880="","",OFFSET(List1!S$11,tisk!A879,0))</f>
        <v/>
      </c>
      <c r="I880" s="98" t="str">
        <f ca="1">IF(B880="","",OFFSET(List1!T$11,tisk!A879,0))</f>
        <v/>
      </c>
      <c r="J880" s="98" t="str">
        <f ca="1">IF(B880="","",OFFSET(List1!U$11,tisk!A879,0))</f>
        <v/>
      </c>
      <c r="K880" s="98" t="str">
        <f ca="1">IF(B880="","",OFFSET(List1!V$11,tisk!A879,0))</f>
        <v/>
      </c>
      <c r="L880" s="98" t="str">
        <f ca="1">IF(B880="","",OFFSET(List1!W$11,tisk!A879,0))</f>
        <v/>
      </c>
      <c r="M880" s="97" t="str">
        <f ca="1">IF(B880="","",OFFSET(List1!X$11,tisk!A879,0))</f>
        <v/>
      </c>
    </row>
    <row r="881" spans="1:13" s="2" customFormat="1" ht="75" customHeight="1" x14ac:dyDescent="0.35">
      <c r="A881" s="58"/>
      <c r="B881" s="98"/>
      <c r="C881" s="3" t="str">
        <f ca="1">IF(B880="","",CONCATENATE("Okres ",OFFSET(List1!G$11,tisk!A879,0),"
","Právní forma","
",OFFSET(List1!H$11,tisk!A879,0),"
","IČO ",OFFSET(List1!I$11,tisk!A879,0),"
 ","B.Ú. ",OFFSET(List1!J$11,tisk!A879,0)))</f>
        <v/>
      </c>
      <c r="D881" s="5" t="str">
        <f ca="1">IF(B880="","",OFFSET(List1!M$11,tisk!A879,0))</f>
        <v/>
      </c>
      <c r="E881" s="99"/>
      <c r="F881" s="54"/>
      <c r="G881" s="97"/>
      <c r="H881" s="100"/>
      <c r="I881" s="98"/>
      <c r="J881" s="98"/>
      <c r="K881" s="98"/>
      <c r="L881" s="98"/>
      <c r="M881" s="97"/>
    </row>
    <row r="882" spans="1:13" s="2" customFormat="1" ht="30" customHeight="1" x14ac:dyDescent="0.35">
      <c r="A882" s="58">
        <f>ROW()/3-1</f>
        <v>293</v>
      </c>
      <c r="B882" s="98"/>
      <c r="C882" s="3" t="str">
        <f ca="1">IF(B880="","",CONCATENATE("Zástupce","
",OFFSET(List1!K$11,tisk!A879,0)))</f>
        <v/>
      </c>
      <c r="D882" s="5" t="str">
        <f ca="1">IF(B880="","",CONCATENATE("Dotace bude použita na:",OFFSET(List1!N$11,tisk!A879,0)))</f>
        <v/>
      </c>
      <c r="E882" s="99"/>
      <c r="F882" s="55" t="str">
        <f ca="1">IF(B880="","",OFFSET(List1!Q$11,tisk!A879,0))</f>
        <v/>
      </c>
      <c r="G882" s="97"/>
      <c r="H882" s="100"/>
      <c r="I882" s="98"/>
      <c r="J882" s="98"/>
      <c r="K882" s="98"/>
      <c r="L882" s="98"/>
      <c r="M882" s="97"/>
    </row>
    <row r="883" spans="1:13" s="2" customFormat="1" ht="75" customHeight="1" x14ac:dyDescent="0.35">
      <c r="A883" s="58"/>
      <c r="B883" s="98" t="str">
        <f ca="1">IF(OFFSET(List1!B$11,tisk!A882,0)&gt;0,OFFSET(List1!B$11,tisk!A882,0),"")</f>
        <v/>
      </c>
      <c r="C883" s="3" t="str">
        <f ca="1">IF(B883="","",CONCATENATE(OFFSET(List1!C$11,tisk!A882,0),"
",OFFSET(List1!D$11,tisk!A882,0),"
",OFFSET(List1!E$11,tisk!A882,0),"
",OFFSET(List1!F$11,tisk!A882,0)))</f>
        <v/>
      </c>
      <c r="D883" s="85" t="str">
        <f ca="1">IF(B883="","",OFFSET(List1!L$11,tisk!A882,0))</f>
        <v/>
      </c>
      <c r="E883" s="99" t="str">
        <f ca="1">IF(B883="","",OFFSET(List1!O$11,tisk!A882,0))</f>
        <v/>
      </c>
      <c r="F883" s="55" t="str">
        <f ca="1">IF(B883="","",OFFSET(List1!P$11,tisk!A882,0))</f>
        <v/>
      </c>
      <c r="G883" s="97" t="str">
        <f ca="1">IF(B883="","",OFFSET(List1!R$11,tisk!A882,0))</f>
        <v/>
      </c>
      <c r="H883" s="100" t="str">
        <f ca="1">IF(B883="","",OFFSET(List1!S$11,tisk!A882,0))</f>
        <v/>
      </c>
      <c r="I883" s="98" t="str">
        <f ca="1">IF(B883="","",OFFSET(List1!T$11,tisk!A882,0))</f>
        <v/>
      </c>
      <c r="J883" s="98" t="str">
        <f ca="1">IF(B883="","",OFFSET(List1!U$11,tisk!A882,0))</f>
        <v/>
      </c>
      <c r="K883" s="98" t="str">
        <f ca="1">IF(B883="","",OFFSET(List1!V$11,tisk!A882,0))</f>
        <v/>
      </c>
      <c r="L883" s="98" t="str">
        <f ca="1">IF(B883="","",OFFSET(List1!W$11,tisk!A882,0))</f>
        <v/>
      </c>
      <c r="M883" s="97" t="str">
        <f ca="1">IF(B883="","",OFFSET(List1!X$11,tisk!A882,0))</f>
        <v/>
      </c>
    </row>
    <row r="884" spans="1:13" s="2" customFormat="1" ht="75" customHeight="1" x14ac:dyDescent="0.35">
      <c r="A884" s="58"/>
      <c r="B884" s="98"/>
      <c r="C884" s="3" t="str">
        <f ca="1">IF(B883="","",CONCATENATE("Okres ",OFFSET(List1!G$11,tisk!A882,0),"
","Právní forma","
",OFFSET(List1!H$11,tisk!A882,0),"
","IČO ",OFFSET(List1!I$11,tisk!A882,0),"
 ","B.Ú. ",OFFSET(List1!J$11,tisk!A882,0)))</f>
        <v/>
      </c>
      <c r="D884" s="5" t="str">
        <f ca="1">IF(B883="","",OFFSET(List1!M$11,tisk!A882,0))</f>
        <v/>
      </c>
      <c r="E884" s="99"/>
      <c r="F884" s="54"/>
      <c r="G884" s="97"/>
      <c r="H884" s="100"/>
      <c r="I884" s="98"/>
      <c r="J884" s="98"/>
      <c r="K884" s="98"/>
      <c r="L884" s="98"/>
      <c r="M884" s="97"/>
    </row>
    <row r="885" spans="1:13" s="2" customFormat="1" ht="30" customHeight="1" x14ac:dyDescent="0.35">
      <c r="A885" s="58">
        <f>ROW()/3-1</f>
        <v>294</v>
      </c>
      <c r="B885" s="98"/>
      <c r="C885" s="3" t="str">
        <f ca="1">IF(B883="","",CONCATENATE("Zástupce","
",OFFSET(List1!K$11,tisk!A882,0)))</f>
        <v/>
      </c>
      <c r="D885" s="5" t="str">
        <f ca="1">IF(B883="","",CONCATENATE("Dotace bude použita na:",OFFSET(List1!N$11,tisk!A882,0)))</f>
        <v/>
      </c>
      <c r="E885" s="99"/>
      <c r="F885" s="55" t="str">
        <f ca="1">IF(B883="","",OFFSET(List1!Q$11,tisk!A882,0))</f>
        <v/>
      </c>
      <c r="G885" s="97"/>
      <c r="H885" s="100"/>
      <c r="I885" s="98"/>
      <c r="J885" s="98"/>
      <c r="K885" s="98"/>
      <c r="L885" s="98"/>
      <c r="M885" s="97"/>
    </row>
    <row r="886" spans="1:13" s="2" customFormat="1" ht="75" customHeight="1" x14ac:dyDescent="0.35">
      <c r="A886" s="58"/>
      <c r="B886" s="98" t="str">
        <f ca="1">IF(OFFSET(List1!B$11,tisk!A885,0)&gt;0,OFFSET(List1!B$11,tisk!A885,0),"")</f>
        <v/>
      </c>
      <c r="C886" s="3" t="str">
        <f ca="1">IF(B886="","",CONCATENATE(OFFSET(List1!C$11,tisk!A885,0),"
",OFFSET(List1!D$11,tisk!A885,0),"
",OFFSET(List1!E$11,tisk!A885,0),"
",OFFSET(List1!F$11,tisk!A885,0)))</f>
        <v/>
      </c>
      <c r="D886" s="85" t="str">
        <f ca="1">IF(B886="","",OFFSET(List1!L$11,tisk!A885,0))</f>
        <v/>
      </c>
      <c r="E886" s="99" t="str">
        <f ca="1">IF(B886="","",OFFSET(List1!O$11,tisk!A885,0))</f>
        <v/>
      </c>
      <c r="F886" s="55" t="str">
        <f ca="1">IF(B886="","",OFFSET(List1!P$11,tisk!A885,0))</f>
        <v/>
      </c>
      <c r="G886" s="97" t="str">
        <f ca="1">IF(B886="","",OFFSET(List1!R$11,tisk!A885,0))</f>
        <v/>
      </c>
      <c r="H886" s="100" t="str">
        <f ca="1">IF(B886="","",OFFSET(List1!S$11,tisk!A885,0))</f>
        <v/>
      </c>
      <c r="I886" s="98" t="str">
        <f ca="1">IF(B886="","",OFFSET(List1!T$11,tisk!A885,0))</f>
        <v/>
      </c>
      <c r="J886" s="98" t="str">
        <f ca="1">IF(B886="","",OFFSET(List1!U$11,tisk!A885,0))</f>
        <v/>
      </c>
      <c r="K886" s="98" t="str">
        <f ca="1">IF(B886="","",OFFSET(List1!V$11,tisk!A885,0))</f>
        <v/>
      </c>
      <c r="L886" s="98" t="str">
        <f ca="1">IF(B886="","",OFFSET(List1!W$11,tisk!A885,0))</f>
        <v/>
      </c>
      <c r="M886" s="97" t="str">
        <f ca="1">IF(B886="","",OFFSET(List1!X$11,tisk!A885,0))</f>
        <v/>
      </c>
    </row>
    <row r="887" spans="1:13" s="2" customFormat="1" ht="75" customHeight="1" x14ac:dyDescent="0.35">
      <c r="A887" s="58"/>
      <c r="B887" s="98"/>
      <c r="C887" s="3" t="str">
        <f ca="1">IF(B886="","",CONCATENATE("Okres ",OFFSET(List1!G$11,tisk!A885,0),"
","Právní forma","
",OFFSET(List1!H$11,tisk!A885,0),"
","IČO ",OFFSET(List1!I$11,tisk!A885,0),"
 ","B.Ú. ",OFFSET(List1!J$11,tisk!A885,0)))</f>
        <v/>
      </c>
      <c r="D887" s="5" t="str">
        <f ca="1">IF(B886="","",OFFSET(List1!M$11,tisk!A885,0))</f>
        <v/>
      </c>
      <c r="E887" s="99"/>
      <c r="F887" s="54"/>
      <c r="G887" s="97"/>
      <c r="H887" s="100"/>
      <c r="I887" s="98"/>
      <c r="J887" s="98"/>
      <c r="K887" s="98"/>
      <c r="L887" s="98"/>
      <c r="M887" s="97"/>
    </row>
    <row r="888" spans="1:13" s="2" customFormat="1" ht="30" customHeight="1" x14ac:dyDescent="0.35">
      <c r="A888" s="58">
        <f>ROW()/3-1</f>
        <v>295</v>
      </c>
      <c r="B888" s="98"/>
      <c r="C888" s="3" t="str">
        <f ca="1">IF(B886="","",CONCATENATE("Zástupce","
",OFFSET(List1!K$11,tisk!A885,0)))</f>
        <v/>
      </c>
      <c r="D888" s="5" t="str">
        <f ca="1">IF(B886="","",CONCATENATE("Dotace bude použita na:",OFFSET(List1!N$11,tisk!A885,0)))</f>
        <v/>
      </c>
      <c r="E888" s="99"/>
      <c r="F888" s="55" t="str">
        <f ca="1">IF(B886="","",OFFSET(List1!Q$11,tisk!A885,0))</f>
        <v/>
      </c>
      <c r="G888" s="97"/>
      <c r="H888" s="100"/>
      <c r="I888" s="98"/>
      <c r="J888" s="98"/>
      <c r="K888" s="98"/>
      <c r="L888" s="98"/>
      <c r="M888" s="97"/>
    </row>
    <row r="889" spans="1:13" s="2" customFormat="1" ht="75" customHeight="1" x14ac:dyDescent="0.35">
      <c r="A889" s="58"/>
      <c r="B889" s="98" t="str">
        <f ca="1">IF(OFFSET(List1!B$11,tisk!A888,0)&gt;0,OFFSET(List1!B$11,tisk!A888,0),"")</f>
        <v/>
      </c>
      <c r="C889" s="3" t="str">
        <f ca="1">IF(B889="","",CONCATENATE(OFFSET(List1!C$11,tisk!A888,0),"
",OFFSET(List1!D$11,tisk!A888,0),"
",OFFSET(List1!E$11,tisk!A888,0),"
",OFFSET(List1!F$11,tisk!A888,0)))</f>
        <v/>
      </c>
      <c r="D889" s="85" t="str">
        <f ca="1">IF(B889="","",OFFSET(List1!L$11,tisk!A888,0))</f>
        <v/>
      </c>
      <c r="E889" s="99" t="str">
        <f ca="1">IF(B889="","",OFFSET(List1!O$11,tisk!A888,0))</f>
        <v/>
      </c>
      <c r="F889" s="55" t="str">
        <f ca="1">IF(B889="","",OFFSET(List1!P$11,tisk!A888,0))</f>
        <v/>
      </c>
      <c r="G889" s="97" t="str">
        <f ca="1">IF(B889="","",OFFSET(List1!R$11,tisk!A888,0))</f>
        <v/>
      </c>
      <c r="H889" s="100" t="str">
        <f ca="1">IF(B889="","",OFFSET(List1!S$11,tisk!A888,0))</f>
        <v/>
      </c>
      <c r="I889" s="98" t="str">
        <f ca="1">IF(B889="","",OFFSET(List1!T$11,tisk!A888,0))</f>
        <v/>
      </c>
      <c r="J889" s="98" t="str">
        <f ca="1">IF(B889="","",OFFSET(List1!U$11,tisk!A888,0))</f>
        <v/>
      </c>
      <c r="K889" s="98" t="str">
        <f ca="1">IF(B889="","",OFFSET(List1!V$11,tisk!A888,0))</f>
        <v/>
      </c>
      <c r="L889" s="98" t="str">
        <f ca="1">IF(B889="","",OFFSET(List1!W$11,tisk!A888,0))</f>
        <v/>
      </c>
      <c r="M889" s="97" t="str">
        <f ca="1">IF(B889="","",OFFSET(List1!X$11,tisk!A888,0))</f>
        <v/>
      </c>
    </row>
    <row r="890" spans="1:13" s="2" customFormat="1" ht="75" customHeight="1" x14ac:dyDescent="0.35">
      <c r="A890" s="58"/>
      <c r="B890" s="98"/>
      <c r="C890" s="3" t="str">
        <f ca="1">IF(B889="","",CONCATENATE("Okres ",OFFSET(List1!G$11,tisk!A888,0),"
","Právní forma","
",OFFSET(List1!H$11,tisk!A888,0),"
","IČO ",OFFSET(List1!I$11,tisk!A888,0),"
 ","B.Ú. ",OFFSET(List1!J$11,tisk!A888,0)))</f>
        <v/>
      </c>
      <c r="D890" s="5" t="str">
        <f ca="1">IF(B889="","",OFFSET(List1!M$11,tisk!A888,0))</f>
        <v/>
      </c>
      <c r="E890" s="99"/>
      <c r="F890" s="54"/>
      <c r="G890" s="97"/>
      <c r="H890" s="100"/>
      <c r="I890" s="98"/>
      <c r="J890" s="98"/>
      <c r="K890" s="98"/>
      <c r="L890" s="98"/>
      <c r="M890" s="97"/>
    </row>
    <row r="891" spans="1:13" s="2" customFormat="1" ht="30" customHeight="1" x14ac:dyDescent="0.35">
      <c r="A891" s="58">
        <f>ROW()/3-1</f>
        <v>296</v>
      </c>
      <c r="B891" s="98"/>
      <c r="C891" s="3" t="str">
        <f ca="1">IF(B889="","",CONCATENATE("Zástupce","
",OFFSET(List1!K$11,tisk!A888,0)))</f>
        <v/>
      </c>
      <c r="D891" s="5" t="str">
        <f ca="1">IF(B889="","",CONCATENATE("Dotace bude použita na:",OFFSET(List1!N$11,tisk!A888,0)))</f>
        <v/>
      </c>
      <c r="E891" s="99"/>
      <c r="F891" s="55" t="str">
        <f ca="1">IF(B889="","",OFFSET(List1!Q$11,tisk!A888,0))</f>
        <v/>
      </c>
      <c r="G891" s="97"/>
      <c r="H891" s="100"/>
      <c r="I891" s="98"/>
      <c r="J891" s="98"/>
      <c r="K891" s="98"/>
      <c r="L891" s="98"/>
      <c r="M891" s="97"/>
    </row>
    <row r="892" spans="1:13" s="2" customFormat="1" ht="75" customHeight="1" x14ac:dyDescent="0.35">
      <c r="A892" s="58"/>
      <c r="B892" s="98" t="str">
        <f ca="1">IF(OFFSET(List1!B$11,tisk!A891,0)&gt;0,OFFSET(List1!B$11,tisk!A891,0),"")</f>
        <v/>
      </c>
      <c r="C892" s="3" t="str">
        <f ca="1">IF(B892="","",CONCATENATE(OFFSET(List1!C$11,tisk!A891,0),"
",OFFSET(List1!D$11,tisk!A891,0),"
",OFFSET(List1!E$11,tisk!A891,0),"
",OFFSET(List1!F$11,tisk!A891,0)))</f>
        <v/>
      </c>
      <c r="D892" s="85" t="str">
        <f ca="1">IF(B892="","",OFFSET(List1!L$11,tisk!A891,0))</f>
        <v/>
      </c>
      <c r="E892" s="99" t="str">
        <f ca="1">IF(B892="","",OFFSET(List1!O$11,tisk!A891,0))</f>
        <v/>
      </c>
      <c r="F892" s="55" t="str">
        <f ca="1">IF(B892="","",OFFSET(List1!P$11,tisk!A891,0))</f>
        <v/>
      </c>
      <c r="G892" s="97" t="str">
        <f ca="1">IF(B892="","",OFFSET(List1!R$11,tisk!A891,0))</f>
        <v/>
      </c>
      <c r="H892" s="100" t="str">
        <f ca="1">IF(B892="","",OFFSET(List1!S$11,tisk!A891,0))</f>
        <v/>
      </c>
      <c r="I892" s="98" t="str">
        <f ca="1">IF(B892="","",OFFSET(List1!T$11,tisk!A891,0))</f>
        <v/>
      </c>
      <c r="J892" s="98" t="str">
        <f ca="1">IF(B892="","",OFFSET(List1!U$11,tisk!A891,0))</f>
        <v/>
      </c>
      <c r="K892" s="98" t="str">
        <f ca="1">IF(B892="","",OFFSET(List1!V$11,tisk!A891,0))</f>
        <v/>
      </c>
      <c r="L892" s="98" t="str">
        <f ca="1">IF(B892="","",OFFSET(List1!W$11,tisk!A891,0))</f>
        <v/>
      </c>
      <c r="M892" s="97" t="str">
        <f ca="1">IF(B892="","",OFFSET(List1!X$11,tisk!A891,0))</f>
        <v/>
      </c>
    </row>
    <row r="893" spans="1:13" s="2" customFormat="1" ht="75" customHeight="1" x14ac:dyDescent="0.35">
      <c r="A893" s="58"/>
      <c r="B893" s="98"/>
      <c r="C893" s="3" t="str">
        <f ca="1">IF(B892="","",CONCATENATE("Okres ",OFFSET(List1!G$11,tisk!A891,0),"
","Právní forma","
",OFFSET(List1!H$11,tisk!A891,0),"
","IČO ",OFFSET(List1!I$11,tisk!A891,0),"
 ","B.Ú. ",OFFSET(List1!J$11,tisk!A891,0)))</f>
        <v/>
      </c>
      <c r="D893" s="5" t="str">
        <f ca="1">IF(B892="","",OFFSET(List1!M$11,tisk!A891,0))</f>
        <v/>
      </c>
      <c r="E893" s="99"/>
      <c r="F893" s="54"/>
      <c r="G893" s="97"/>
      <c r="H893" s="100"/>
      <c r="I893" s="98"/>
      <c r="J893" s="98"/>
      <c r="K893" s="98"/>
      <c r="L893" s="98"/>
      <c r="M893" s="97"/>
    </row>
    <row r="894" spans="1:13" s="2" customFormat="1" ht="30" customHeight="1" x14ac:dyDescent="0.35">
      <c r="A894" s="58">
        <f>ROW()/3-1</f>
        <v>297</v>
      </c>
      <c r="B894" s="98"/>
      <c r="C894" s="3" t="str">
        <f ca="1">IF(B892="","",CONCATENATE("Zástupce","
",OFFSET(List1!K$11,tisk!A891,0)))</f>
        <v/>
      </c>
      <c r="D894" s="5" t="str">
        <f ca="1">IF(B892="","",CONCATENATE("Dotace bude použita na:",OFFSET(List1!N$11,tisk!A891,0)))</f>
        <v/>
      </c>
      <c r="E894" s="99"/>
      <c r="F894" s="55" t="str">
        <f ca="1">IF(B892="","",OFFSET(List1!Q$11,tisk!A891,0))</f>
        <v/>
      </c>
      <c r="G894" s="97"/>
      <c r="H894" s="100"/>
      <c r="I894" s="98"/>
      <c r="J894" s="98"/>
      <c r="K894" s="98"/>
      <c r="L894" s="98"/>
      <c r="M894" s="97"/>
    </row>
    <row r="895" spans="1:13" s="2" customFormat="1" ht="75" customHeight="1" x14ac:dyDescent="0.35">
      <c r="A895" s="58"/>
      <c r="B895" s="98" t="str">
        <f ca="1">IF(OFFSET(List1!B$11,tisk!A894,0)&gt;0,OFFSET(List1!B$11,tisk!A894,0),"")</f>
        <v/>
      </c>
      <c r="C895" s="3" t="str">
        <f ca="1">IF(B895="","",CONCATENATE(OFFSET(List1!C$11,tisk!A894,0),"
",OFFSET(List1!D$11,tisk!A894,0),"
",OFFSET(List1!E$11,tisk!A894,0),"
",OFFSET(List1!F$11,tisk!A894,0)))</f>
        <v/>
      </c>
      <c r="D895" s="85" t="str">
        <f ca="1">IF(B895="","",OFFSET(List1!L$11,tisk!A894,0))</f>
        <v/>
      </c>
      <c r="E895" s="99" t="str">
        <f ca="1">IF(B895="","",OFFSET(List1!O$11,tisk!A894,0))</f>
        <v/>
      </c>
      <c r="F895" s="55" t="str">
        <f ca="1">IF(B895="","",OFFSET(List1!P$11,tisk!A894,0))</f>
        <v/>
      </c>
      <c r="G895" s="97" t="str">
        <f ca="1">IF(B895="","",OFFSET(List1!R$11,tisk!A894,0))</f>
        <v/>
      </c>
      <c r="H895" s="100" t="str">
        <f ca="1">IF(B895="","",OFFSET(List1!S$11,tisk!A894,0))</f>
        <v/>
      </c>
      <c r="I895" s="98" t="str">
        <f ca="1">IF(B895="","",OFFSET(List1!T$11,tisk!A894,0))</f>
        <v/>
      </c>
      <c r="J895" s="98" t="str">
        <f ca="1">IF(B895="","",OFFSET(List1!U$11,tisk!A894,0))</f>
        <v/>
      </c>
      <c r="K895" s="98" t="str">
        <f ca="1">IF(B895="","",OFFSET(List1!V$11,tisk!A894,0))</f>
        <v/>
      </c>
      <c r="L895" s="98" t="str">
        <f ca="1">IF(B895="","",OFFSET(List1!W$11,tisk!A894,0))</f>
        <v/>
      </c>
      <c r="M895" s="97" t="str">
        <f ca="1">IF(B895="","",OFFSET(List1!X$11,tisk!A894,0))</f>
        <v/>
      </c>
    </row>
    <row r="896" spans="1:13" s="2" customFormat="1" ht="75" customHeight="1" x14ac:dyDescent="0.35">
      <c r="A896" s="58"/>
      <c r="B896" s="98"/>
      <c r="C896" s="3" t="str">
        <f ca="1">IF(B895="","",CONCATENATE("Okres ",OFFSET(List1!G$11,tisk!A894,0),"
","Právní forma","
",OFFSET(List1!H$11,tisk!A894,0),"
","IČO ",OFFSET(List1!I$11,tisk!A894,0),"
 ","B.Ú. ",OFFSET(List1!J$11,tisk!A894,0)))</f>
        <v/>
      </c>
      <c r="D896" s="5" t="str">
        <f ca="1">IF(B895="","",OFFSET(List1!M$11,tisk!A894,0))</f>
        <v/>
      </c>
      <c r="E896" s="99"/>
      <c r="F896" s="54"/>
      <c r="G896" s="97"/>
      <c r="H896" s="100"/>
      <c r="I896" s="98"/>
      <c r="J896" s="98"/>
      <c r="K896" s="98"/>
      <c r="L896" s="98"/>
      <c r="M896" s="97"/>
    </row>
    <row r="897" spans="1:13" s="2" customFormat="1" ht="30" customHeight="1" x14ac:dyDescent="0.35">
      <c r="A897" s="58">
        <f>ROW()/3-1</f>
        <v>298</v>
      </c>
      <c r="B897" s="98"/>
      <c r="C897" s="3" t="str">
        <f ca="1">IF(B895="","",CONCATENATE("Zástupce","
",OFFSET(List1!K$11,tisk!A894,0)))</f>
        <v/>
      </c>
      <c r="D897" s="5" t="str">
        <f ca="1">IF(B895="","",CONCATENATE("Dotace bude použita na:",OFFSET(List1!N$11,tisk!A894,0)))</f>
        <v/>
      </c>
      <c r="E897" s="99"/>
      <c r="F897" s="55" t="str">
        <f ca="1">IF(B895="","",OFFSET(List1!Q$11,tisk!A894,0))</f>
        <v/>
      </c>
      <c r="G897" s="97"/>
      <c r="H897" s="100"/>
      <c r="I897" s="98"/>
      <c r="J897" s="98"/>
      <c r="K897" s="98"/>
      <c r="L897" s="98"/>
      <c r="M897" s="97"/>
    </row>
    <row r="898" spans="1:13" s="2" customFormat="1" ht="75" customHeight="1" x14ac:dyDescent="0.35">
      <c r="A898" s="58"/>
      <c r="B898" s="98" t="str">
        <f ca="1">IF(OFFSET(List1!B$11,tisk!A897,0)&gt;0,OFFSET(List1!B$11,tisk!A897,0),"")</f>
        <v/>
      </c>
      <c r="C898" s="3" t="str">
        <f ca="1">IF(B898="","",CONCATENATE(OFFSET(List1!C$11,tisk!A897,0),"
",OFFSET(List1!D$11,tisk!A897,0),"
",OFFSET(List1!E$11,tisk!A897,0),"
",OFFSET(List1!F$11,tisk!A897,0)))</f>
        <v/>
      </c>
      <c r="D898" s="85" t="str">
        <f ca="1">IF(B898="","",OFFSET(List1!L$11,tisk!A897,0))</f>
        <v/>
      </c>
      <c r="E898" s="99" t="str">
        <f ca="1">IF(B898="","",OFFSET(List1!O$11,tisk!A897,0))</f>
        <v/>
      </c>
      <c r="F898" s="55" t="str">
        <f ca="1">IF(B898="","",OFFSET(List1!P$11,tisk!A897,0))</f>
        <v/>
      </c>
      <c r="G898" s="97" t="str">
        <f ca="1">IF(B898="","",OFFSET(List1!R$11,tisk!A897,0))</f>
        <v/>
      </c>
      <c r="H898" s="100" t="str">
        <f ca="1">IF(B898="","",OFFSET(List1!S$11,tisk!A897,0))</f>
        <v/>
      </c>
      <c r="I898" s="98" t="str">
        <f ca="1">IF(B898="","",OFFSET(List1!T$11,tisk!A897,0))</f>
        <v/>
      </c>
      <c r="J898" s="98" t="str">
        <f ca="1">IF(B898="","",OFFSET(List1!U$11,tisk!A897,0))</f>
        <v/>
      </c>
      <c r="K898" s="98" t="str">
        <f ca="1">IF(B898="","",OFFSET(List1!V$11,tisk!A897,0))</f>
        <v/>
      </c>
      <c r="L898" s="98" t="str">
        <f ca="1">IF(B898="","",OFFSET(List1!W$11,tisk!A897,0))</f>
        <v/>
      </c>
      <c r="M898" s="97" t="str">
        <f ca="1">IF(B898="","",OFFSET(List1!X$11,tisk!A897,0))</f>
        <v/>
      </c>
    </row>
    <row r="899" spans="1:13" s="2" customFormat="1" ht="75" customHeight="1" x14ac:dyDescent="0.35">
      <c r="A899" s="58"/>
      <c r="B899" s="98"/>
      <c r="C899" s="3" t="str">
        <f ca="1">IF(B898="","",CONCATENATE("Okres ",OFFSET(List1!G$11,tisk!A897,0),"
","Právní forma","
",OFFSET(List1!H$11,tisk!A897,0),"
","IČO ",OFFSET(List1!I$11,tisk!A897,0),"
 ","B.Ú. ",OFFSET(List1!J$11,tisk!A897,0)))</f>
        <v/>
      </c>
      <c r="D899" s="5" t="str">
        <f ca="1">IF(B898="","",OFFSET(List1!M$11,tisk!A897,0))</f>
        <v/>
      </c>
      <c r="E899" s="99"/>
      <c r="F899" s="54"/>
      <c r="G899" s="97"/>
      <c r="H899" s="100"/>
      <c r="I899" s="98"/>
      <c r="J899" s="98"/>
      <c r="K899" s="98"/>
      <c r="L899" s="98"/>
      <c r="M899" s="97"/>
    </row>
    <row r="900" spans="1:13" s="2" customFormat="1" ht="30" customHeight="1" x14ac:dyDescent="0.35">
      <c r="A900" s="58">
        <f>ROW()/3-1</f>
        <v>299</v>
      </c>
      <c r="B900" s="98"/>
      <c r="C900" s="3" t="str">
        <f ca="1">IF(B898="","",CONCATENATE("Zástupce","
",OFFSET(List1!K$11,tisk!A897,0)))</f>
        <v/>
      </c>
      <c r="D900" s="5" t="str">
        <f ca="1">IF(B898="","",CONCATENATE("Dotace bude použita na:",OFFSET(List1!N$11,tisk!A897,0)))</f>
        <v/>
      </c>
      <c r="E900" s="99"/>
      <c r="F900" s="55" t="str">
        <f ca="1">IF(B898="","",OFFSET(List1!Q$11,tisk!A897,0))</f>
        <v/>
      </c>
      <c r="G900" s="97"/>
      <c r="H900" s="100"/>
      <c r="I900" s="98"/>
      <c r="J900" s="98"/>
      <c r="K900" s="98"/>
      <c r="L900" s="98"/>
      <c r="M900" s="97"/>
    </row>
    <row r="901" spans="1:13" s="2" customFormat="1" ht="75" customHeight="1" x14ac:dyDescent="0.35">
      <c r="A901" s="58"/>
      <c r="B901" s="98" t="str">
        <f ca="1">IF(OFFSET(List1!B$11,tisk!A900,0)&gt;0,OFFSET(List1!B$11,tisk!A900,0),"")</f>
        <v/>
      </c>
      <c r="C901" s="3" t="str">
        <f ca="1">IF(B901="","",CONCATENATE(OFFSET(List1!C$11,tisk!A900,0),"
",OFFSET(List1!D$11,tisk!A900,0),"
",OFFSET(List1!E$11,tisk!A900,0),"
",OFFSET(List1!F$11,tisk!A900,0)))</f>
        <v/>
      </c>
      <c r="D901" s="85" t="str">
        <f ca="1">IF(B901="","",OFFSET(List1!L$11,tisk!A900,0))</f>
        <v/>
      </c>
      <c r="E901" s="99" t="str">
        <f ca="1">IF(B901="","",OFFSET(List1!O$11,tisk!A900,0))</f>
        <v/>
      </c>
      <c r="F901" s="55" t="str">
        <f ca="1">IF(B901="","",OFFSET(List1!P$11,tisk!A900,0))</f>
        <v/>
      </c>
      <c r="G901" s="97" t="str">
        <f ca="1">IF(B901="","",OFFSET(List1!R$11,tisk!A900,0))</f>
        <v/>
      </c>
      <c r="H901" s="100" t="str">
        <f ca="1">IF(B901="","",OFFSET(List1!S$11,tisk!A900,0))</f>
        <v/>
      </c>
      <c r="I901" s="98" t="str">
        <f ca="1">IF(B901="","",OFFSET(List1!T$11,tisk!A900,0))</f>
        <v/>
      </c>
      <c r="J901" s="98" t="str">
        <f ca="1">IF(B901="","",OFFSET(List1!U$11,tisk!A900,0))</f>
        <v/>
      </c>
      <c r="K901" s="98" t="str">
        <f ca="1">IF(B901="","",OFFSET(List1!V$11,tisk!A900,0))</f>
        <v/>
      </c>
      <c r="L901" s="98" t="str">
        <f ca="1">IF(B901="","",OFFSET(List1!W$11,tisk!A900,0))</f>
        <v/>
      </c>
      <c r="M901" s="97" t="str">
        <f ca="1">IF(B901="","",OFFSET(List1!X$11,tisk!A900,0))</f>
        <v/>
      </c>
    </row>
    <row r="902" spans="1:13" s="2" customFormat="1" ht="75" customHeight="1" x14ac:dyDescent="0.35">
      <c r="A902" s="58"/>
      <c r="B902" s="98"/>
      <c r="C902" s="3" t="str">
        <f ca="1">IF(B901="","",CONCATENATE("Okres ",OFFSET(List1!G$11,tisk!A900,0),"
","Právní forma","
",OFFSET(List1!H$11,tisk!A900,0),"
","IČO ",OFFSET(List1!I$11,tisk!A900,0),"
 ","B.Ú. ",OFFSET(List1!J$11,tisk!A900,0)))</f>
        <v/>
      </c>
      <c r="D902" s="5" t="str">
        <f ca="1">IF(B901="","",OFFSET(List1!M$11,tisk!A900,0))</f>
        <v/>
      </c>
      <c r="E902" s="99"/>
      <c r="F902" s="54"/>
      <c r="G902" s="97"/>
      <c r="H902" s="100"/>
      <c r="I902" s="98"/>
      <c r="J902" s="98"/>
      <c r="K902" s="98"/>
      <c r="L902" s="98"/>
      <c r="M902" s="97"/>
    </row>
    <row r="903" spans="1:13" s="2" customFormat="1" ht="30" customHeight="1" x14ac:dyDescent="0.35">
      <c r="A903" s="58">
        <f>ROW()/3-1</f>
        <v>300</v>
      </c>
      <c r="B903" s="98"/>
      <c r="C903" s="3" t="str">
        <f ca="1">IF(B901="","",CONCATENATE("Zástupce","
",OFFSET(List1!K$11,tisk!A900,0)))</f>
        <v/>
      </c>
      <c r="D903" s="5" t="str">
        <f ca="1">IF(B901="","",CONCATENATE("Dotace bude použita na:",OFFSET(List1!N$11,tisk!A900,0)))</f>
        <v/>
      </c>
      <c r="E903" s="99"/>
      <c r="F903" s="55" t="str">
        <f ca="1">IF(B901="","",OFFSET(List1!Q$11,tisk!A900,0))</f>
        <v/>
      </c>
      <c r="G903" s="97"/>
      <c r="H903" s="100"/>
      <c r="I903" s="98"/>
      <c r="J903" s="98"/>
      <c r="K903" s="98"/>
      <c r="L903" s="98"/>
      <c r="M903" s="97"/>
    </row>
    <row r="904" spans="1:13" s="2" customFormat="1" ht="75" customHeight="1" x14ac:dyDescent="0.35">
      <c r="A904" s="58"/>
      <c r="B904" s="98" t="str">
        <f ca="1">IF(OFFSET(List1!B$11,tisk!A903,0)&gt;0,OFFSET(List1!B$11,tisk!A903,0),"")</f>
        <v/>
      </c>
      <c r="C904" s="3" t="str">
        <f ca="1">IF(B904="","",CONCATENATE(OFFSET(List1!C$11,tisk!A903,0),"
",OFFSET(List1!D$11,tisk!A903,0),"
",OFFSET(List1!E$11,tisk!A903,0),"
",OFFSET(List1!F$11,tisk!A903,0)))</f>
        <v/>
      </c>
      <c r="D904" s="85" t="str">
        <f ca="1">IF(B904="","",OFFSET(List1!L$11,tisk!A903,0))</f>
        <v/>
      </c>
      <c r="E904" s="99" t="str">
        <f ca="1">IF(B904="","",OFFSET(List1!O$11,tisk!A903,0))</f>
        <v/>
      </c>
      <c r="F904" s="55" t="str">
        <f ca="1">IF(B904="","",OFFSET(List1!P$11,tisk!A903,0))</f>
        <v/>
      </c>
      <c r="G904" s="97" t="str">
        <f ca="1">IF(B904="","",OFFSET(List1!R$11,tisk!A903,0))</f>
        <v/>
      </c>
      <c r="H904" s="100" t="str">
        <f ca="1">IF(B904="","",OFFSET(List1!S$11,tisk!A903,0))</f>
        <v/>
      </c>
      <c r="I904" s="98" t="str">
        <f ca="1">IF(B904="","",OFFSET(List1!T$11,tisk!A903,0))</f>
        <v/>
      </c>
      <c r="J904" s="98" t="str">
        <f ca="1">IF(B904="","",OFFSET(List1!U$11,tisk!A903,0))</f>
        <v/>
      </c>
      <c r="K904" s="98" t="str">
        <f ca="1">IF(B904="","",OFFSET(List1!V$11,tisk!A903,0))</f>
        <v/>
      </c>
      <c r="L904" s="98" t="str">
        <f ca="1">IF(B904="","",OFFSET(List1!W$11,tisk!A903,0))</f>
        <v/>
      </c>
      <c r="M904" s="97" t="str">
        <f ca="1">IF(B904="","",OFFSET(List1!X$11,tisk!A903,0))</f>
        <v/>
      </c>
    </row>
    <row r="905" spans="1:13" s="2" customFormat="1" ht="75" customHeight="1" x14ac:dyDescent="0.35">
      <c r="A905" s="58"/>
      <c r="B905" s="98"/>
      <c r="C905" s="3" t="str">
        <f ca="1">IF(B904="","",CONCATENATE("Okres ",OFFSET(List1!G$11,tisk!A903,0),"
","Právní forma","
",OFFSET(List1!H$11,tisk!A903,0),"
","IČO ",OFFSET(List1!I$11,tisk!A903,0),"
 ","B.Ú. ",OFFSET(List1!J$11,tisk!A903,0)))</f>
        <v/>
      </c>
      <c r="D905" s="5" t="str">
        <f ca="1">IF(B904="","",OFFSET(List1!M$11,tisk!A903,0))</f>
        <v/>
      </c>
      <c r="E905" s="99"/>
      <c r="F905" s="54"/>
      <c r="G905" s="97"/>
      <c r="H905" s="100"/>
      <c r="I905" s="98"/>
      <c r="J905" s="98"/>
      <c r="K905" s="98"/>
      <c r="L905" s="98"/>
      <c r="M905" s="97"/>
    </row>
    <row r="906" spans="1:13" s="2" customFormat="1" ht="30" customHeight="1" x14ac:dyDescent="0.35">
      <c r="A906" s="58">
        <f>ROW()/3-1</f>
        <v>301</v>
      </c>
      <c r="B906" s="98"/>
      <c r="C906" s="3" t="str">
        <f ca="1">IF(B904="","",CONCATENATE("Zástupce","
",OFFSET(List1!K$11,tisk!A903,0)))</f>
        <v/>
      </c>
      <c r="D906" s="5" t="str">
        <f ca="1">IF(B904="","",CONCATENATE("Dotace bude použita na:",OFFSET(List1!N$11,tisk!A903,0)))</f>
        <v/>
      </c>
      <c r="E906" s="99"/>
      <c r="F906" s="55" t="str">
        <f ca="1">IF(B904="","",OFFSET(List1!Q$11,tisk!A903,0))</f>
        <v/>
      </c>
      <c r="G906" s="97"/>
      <c r="H906" s="100"/>
      <c r="I906" s="98"/>
      <c r="J906" s="98"/>
      <c r="K906" s="98"/>
      <c r="L906" s="98"/>
      <c r="M906" s="97"/>
    </row>
    <row r="907" spans="1:13" s="2" customFormat="1" ht="75" customHeight="1" x14ac:dyDescent="0.35">
      <c r="A907" s="58"/>
      <c r="B907" s="98" t="str">
        <f ca="1">IF(OFFSET(List1!B$11,tisk!A906,0)&gt;0,OFFSET(List1!B$11,tisk!A906,0),"")</f>
        <v/>
      </c>
      <c r="C907" s="3" t="str">
        <f ca="1">IF(B907="","",CONCATENATE(OFFSET(List1!C$11,tisk!A906,0),"
",OFFSET(List1!D$11,tisk!A906,0),"
",OFFSET(List1!E$11,tisk!A906,0),"
",OFFSET(List1!F$11,tisk!A906,0)))</f>
        <v/>
      </c>
      <c r="D907" s="85" t="str">
        <f ca="1">IF(B907="","",OFFSET(List1!L$11,tisk!A906,0))</f>
        <v/>
      </c>
      <c r="E907" s="99" t="str">
        <f ca="1">IF(B907="","",OFFSET(List1!O$11,tisk!A906,0))</f>
        <v/>
      </c>
      <c r="F907" s="55" t="str">
        <f ca="1">IF(B907="","",OFFSET(List1!P$11,tisk!A906,0))</f>
        <v/>
      </c>
      <c r="G907" s="97" t="str">
        <f ca="1">IF(B907="","",OFFSET(List1!R$11,tisk!A906,0))</f>
        <v/>
      </c>
      <c r="H907" s="100" t="str">
        <f ca="1">IF(B907="","",OFFSET(List1!S$11,tisk!A906,0))</f>
        <v/>
      </c>
      <c r="I907" s="98" t="str">
        <f ca="1">IF(B907="","",OFFSET(List1!T$11,tisk!A906,0))</f>
        <v/>
      </c>
      <c r="J907" s="98" t="str">
        <f ca="1">IF(B907="","",OFFSET(List1!U$11,tisk!A906,0))</f>
        <v/>
      </c>
      <c r="K907" s="98" t="str">
        <f ca="1">IF(B907="","",OFFSET(List1!V$11,tisk!A906,0))</f>
        <v/>
      </c>
      <c r="L907" s="98" t="str">
        <f ca="1">IF(B907="","",OFFSET(List1!W$11,tisk!A906,0))</f>
        <v/>
      </c>
      <c r="M907" s="97" t="str">
        <f ca="1">IF(B907="","",OFFSET(List1!X$11,tisk!A906,0))</f>
        <v/>
      </c>
    </row>
    <row r="908" spans="1:13" s="2" customFormat="1" ht="75" customHeight="1" x14ac:dyDescent="0.35">
      <c r="A908" s="58"/>
      <c r="B908" s="98"/>
      <c r="C908" s="3" t="str">
        <f ca="1">IF(B907="","",CONCATENATE("Okres ",OFFSET(List1!G$11,tisk!A906,0),"
","Právní forma","
",OFFSET(List1!H$11,tisk!A906,0),"
","IČO ",OFFSET(List1!I$11,tisk!A906,0),"
 ","B.Ú. ",OFFSET(List1!J$11,tisk!A906,0)))</f>
        <v/>
      </c>
      <c r="D908" s="5" t="str">
        <f ca="1">IF(B907="","",OFFSET(List1!M$11,tisk!A906,0))</f>
        <v/>
      </c>
      <c r="E908" s="99"/>
      <c r="F908" s="54"/>
      <c r="G908" s="97"/>
      <c r="H908" s="100"/>
      <c r="I908" s="98"/>
      <c r="J908" s="98"/>
      <c r="K908" s="98"/>
      <c r="L908" s="98"/>
      <c r="M908" s="97"/>
    </row>
    <row r="909" spans="1:13" s="2" customFormat="1" ht="30" customHeight="1" x14ac:dyDescent="0.35">
      <c r="A909" s="58">
        <f>ROW()/3-1</f>
        <v>302</v>
      </c>
      <c r="B909" s="98"/>
      <c r="C909" s="3" t="str">
        <f ca="1">IF(B907="","",CONCATENATE("Zástupce","
",OFFSET(List1!K$11,tisk!A906,0)))</f>
        <v/>
      </c>
      <c r="D909" s="5" t="str">
        <f ca="1">IF(B907="","",CONCATENATE("Dotace bude použita na:",OFFSET(List1!N$11,tisk!A906,0)))</f>
        <v/>
      </c>
      <c r="E909" s="99"/>
      <c r="F909" s="55" t="str">
        <f ca="1">IF(B907="","",OFFSET(List1!Q$11,tisk!A906,0))</f>
        <v/>
      </c>
      <c r="G909" s="97"/>
      <c r="H909" s="100"/>
      <c r="I909" s="98"/>
      <c r="J909" s="98"/>
      <c r="K909" s="98"/>
      <c r="L909" s="98"/>
      <c r="M909" s="97"/>
    </row>
    <row r="910" spans="1:13" s="2" customFormat="1" ht="75" customHeight="1" x14ac:dyDescent="0.35">
      <c r="A910" s="58"/>
      <c r="B910" s="98" t="str">
        <f ca="1">IF(OFFSET(List1!B$11,tisk!A909,0)&gt;0,OFFSET(List1!B$11,tisk!A909,0),"")</f>
        <v/>
      </c>
      <c r="C910" s="3" t="str">
        <f ca="1">IF(B910="","",CONCATENATE(OFFSET(List1!C$11,tisk!A909,0),"
",OFFSET(List1!D$11,tisk!A909,0),"
",OFFSET(List1!E$11,tisk!A909,0),"
",OFFSET(List1!F$11,tisk!A909,0)))</f>
        <v/>
      </c>
      <c r="D910" s="85" t="str">
        <f ca="1">IF(B910="","",OFFSET(List1!L$11,tisk!A909,0))</f>
        <v/>
      </c>
      <c r="E910" s="99" t="str">
        <f ca="1">IF(B910="","",OFFSET(List1!O$11,tisk!A909,0))</f>
        <v/>
      </c>
      <c r="F910" s="55" t="str">
        <f ca="1">IF(B910="","",OFFSET(List1!P$11,tisk!A909,0))</f>
        <v/>
      </c>
      <c r="G910" s="97" t="str">
        <f ca="1">IF(B910="","",OFFSET(List1!R$11,tisk!A909,0))</f>
        <v/>
      </c>
      <c r="H910" s="100" t="str">
        <f ca="1">IF(B910="","",OFFSET(List1!S$11,tisk!A909,0))</f>
        <v/>
      </c>
      <c r="I910" s="98" t="str">
        <f ca="1">IF(B910="","",OFFSET(List1!T$11,tisk!A909,0))</f>
        <v/>
      </c>
      <c r="J910" s="98" t="str">
        <f ca="1">IF(B910="","",OFFSET(List1!U$11,tisk!A909,0))</f>
        <v/>
      </c>
      <c r="K910" s="98" t="str">
        <f ca="1">IF(B910="","",OFFSET(List1!V$11,tisk!A909,0))</f>
        <v/>
      </c>
      <c r="L910" s="98" t="str">
        <f ca="1">IF(B910="","",OFFSET(List1!W$11,tisk!A909,0))</f>
        <v/>
      </c>
      <c r="M910" s="97" t="str">
        <f ca="1">IF(B910="","",OFFSET(List1!X$11,tisk!A909,0))</f>
        <v/>
      </c>
    </row>
    <row r="911" spans="1:13" s="2" customFormat="1" ht="75" customHeight="1" x14ac:dyDescent="0.35">
      <c r="A911" s="58"/>
      <c r="B911" s="98"/>
      <c r="C911" s="3" t="str">
        <f ca="1">IF(B910="","",CONCATENATE("Okres ",OFFSET(List1!G$11,tisk!A909,0),"
","Právní forma","
",OFFSET(List1!H$11,tisk!A909,0),"
","IČO ",OFFSET(List1!I$11,tisk!A909,0),"
 ","B.Ú. ",OFFSET(List1!J$11,tisk!A909,0)))</f>
        <v/>
      </c>
      <c r="D911" s="5" t="str">
        <f ca="1">IF(B910="","",OFFSET(List1!M$11,tisk!A909,0))</f>
        <v/>
      </c>
      <c r="E911" s="99"/>
      <c r="F911" s="54"/>
      <c r="G911" s="97"/>
      <c r="H911" s="100"/>
      <c r="I911" s="98"/>
      <c r="J911" s="98"/>
      <c r="K911" s="98"/>
      <c r="L911" s="98"/>
      <c r="M911" s="97"/>
    </row>
    <row r="912" spans="1:13" s="2" customFormat="1" ht="30" customHeight="1" x14ac:dyDescent="0.35">
      <c r="A912" s="58">
        <f>ROW()/3-1</f>
        <v>303</v>
      </c>
      <c r="B912" s="98"/>
      <c r="C912" s="3" t="str">
        <f ca="1">IF(B910="","",CONCATENATE("Zástupce","
",OFFSET(List1!K$11,tisk!A909,0)))</f>
        <v/>
      </c>
      <c r="D912" s="5" t="str">
        <f ca="1">IF(B910="","",CONCATENATE("Dotace bude použita na:",OFFSET(List1!N$11,tisk!A909,0)))</f>
        <v/>
      </c>
      <c r="E912" s="99"/>
      <c r="F912" s="55" t="str">
        <f ca="1">IF(B910="","",OFFSET(List1!Q$11,tisk!A909,0))</f>
        <v/>
      </c>
      <c r="G912" s="97"/>
      <c r="H912" s="100"/>
      <c r="I912" s="98"/>
      <c r="J912" s="98"/>
      <c r="K912" s="98"/>
      <c r="L912" s="98"/>
      <c r="M912" s="97"/>
    </row>
    <row r="913" spans="1:13" s="2" customFormat="1" ht="75" customHeight="1" x14ac:dyDescent="0.35">
      <c r="A913" s="58"/>
      <c r="B913" s="98" t="str">
        <f ca="1">IF(OFFSET(List1!B$11,tisk!A912,0)&gt;0,OFFSET(List1!B$11,tisk!A912,0),"")</f>
        <v/>
      </c>
      <c r="C913" s="3" t="str">
        <f ca="1">IF(B913="","",CONCATENATE(OFFSET(List1!C$11,tisk!A912,0),"
",OFFSET(List1!D$11,tisk!A912,0),"
",OFFSET(List1!E$11,tisk!A912,0),"
",OFFSET(List1!F$11,tisk!A912,0)))</f>
        <v/>
      </c>
      <c r="D913" s="85" t="str">
        <f ca="1">IF(B913="","",OFFSET(List1!L$11,tisk!A912,0))</f>
        <v/>
      </c>
      <c r="E913" s="99" t="str">
        <f ca="1">IF(B913="","",OFFSET(List1!O$11,tisk!A912,0))</f>
        <v/>
      </c>
      <c r="F913" s="55" t="str">
        <f ca="1">IF(B913="","",OFFSET(List1!P$11,tisk!A912,0))</f>
        <v/>
      </c>
      <c r="G913" s="97" t="str">
        <f ca="1">IF(B913="","",OFFSET(List1!R$11,tisk!A912,0))</f>
        <v/>
      </c>
      <c r="H913" s="100" t="str">
        <f ca="1">IF(B913="","",OFFSET(List1!S$11,tisk!A912,0))</f>
        <v/>
      </c>
      <c r="I913" s="98" t="str">
        <f ca="1">IF(B913="","",OFFSET(List1!T$11,tisk!A912,0))</f>
        <v/>
      </c>
      <c r="J913" s="98" t="str">
        <f ca="1">IF(B913="","",OFFSET(List1!U$11,tisk!A912,0))</f>
        <v/>
      </c>
      <c r="K913" s="98" t="str">
        <f ca="1">IF(B913="","",OFFSET(List1!V$11,tisk!A912,0))</f>
        <v/>
      </c>
      <c r="L913" s="98" t="str">
        <f ca="1">IF(B913="","",OFFSET(List1!W$11,tisk!A912,0))</f>
        <v/>
      </c>
      <c r="M913" s="97" t="str">
        <f ca="1">IF(B913="","",OFFSET(List1!X$11,tisk!A912,0))</f>
        <v/>
      </c>
    </row>
    <row r="914" spans="1:13" s="2" customFormat="1" ht="75" customHeight="1" x14ac:dyDescent="0.35">
      <c r="A914" s="58"/>
      <c r="B914" s="98"/>
      <c r="C914" s="3" t="str">
        <f ca="1">IF(B913="","",CONCATENATE("Okres ",OFFSET(List1!G$11,tisk!A912,0),"
","Právní forma","
",OFFSET(List1!H$11,tisk!A912,0),"
","IČO ",OFFSET(List1!I$11,tisk!A912,0),"
 ","B.Ú. ",OFFSET(List1!J$11,tisk!A912,0)))</f>
        <v/>
      </c>
      <c r="D914" s="5" t="str">
        <f ca="1">IF(B913="","",OFFSET(List1!M$11,tisk!A912,0))</f>
        <v/>
      </c>
      <c r="E914" s="99"/>
      <c r="F914" s="54"/>
      <c r="G914" s="97"/>
      <c r="H914" s="100"/>
      <c r="I914" s="98"/>
      <c r="J914" s="98"/>
      <c r="K914" s="98"/>
      <c r="L914" s="98"/>
      <c r="M914" s="97"/>
    </row>
    <row r="915" spans="1:13" s="2" customFormat="1" ht="30" customHeight="1" x14ac:dyDescent="0.35">
      <c r="A915" s="58">
        <f>ROW()/3-1</f>
        <v>304</v>
      </c>
      <c r="B915" s="98"/>
      <c r="C915" s="3" t="str">
        <f ca="1">IF(B913="","",CONCATENATE("Zástupce","
",OFFSET(List1!K$11,tisk!A912,0)))</f>
        <v/>
      </c>
      <c r="D915" s="5" t="str">
        <f ca="1">IF(B913="","",CONCATENATE("Dotace bude použita na:",OFFSET(List1!N$11,tisk!A912,0)))</f>
        <v/>
      </c>
      <c r="E915" s="99"/>
      <c r="F915" s="55" t="str">
        <f ca="1">IF(B913="","",OFFSET(List1!Q$11,tisk!A912,0))</f>
        <v/>
      </c>
      <c r="G915" s="97"/>
      <c r="H915" s="100"/>
      <c r="I915" s="98"/>
      <c r="J915" s="98"/>
      <c r="K915" s="98"/>
      <c r="L915" s="98"/>
      <c r="M915" s="97"/>
    </row>
    <row r="916" spans="1:13" s="2" customFormat="1" ht="75" customHeight="1" x14ac:dyDescent="0.35">
      <c r="A916" s="58"/>
      <c r="B916" s="98" t="str">
        <f ca="1">IF(OFFSET(List1!B$11,tisk!A915,0)&gt;0,OFFSET(List1!B$11,tisk!A915,0),"")</f>
        <v/>
      </c>
      <c r="C916" s="3" t="str">
        <f ca="1">IF(B916="","",CONCATENATE(OFFSET(List1!C$11,tisk!A915,0),"
",OFFSET(List1!D$11,tisk!A915,0),"
",OFFSET(List1!E$11,tisk!A915,0),"
",OFFSET(List1!F$11,tisk!A915,0)))</f>
        <v/>
      </c>
      <c r="D916" s="85" t="str">
        <f ca="1">IF(B916="","",OFFSET(List1!L$11,tisk!A915,0))</f>
        <v/>
      </c>
      <c r="E916" s="99" t="str">
        <f ca="1">IF(B916="","",OFFSET(List1!O$11,tisk!A915,0))</f>
        <v/>
      </c>
      <c r="F916" s="55" t="str">
        <f ca="1">IF(B916="","",OFFSET(List1!P$11,tisk!A915,0))</f>
        <v/>
      </c>
      <c r="G916" s="97" t="str">
        <f ca="1">IF(B916="","",OFFSET(List1!R$11,tisk!A915,0))</f>
        <v/>
      </c>
      <c r="H916" s="100" t="str">
        <f ca="1">IF(B916="","",OFFSET(List1!S$11,tisk!A915,0))</f>
        <v/>
      </c>
      <c r="I916" s="98" t="str">
        <f ca="1">IF(B916="","",OFFSET(List1!T$11,tisk!A915,0))</f>
        <v/>
      </c>
      <c r="J916" s="98" t="str">
        <f ca="1">IF(B916="","",OFFSET(List1!U$11,tisk!A915,0))</f>
        <v/>
      </c>
      <c r="K916" s="98" t="str">
        <f ca="1">IF(B916="","",OFFSET(List1!V$11,tisk!A915,0))</f>
        <v/>
      </c>
      <c r="L916" s="98" t="str">
        <f ca="1">IF(B916="","",OFFSET(List1!W$11,tisk!A915,0))</f>
        <v/>
      </c>
      <c r="M916" s="97" t="str">
        <f ca="1">IF(B916="","",OFFSET(List1!X$11,tisk!A915,0))</f>
        <v/>
      </c>
    </row>
    <row r="917" spans="1:13" s="2" customFormat="1" ht="75" customHeight="1" x14ac:dyDescent="0.35">
      <c r="A917" s="58"/>
      <c r="B917" s="98"/>
      <c r="C917" s="3" t="str">
        <f ca="1">IF(B916="","",CONCATENATE("Okres ",OFFSET(List1!G$11,tisk!A915,0),"
","Právní forma","
",OFFSET(List1!H$11,tisk!A915,0),"
","IČO ",OFFSET(List1!I$11,tisk!A915,0),"
 ","B.Ú. ",OFFSET(List1!J$11,tisk!A915,0)))</f>
        <v/>
      </c>
      <c r="D917" s="5" t="str">
        <f ca="1">IF(B916="","",OFFSET(List1!M$11,tisk!A915,0))</f>
        <v/>
      </c>
      <c r="E917" s="99"/>
      <c r="F917" s="54"/>
      <c r="G917" s="97"/>
      <c r="H917" s="100"/>
      <c r="I917" s="98"/>
      <c r="J917" s="98"/>
      <c r="K917" s="98"/>
      <c r="L917" s="98"/>
      <c r="M917" s="97"/>
    </row>
    <row r="918" spans="1:13" s="2" customFormat="1" ht="30" customHeight="1" x14ac:dyDescent="0.35">
      <c r="A918" s="58">
        <f>ROW()/3-1</f>
        <v>305</v>
      </c>
      <c r="B918" s="98"/>
      <c r="C918" s="3" t="str">
        <f ca="1">IF(B916="","",CONCATENATE("Zástupce","
",OFFSET(List1!K$11,tisk!A915,0)))</f>
        <v/>
      </c>
      <c r="D918" s="5" t="str">
        <f ca="1">IF(B916="","",CONCATENATE("Dotace bude použita na:",OFFSET(List1!N$11,tisk!A915,0)))</f>
        <v/>
      </c>
      <c r="E918" s="99"/>
      <c r="F918" s="55" t="str">
        <f ca="1">IF(B916="","",OFFSET(List1!Q$11,tisk!A915,0))</f>
        <v/>
      </c>
      <c r="G918" s="97"/>
      <c r="H918" s="100"/>
      <c r="I918" s="98"/>
      <c r="J918" s="98"/>
      <c r="K918" s="98"/>
      <c r="L918" s="98"/>
      <c r="M918" s="97"/>
    </row>
    <row r="919" spans="1:13" s="2" customFormat="1" ht="75" customHeight="1" x14ac:dyDescent="0.35">
      <c r="A919" s="58"/>
      <c r="B919" s="98" t="str">
        <f ca="1">IF(OFFSET(List1!B$11,tisk!A918,0)&gt;0,OFFSET(List1!B$11,tisk!A918,0),"")</f>
        <v/>
      </c>
      <c r="C919" s="3" t="str">
        <f ca="1">IF(B919="","",CONCATENATE(OFFSET(List1!C$11,tisk!A918,0),"
",OFFSET(List1!D$11,tisk!A918,0),"
",OFFSET(List1!E$11,tisk!A918,0),"
",OFFSET(List1!F$11,tisk!A918,0)))</f>
        <v/>
      </c>
      <c r="D919" s="85" t="str">
        <f ca="1">IF(B919="","",OFFSET(List1!L$11,tisk!A918,0))</f>
        <v/>
      </c>
      <c r="E919" s="99" t="str">
        <f ca="1">IF(B919="","",OFFSET(List1!O$11,tisk!A918,0))</f>
        <v/>
      </c>
      <c r="F919" s="55" t="str">
        <f ca="1">IF(B919="","",OFFSET(List1!P$11,tisk!A918,0))</f>
        <v/>
      </c>
      <c r="G919" s="97" t="str">
        <f ca="1">IF(B919="","",OFFSET(List1!R$11,tisk!A918,0))</f>
        <v/>
      </c>
      <c r="H919" s="100" t="str">
        <f ca="1">IF(B919="","",OFFSET(List1!S$11,tisk!A918,0))</f>
        <v/>
      </c>
      <c r="I919" s="98" t="str">
        <f ca="1">IF(B919="","",OFFSET(List1!T$11,tisk!A918,0))</f>
        <v/>
      </c>
      <c r="J919" s="98" t="str">
        <f ca="1">IF(B919="","",OFFSET(List1!U$11,tisk!A918,0))</f>
        <v/>
      </c>
      <c r="K919" s="98" t="str">
        <f ca="1">IF(B919="","",OFFSET(List1!V$11,tisk!A918,0))</f>
        <v/>
      </c>
      <c r="L919" s="98" t="str">
        <f ca="1">IF(B919="","",OFFSET(List1!W$11,tisk!A918,0))</f>
        <v/>
      </c>
      <c r="M919" s="97" t="str">
        <f ca="1">IF(B919="","",OFFSET(List1!X$11,tisk!A918,0))</f>
        <v/>
      </c>
    </row>
    <row r="920" spans="1:13" s="2" customFormat="1" ht="75" customHeight="1" x14ac:dyDescent="0.35">
      <c r="A920" s="58"/>
      <c r="B920" s="98"/>
      <c r="C920" s="3" t="str">
        <f ca="1">IF(B919="","",CONCATENATE("Okres ",OFFSET(List1!G$11,tisk!A918,0),"
","Právní forma","
",OFFSET(List1!H$11,tisk!A918,0),"
","IČO ",OFFSET(List1!I$11,tisk!A918,0),"
 ","B.Ú. ",OFFSET(List1!J$11,tisk!A918,0)))</f>
        <v/>
      </c>
      <c r="D920" s="5" t="str">
        <f ca="1">IF(B919="","",OFFSET(List1!M$11,tisk!A918,0))</f>
        <v/>
      </c>
      <c r="E920" s="99"/>
      <c r="F920" s="54"/>
      <c r="G920" s="97"/>
      <c r="H920" s="100"/>
      <c r="I920" s="98"/>
      <c r="J920" s="98"/>
      <c r="K920" s="98"/>
      <c r="L920" s="98"/>
      <c r="M920" s="97"/>
    </row>
    <row r="921" spans="1:13" s="2" customFormat="1" ht="30" customHeight="1" x14ac:dyDescent="0.35">
      <c r="A921" s="58">
        <f>ROW()/3-1</f>
        <v>306</v>
      </c>
      <c r="B921" s="98"/>
      <c r="C921" s="3" t="str">
        <f ca="1">IF(B919="","",CONCATENATE("Zástupce","
",OFFSET(List1!K$11,tisk!A918,0)))</f>
        <v/>
      </c>
      <c r="D921" s="5" t="str">
        <f ca="1">IF(B919="","",CONCATENATE("Dotace bude použita na:",OFFSET(List1!N$11,tisk!A918,0)))</f>
        <v/>
      </c>
      <c r="E921" s="99"/>
      <c r="F921" s="55" t="str">
        <f ca="1">IF(B919="","",OFFSET(List1!Q$11,tisk!A918,0))</f>
        <v/>
      </c>
      <c r="G921" s="97"/>
      <c r="H921" s="100"/>
      <c r="I921" s="98"/>
      <c r="J921" s="98"/>
      <c r="K921" s="98"/>
      <c r="L921" s="98"/>
      <c r="M921" s="97"/>
    </row>
    <row r="922" spans="1:13" s="2" customFormat="1" ht="75" customHeight="1" x14ac:dyDescent="0.35">
      <c r="A922" s="58"/>
      <c r="B922" s="98" t="str">
        <f ca="1">IF(OFFSET(List1!B$11,tisk!A921,0)&gt;0,OFFSET(List1!B$11,tisk!A921,0),"")</f>
        <v/>
      </c>
      <c r="C922" s="3" t="str">
        <f ca="1">IF(B922="","",CONCATENATE(OFFSET(List1!C$11,tisk!A921,0),"
",OFFSET(List1!D$11,tisk!A921,0),"
",OFFSET(List1!E$11,tisk!A921,0),"
",OFFSET(List1!F$11,tisk!A921,0)))</f>
        <v/>
      </c>
      <c r="D922" s="85" t="str">
        <f ca="1">IF(B922="","",OFFSET(List1!L$11,tisk!A921,0))</f>
        <v/>
      </c>
      <c r="E922" s="99" t="str">
        <f ca="1">IF(B922="","",OFFSET(List1!O$11,tisk!A921,0))</f>
        <v/>
      </c>
      <c r="F922" s="55" t="str">
        <f ca="1">IF(B922="","",OFFSET(List1!P$11,tisk!A921,0))</f>
        <v/>
      </c>
      <c r="G922" s="97" t="str">
        <f ca="1">IF(B922="","",OFFSET(List1!R$11,tisk!A921,0))</f>
        <v/>
      </c>
      <c r="H922" s="100" t="str">
        <f ca="1">IF(B922="","",OFFSET(List1!S$11,tisk!A921,0))</f>
        <v/>
      </c>
      <c r="I922" s="98" t="str">
        <f ca="1">IF(B922="","",OFFSET(List1!T$11,tisk!A921,0))</f>
        <v/>
      </c>
      <c r="J922" s="98" t="str">
        <f ca="1">IF(B922="","",OFFSET(List1!U$11,tisk!A921,0))</f>
        <v/>
      </c>
      <c r="K922" s="98" t="str">
        <f ca="1">IF(B922="","",OFFSET(List1!V$11,tisk!A921,0))</f>
        <v/>
      </c>
      <c r="L922" s="98" t="str">
        <f ca="1">IF(B922="","",OFFSET(List1!W$11,tisk!A921,0))</f>
        <v/>
      </c>
      <c r="M922" s="97" t="str">
        <f ca="1">IF(B922="","",OFFSET(List1!X$11,tisk!A921,0))</f>
        <v/>
      </c>
    </row>
    <row r="923" spans="1:13" s="2" customFormat="1" ht="75" customHeight="1" x14ac:dyDescent="0.35">
      <c r="A923" s="58"/>
      <c r="B923" s="98"/>
      <c r="C923" s="3" t="str">
        <f ca="1">IF(B922="","",CONCATENATE("Okres ",OFFSET(List1!G$11,tisk!A921,0),"
","Právní forma","
",OFFSET(List1!H$11,tisk!A921,0),"
","IČO ",OFFSET(List1!I$11,tisk!A921,0),"
 ","B.Ú. ",OFFSET(List1!J$11,tisk!A921,0)))</f>
        <v/>
      </c>
      <c r="D923" s="5" t="str">
        <f ca="1">IF(B922="","",OFFSET(List1!M$11,tisk!A921,0))</f>
        <v/>
      </c>
      <c r="E923" s="99"/>
      <c r="F923" s="54"/>
      <c r="G923" s="97"/>
      <c r="H923" s="100"/>
      <c r="I923" s="98"/>
      <c r="J923" s="98"/>
      <c r="K923" s="98"/>
      <c r="L923" s="98"/>
      <c r="M923" s="97"/>
    </row>
    <row r="924" spans="1:13" s="2" customFormat="1" ht="30" customHeight="1" x14ac:dyDescent="0.35">
      <c r="A924" s="58">
        <f>ROW()/3-1</f>
        <v>307</v>
      </c>
      <c r="B924" s="98"/>
      <c r="C924" s="3" t="str">
        <f ca="1">IF(B922="","",CONCATENATE("Zástupce","
",OFFSET(List1!K$11,tisk!A921,0)))</f>
        <v/>
      </c>
      <c r="D924" s="5" t="str">
        <f ca="1">IF(B922="","",CONCATENATE("Dotace bude použita na:",OFFSET(List1!N$11,tisk!A921,0)))</f>
        <v/>
      </c>
      <c r="E924" s="99"/>
      <c r="F924" s="55" t="str">
        <f ca="1">IF(B922="","",OFFSET(List1!Q$11,tisk!A921,0))</f>
        <v/>
      </c>
      <c r="G924" s="97"/>
      <c r="H924" s="100"/>
      <c r="I924" s="98"/>
      <c r="J924" s="98"/>
      <c r="K924" s="98"/>
      <c r="L924" s="98"/>
      <c r="M924" s="97"/>
    </row>
    <row r="925" spans="1:13" s="2" customFormat="1" ht="75" customHeight="1" x14ac:dyDescent="0.35">
      <c r="A925" s="58"/>
      <c r="B925" s="98" t="str">
        <f ca="1">IF(OFFSET(List1!B$11,tisk!A924,0)&gt;0,OFFSET(List1!B$11,tisk!A924,0),"")</f>
        <v/>
      </c>
      <c r="C925" s="3" t="str">
        <f ca="1">IF(B925="","",CONCATENATE(OFFSET(List1!C$11,tisk!A924,0),"
",OFFSET(List1!D$11,tisk!A924,0),"
",OFFSET(List1!E$11,tisk!A924,0),"
",OFFSET(List1!F$11,tisk!A924,0)))</f>
        <v/>
      </c>
      <c r="D925" s="85" t="str">
        <f ca="1">IF(B925="","",OFFSET(List1!L$11,tisk!A924,0))</f>
        <v/>
      </c>
      <c r="E925" s="99" t="str">
        <f ca="1">IF(B925="","",OFFSET(List1!O$11,tisk!A924,0))</f>
        <v/>
      </c>
      <c r="F925" s="55" t="str">
        <f ca="1">IF(B925="","",OFFSET(List1!P$11,tisk!A924,0))</f>
        <v/>
      </c>
      <c r="G925" s="97" t="str">
        <f ca="1">IF(B925="","",OFFSET(List1!R$11,tisk!A924,0))</f>
        <v/>
      </c>
      <c r="H925" s="100" t="str">
        <f ca="1">IF(B925="","",OFFSET(List1!S$11,tisk!A924,0))</f>
        <v/>
      </c>
      <c r="I925" s="98" t="str">
        <f ca="1">IF(B925="","",OFFSET(List1!T$11,tisk!A924,0))</f>
        <v/>
      </c>
      <c r="J925" s="98" t="str">
        <f ca="1">IF(B925="","",OFFSET(List1!U$11,tisk!A924,0))</f>
        <v/>
      </c>
      <c r="K925" s="98" t="str">
        <f ca="1">IF(B925="","",OFFSET(List1!V$11,tisk!A924,0))</f>
        <v/>
      </c>
      <c r="L925" s="98" t="str">
        <f ca="1">IF(B925="","",OFFSET(List1!W$11,tisk!A924,0))</f>
        <v/>
      </c>
      <c r="M925" s="97" t="str">
        <f ca="1">IF(B925="","",OFFSET(List1!X$11,tisk!A924,0))</f>
        <v/>
      </c>
    </row>
    <row r="926" spans="1:13" s="2" customFormat="1" ht="75" customHeight="1" x14ac:dyDescent="0.35">
      <c r="A926" s="58"/>
      <c r="B926" s="98"/>
      <c r="C926" s="3" t="str">
        <f ca="1">IF(B925="","",CONCATENATE("Okres ",OFFSET(List1!G$11,tisk!A924,0),"
","Právní forma","
",OFFSET(List1!H$11,tisk!A924,0),"
","IČO ",OFFSET(List1!I$11,tisk!A924,0),"
 ","B.Ú. ",OFFSET(List1!J$11,tisk!A924,0)))</f>
        <v/>
      </c>
      <c r="D926" s="5" t="str">
        <f ca="1">IF(B925="","",OFFSET(List1!M$11,tisk!A924,0))</f>
        <v/>
      </c>
      <c r="E926" s="99"/>
      <c r="F926" s="54"/>
      <c r="G926" s="97"/>
      <c r="H926" s="100"/>
      <c r="I926" s="98"/>
      <c r="J926" s="98"/>
      <c r="K926" s="98"/>
      <c r="L926" s="98"/>
      <c r="M926" s="97"/>
    </row>
    <row r="927" spans="1:13" s="2" customFormat="1" ht="30" customHeight="1" x14ac:dyDescent="0.35">
      <c r="A927" s="58">
        <f>ROW()/3-1</f>
        <v>308</v>
      </c>
      <c r="B927" s="98"/>
      <c r="C927" s="3" t="str">
        <f ca="1">IF(B925="","",CONCATENATE("Zástupce","
",OFFSET(List1!K$11,tisk!A924,0)))</f>
        <v/>
      </c>
      <c r="D927" s="5" t="str">
        <f ca="1">IF(B925="","",CONCATENATE("Dotace bude použita na:",OFFSET(List1!N$11,tisk!A924,0)))</f>
        <v/>
      </c>
      <c r="E927" s="99"/>
      <c r="F927" s="55" t="str">
        <f ca="1">IF(B925="","",OFFSET(List1!Q$11,tisk!A924,0))</f>
        <v/>
      </c>
      <c r="G927" s="97"/>
      <c r="H927" s="100"/>
      <c r="I927" s="98"/>
      <c r="J927" s="98"/>
      <c r="K927" s="98"/>
      <c r="L927" s="98"/>
      <c r="M927" s="97"/>
    </row>
    <row r="928" spans="1:13" s="2" customFormat="1" ht="75" customHeight="1" x14ac:dyDescent="0.35">
      <c r="A928" s="58"/>
      <c r="B928" s="98" t="str">
        <f ca="1">IF(OFFSET(List1!B$11,tisk!A927,0)&gt;0,OFFSET(List1!B$11,tisk!A927,0),"")</f>
        <v/>
      </c>
      <c r="C928" s="3" t="str">
        <f ca="1">IF(B928="","",CONCATENATE(OFFSET(List1!C$11,tisk!A927,0),"
",OFFSET(List1!D$11,tisk!A927,0),"
",OFFSET(List1!E$11,tisk!A927,0),"
",OFFSET(List1!F$11,tisk!A927,0)))</f>
        <v/>
      </c>
      <c r="D928" s="85" t="str">
        <f ca="1">IF(B928="","",OFFSET(List1!L$11,tisk!A927,0))</f>
        <v/>
      </c>
      <c r="E928" s="99" t="str">
        <f ca="1">IF(B928="","",OFFSET(List1!O$11,tisk!A927,0))</f>
        <v/>
      </c>
      <c r="F928" s="55" t="str">
        <f ca="1">IF(B928="","",OFFSET(List1!P$11,tisk!A927,0))</f>
        <v/>
      </c>
      <c r="G928" s="97" t="str">
        <f ca="1">IF(B928="","",OFFSET(List1!R$11,tisk!A927,0))</f>
        <v/>
      </c>
      <c r="H928" s="100" t="str">
        <f ca="1">IF(B928="","",OFFSET(List1!S$11,tisk!A927,0))</f>
        <v/>
      </c>
      <c r="I928" s="98" t="str">
        <f ca="1">IF(B928="","",OFFSET(List1!T$11,tisk!A927,0))</f>
        <v/>
      </c>
      <c r="J928" s="98" t="str">
        <f ca="1">IF(B928="","",OFFSET(List1!U$11,tisk!A927,0))</f>
        <v/>
      </c>
      <c r="K928" s="98" t="str">
        <f ca="1">IF(B928="","",OFFSET(List1!V$11,tisk!A927,0))</f>
        <v/>
      </c>
      <c r="L928" s="98" t="str">
        <f ca="1">IF(B928="","",OFFSET(List1!W$11,tisk!A927,0))</f>
        <v/>
      </c>
      <c r="M928" s="97" t="str">
        <f ca="1">IF(B928="","",OFFSET(List1!X$11,tisk!A927,0))</f>
        <v/>
      </c>
    </row>
    <row r="929" spans="1:13" s="2" customFormat="1" ht="75" customHeight="1" x14ac:dyDescent="0.35">
      <c r="A929" s="58"/>
      <c r="B929" s="98"/>
      <c r="C929" s="3" t="str">
        <f ca="1">IF(B928="","",CONCATENATE("Okres ",OFFSET(List1!G$11,tisk!A927,0),"
","Právní forma","
",OFFSET(List1!H$11,tisk!A927,0),"
","IČO ",OFFSET(List1!I$11,tisk!A927,0),"
 ","B.Ú. ",OFFSET(List1!J$11,tisk!A927,0)))</f>
        <v/>
      </c>
      <c r="D929" s="5" t="str">
        <f ca="1">IF(B928="","",OFFSET(List1!M$11,tisk!A927,0))</f>
        <v/>
      </c>
      <c r="E929" s="99"/>
      <c r="F929" s="54"/>
      <c r="G929" s="97"/>
      <c r="H929" s="100"/>
      <c r="I929" s="98"/>
      <c r="J929" s="98"/>
      <c r="K929" s="98"/>
      <c r="L929" s="98"/>
      <c r="M929" s="97"/>
    </row>
    <row r="930" spans="1:13" s="2" customFormat="1" ht="30" customHeight="1" x14ac:dyDescent="0.35">
      <c r="A930" s="58">
        <f>ROW()/3-1</f>
        <v>309</v>
      </c>
      <c r="B930" s="98"/>
      <c r="C930" s="3" t="str">
        <f ca="1">IF(B928="","",CONCATENATE("Zástupce","
",OFFSET(List1!K$11,tisk!A927,0)))</f>
        <v/>
      </c>
      <c r="D930" s="5" t="str">
        <f ca="1">IF(B928="","",CONCATENATE("Dotace bude použita na:",OFFSET(List1!N$11,tisk!A927,0)))</f>
        <v/>
      </c>
      <c r="E930" s="99"/>
      <c r="F930" s="55" t="str">
        <f ca="1">IF(B928="","",OFFSET(List1!Q$11,tisk!A927,0))</f>
        <v/>
      </c>
      <c r="G930" s="97"/>
      <c r="H930" s="100"/>
      <c r="I930" s="98"/>
      <c r="J930" s="98"/>
      <c r="K930" s="98"/>
      <c r="L930" s="98"/>
      <c r="M930" s="97"/>
    </row>
    <row r="931" spans="1:13" s="2" customFormat="1" ht="75" customHeight="1" x14ac:dyDescent="0.35">
      <c r="A931" s="58"/>
      <c r="B931" s="98" t="str">
        <f ca="1">IF(OFFSET(List1!B$11,tisk!A930,0)&gt;0,OFFSET(List1!B$11,tisk!A930,0),"")</f>
        <v/>
      </c>
      <c r="C931" s="3" t="str">
        <f ca="1">IF(B931="","",CONCATENATE(OFFSET(List1!C$11,tisk!A930,0),"
",OFFSET(List1!D$11,tisk!A930,0),"
",OFFSET(List1!E$11,tisk!A930,0),"
",OFFSET(List1!F$11,tisk!A930,0)))</f>
        <v/>
      </c>
      <c r="D931" s="85" t="str">
        <f ca="1">IF(B931="","",OFFSET(List1!L$11,tisk!A930,0))</f>
        <v/>
      </c>
      <c r="E931" s="99" t="str">
        <f ca="1">IF(B931="","",OFFSET(List1!O$11,tisk!A930,0))</f>
        <v/>
      </c>
      <c r="F931" s="55" t="str">
        <f ca="1">IF(B931="","",OFFSET(List1!P$11,tisk!A930,0))</f>
        <v/>
      </c>
      <c r="G931" s="97" t="str">
        <f ca="1">IF(B931="","",OFFSET(List1!R$11,tisk!A930,0))</f>
        <v/>
      </c>
      <c r="H931" s="100" t="str">
        <f ca="1">IF(B931="","",OFFSET(List1!S$11,tisk!A930,0))</f>
        <v/>
      </c>
      <c r="I931" s="98" t="str">
        <f ca="1">IF(B931="","",OFFSET(List1!T$11,tisk!A930,0))</f>
        <v/>
      </c>
      <c r="J931" s="98" t="str">
        <f ca="1">IF(B931="","",OFFSET(List1!U$11,tisk!A930,0))</f>
        <v/>
      </c>
      <c r="K931" s="98" t="str">
        <f ca="1">IF(B931="","",OFFSET(List1!V$11,tisk!A930,0))</f>
        <v/>
      </c>
      <c r="L931" s="98" t="str">
        <f ca="1">IF(B931="","",OFFSET(List1!W$11,tisk!A930,0))</f>
        <v/>
      </c>
      <c r="M931" s="97" t="str">
        <f ca="1">IF(B931="","",OFFSET(List1!X$11,tisk!A930,0))</f>
        <v/>
      </c>
    </row>
    <row r="932" spans="1:13" s="2" customFormat="1" ht="75" customHeight="1" x14ac:dyDescent="0.35">
      <c r="A932" s="58"/>
      <c r="B932" s="98"/>
      <c r="C932" s="3" t="str">
        <f ca="1">IF(B931="","",CONCATENATE("Okres ",OFFSET(List1!G$11,tisk!A930,0),"
","Právní forma","
",OFFSET(List1!H$11,tisk!A930,0),"
","IČO ",OFFSET(List1!I$11,tisk!A930,0),"
 ","B.Ú. ",OFFSET(List1!J$11,tisk!A930,0)))</f>
        <v/>
      </c>
      <c r="D932" s="5" t="str">
        <f ca="1">IF(B931="","",OFFSET(List1!M$11,tisk!A930,0))</f>
        <v/>
      </c>
      <c r="E932" s="99"/>
      <c r="F932" s="54"/>
      <c r="G932" s="97"/>
      <c r="H932" s="100"/>
      <c r="I932" s="98"/>
      <c r="J932" s="98"/>
      <c r="K932" s="98"/>
      <c r="L932" s="98"/>
      <c r="M932" s="97"/>
    </row>
    <row r="933" spans="1:13" s="2" customFormat="1" ht="30" customHeight="1" x14ac:dyDescent="0.35">
      <c r="A933" s="58">
        <f>ROW()/3-1</f>
        <v>310</v>
      </c>
      <c r="B933" s="98"/>
      <c r="C933" s="3" t="str">
        <f ca="1">IF(B931="","",CONCATENATE("Zástupce","
",OFFSET(List1!K$11,tisk!A930,0)))</f>
        <v/>
      </c>
      <c r="D933" s="5" t="str">
        <f ca="1">IF(B931="","",CONCATENATE("Dotace bude použita na:",OFFSET(List1!N$11,tisk!A930,0)))</f>
        <v/>
      </c>
      <c r="E933" s="99"/>
      <c r="F933" s="55" t="str">
        <f ca="1">IF(B931="","",OFFSET(List1!Q$11,tisk!A930,0))</f>
        <v/>
      </c>
      <c r="G933" s="97"/>
      <c r="H933" s="100"/>
      <c r="I933" s="98"/>
      <c r="J933" s="98"/>
      <c r="K933" s="98"/>
      <c r="L933" s="98"/>
      <c r="M933" s="97"/>
    </row>
    <row r="934" spans="1:13" s="2" customFormat="1" ht="75" customHeight="1" x14ac:dyDescent="0.35">
      <c r="A934" s="58"/>
      <c r="B934" s="98" t="str">
        <f ca="1">IF(OFFSET(List1!B$11,tisk!A933,0)&gt;0,OFFSET(List1!B$11,tisk!A933,0),"")</f>
        <v/>
      </c>
      <c r="C934" s="3" t="str">
        <f ca="1">IF(B934="","",CONCATENATE(OFFSET(List1!C$11,tisk!A933,0),"
",OFFSET(List1!D$11,tisk!A933,0),"
",OFFSET(List1!E$11,tisk!A933,0),"
",OFFSET(List1!F$11,tisk!A933,0)))</f>
        <v/>
      </c>
      <c r="D934" s="85" t="str">
        <f ca="1">IF(B934="","",OFFSET(List1!L$11,tisk!A933,0))</f>
        <v/>
      </c>
      <c r="E934" s="99" t="str">
        <f ca="1">IF(B934="","",OFFSET(List1!O$11,tisk!A933,0))</f>
        <v/>
      </c>
      <c r="F934" s="55" t="str">
        <f ca="1">IF(B934="","",OFFSET(List1!P$11,tisk!A933,0))</f>
        <v/>
      </c>
      <c r="G934" s="97" t="str">
        <f ca="1">IF(B934="","",OFFSET(List1!R$11,tisk!A933,0))</f>
        <v/>
      </c>
      <c r="H934" s="100" t="str">
        <f ca="1">IF(B934="","",OFFSET(List1!S$11,tisk!A933,0))</f>
        <v/>
      </c>
      <c r="I934" s="98" t="str">
        <f ca="1">IF(B934="","",OFFSET(List1!T$11,tisk!A933,0))</f>
        <v/>
      </c>
      <c r="J934" s="98" t="str">
        <f ca="1">IF(B934="","",OFFSET(List1!U$11,tisk!A933,0))</f>
        <v/>
      </c>
      <c r="K934" s="98" t="str">
        <f ca="1">IF(B934="","",OFFSET(List1!V$11,tisk!A933,0))</f>
        <v/>
      </c>
      <c r="L934" s="98" t="str">
        <f ca="1">IF(B934="","",OFFSET(List1!W$11,tisk!A933,0))</f>
        <v/>
      </c>
      <c r="M934" s="97" t="str">
        <f ca="1">IF(B934="","",OFFSET(List1!X$11,tisk!A933,0))</f>
        <v/>
      </c>
    </row>
    <row r="935" spans="1:13" s="2" customFormat="1" ht="75" customHeight="1" x14ac:dyDescent="0.35">
      <c r="A935" s="58"/>
      <c r="B935" s="98"/>
      <c r="C935" s="3" t="str">
        <f ca="1">IF(B934="","",CONCATENATE("Okres ",OFFSET(List1!G$11,tisk!A933,0),"
","Právní forma","
",OFFSET(List1!H$11,tisk!A933,0),"
","IČO ",OFFSET(List1!I$11,tisk!A933,0),"
 ","B.Ú. ",OFFSET(List1!J$11,tisk!A933,0)))</f>
        <v/>
      </c>
      <c r="D935" s="5" t="str">
        <f ca="1">IF(B934="","",OFFSET(List1!M$11,tisk!A933,0))</f>
        <v/>
      </c>
      <c r="E935" s="99"/>
      <c r="F935" s="54"/>
      <c r="G935" s="97"/>
      <c r="H935" s="100"/>
      <c r="I935" s="98"/>
      <c r="J935" s="98"/>
      <c r="K935" s="98"/>
      <c r="L935" s="98"/>
      <c r="M935" s="97"/>
    </row>
    <row r="936" spans="1:13" s="2" customFormat="1" ht="30" customHeight="1" x14ac:dyDescent="0.35">
      <c r="A936" s="58">
        <f>ROW()/3-1</f>
        <v>311</v>
      </c>
      <c r="B936" s="98"/>
      <c r="C936" s="3" t="str">
        <f ca="1">IF(B934="","",CONCATENATE("Zástupce","
",OFFSET(List1!K$11,tisk!A933,0)))</f>
        <v/>
      </c>
      <c r="D936" s="5" t="str">
        <f ca="1">IF(B934="","",CONCATENATE("Dotace bude použita na:",OFFSET(List1!N$11,tisk!A933,0)))</f>
        <v/>
      </c>
      <c r="E936" s="99"/>
      <c r="F936" s="55" t="str">
        <f ca="1">IF(B934="","",OFFSET(List1!Q$11,tisk!A933,0))</f>
        <v/>
      </c>
      <c r="G936" s="97"/>
      <c r="H936" s="100"/>
      <c r="I936" s="98"/>
      <c r="J936" s="98"/>
      <c r="K936" s="98"/>
      <c r="L936" s="98"/>
      <c r="M936" s="97"/>
    </row>
    <row r="937" spans="1:13" s="2" customFormat="1" ht="75" customHeight="1" x14ac:dyDescent="0.35">
      <c r="A937" s="58"/>
      <c r="B937" s="98" t="str">
        <f ca="1">IF(OFFSET(List1!B$11,tisk!A936,0)&gt;0,OFFSET(List1!B$11,tisk!A936,0),"")</f>
        <v/>
      </c>
      <c r="C937" s="3" t="str">
        <f ca="1">IF(B937="","",CONCATENATE(OFFSET(List1!C$11,tisk!A936,0),"
",OFFSET(List1!D$11,tisk!A936,0),"
",OFFSET(List1!E$11,tisk!A936,0),"
",OFFSET(List1!F$11,tisk!A936,0)))</f>
        <v/>
      </c>
      <c r="D937" s="85" t="str">
        <f ca="1">IF(B937="","",OFFSET(List1!L$11,tisk!A936,0))</f>
        <v/>
      </c>
      <c r="E937" s="99" t="str">
        <f ca="1">IF(B937="","",OFFSET(List1!O$11,tisk!A936,0))</f>
        <v/>
      </c>
      <c r="F937" s="55" t="str">
        <f ca="1">IF(B937="","",OFFSET(List1!P$11,tisk!A936,0))</f>
        <v/>
      </c>
      <c r="G937" s="97" t="str">
        <f ca="1">IF(B937="","",OFFSET(List1!R$11,tisk!A936,0))</f>
        <v/>
      </c>
      <c r="H937" s="100" t="str">
        <f ca="1">IF(B937="","",OFFSET(List1!S$11,tisk!A936,0))</f>
        <v/>
      </c>
      <c r="I937" s="98" t="str">
        <f ca="1">IF(B937="","",OFFSET(List1!T$11,tisk!A936,0))</f>
        <v/>
      </c>
      <c r="J937" s="98" t="str">
        <f ca="1">IF(B937="","",OFFSET(List1!U$11,tisk!A936,0))</f>
        <v/>
      </c>
      <c r="K937" s="98" t="str">
        <f ca="1">IF(B937="","",OFFSET(List1!V$11,tisk!A936,0))</f>
        <v/>
      </c>
      <c r="L937" s="98" t="str">
        <f ca="1">IF(B937="","",OFFSET(List1!W$11,tisk!A936,0))</f>
        <v/>
      </c>
      <c r="M937" s="97" t="str">
        <f ca="1">IF(B937="","",OFFSET(List1!X$11,tisk!A936,0))</f>
        <v/>
      </c>
    </row>
    <row r="938" spans="1:13" s="2" customFormat="1" ht="75" customHeight="1" x14ac:dyDescent="0.35">
      <c r="A938" s="58"/>
      <c r="B938" s="98"/>
      <c r="C938" s="3" t="str">
        <f ca="1">IF(B937="","",CONCATENATE("Okres ",OFFSET(List1!G$11,tisk!A936,0),"
","Právní forma","
",OFFSET(List1!H$11,tisk!A936,0),"
","IČO ",OFFSET(List1!I$11,tisk!A936,0),"
 ","B.Ú. ",OFFSET(List1!J$11,tisk!A936,0)))</f>
        <v/>
      </c>
      <c r="D938" s="5" t="str">
        <f ca="1">IF(B937="","",OFFSET(List1!M$11,tisk!A936,0))</f>
        <v/>
      </c>
      <c r="E938" s="99"/>
      <c r="F938" s="54"/>
      <c r="G938" s="97"/>
      <c r="H938" s="100"/>
      <c r="I938" s="98"/>
      <c r="J938" s="98"/>
      <c r="K938" s="98"/>
      <c r="L938" s="98"/>
      <c r="M938" s="97"/>
    </row>
    <row r="939" spans="1:13" s="2" customFormat="1" ht="30" customHeight="1" x14ac:dyDescent="0.35">
      <c r="A939" s="58">
        <f>ROW()/3-1</f>
        <v>312</v>
      </c>
      <c r="B939" s="98"/>
      <c r="C939" s="3" t="str">
        <f ca="1">IF(B937="","",CONCATENATE("Zástupce","
",OFFSET(List1!K$11,tisk!A936,0)))</f>
        <v/>
      </c>
      <c r="D939" s="5" t="str">
        <f ca="1">IF(B937="","",CONCATENATE("Dotace bude použita na:",OFFSET(List1!N$11,tisk!A936,0)))</f>
        <v/>
      </c>
      <c r="E939" s="99"/>
      <c r="F939" s="55" t="str">
        <f ca="1">IF(B937="","",OFFSET(List1!Q$11,tisk!A936,0))</f>
        <v/>
      </c>
      <c r="G939" s="97"/>
      <c r="H939" s="100"/>
      <c r="I939" s="98"/>
      <c r="J939" s="98"/>
      <c r="K939" s="98"/>
      <c r="L939" s="98"/>
      <c r="M939" s="97"/>
    </row>
    <row r="940" spans="1:13" s="2" customFormat="1" ht="75" customHeight="1" x14ac:dyDescent="0.35">
      <c r="A940" s="58"/>
      <c r="B940" s="98" t="str">
        <f ca="1">IF(OFFSET(List1!B$11,tisk!A939,0)&gt;0,OFFSET(List1!B$11,tisk!A939,0),"")</f>
        <v/>
      </c>
      <c r="C940" s="3" t="str">
        <f ca="1">IF(B940="","",CONCATENATE(OFFSET(List1!C$11,tisk!A939,0),"
",OFFSET(List1!D$11,tisk!A939,0),"
",OFFSET(List1!E$11,tisk!A939,0),"
",OFFSET(List1!F$11,tisk!A939,0)))</f>
        <v/>
      </c>
      <c r="D940" s="85" t="str">
        <f ca="1">IF(B940="","",OFFSET(List1!L$11,tisk!A939,0))</f>
        <v/>
      </c>
      <c r="E940" s="99" t="str">
        <f ca="1">IF(B940="","",OFFSET(List1!O$11,tisk!A939,0))</f>
        <v/>
      </c>
      <c r="F940" s="55" t="str">
        <f ca="1">IF(B940="","",OFFSET(List1!P$11,tisk!A939,0))</f>
        <v/>
      </c>
      <c r="G940" s="97" t="str">
        <f ca="1">IF(B940="","",OFFSET(List1!R$11,tisk!A939,0))</f>
        <v/>
      </c>
      <c r="H940" s="100" t="str">
        <f ca="1">IF(B940="","",OFFSET(List1!S$11,tisk!A939,0))</f>
        <v/>
      </c>
      <c r="I940" s="98" t="str">
        <f ca="1">IF(B940="","",OFFSET(List1!T$11,tisk!A939,0))</f>
        <v/>
      </c>
      <c r="J940" s="98" t="str">
        <f ca="1">IF(B940="","",OFFSET(List1!U$11,tisk!A939,0))</f>
        <v/>
      </c>
      <c r="K940" s="98" t="str">
        <f ca="1">IF(B940="","",OFFSET(List1!V$11,tisk!A939,0))</f>
        <v/>
      </c>
      <c r="L940" s="98" t="str">
        <f ca="1">IF(B940="","",OFFSET(List1!W$11,tisk!A939,0))</f>
        <v/>
      </c>
      <c r="M940" s="97" t="str">
        <f ca="1">IF(B940="","",OFFSET(List1!X$11,tisk!A939,0))</f>
        <v/>
      </c>
    </row>
    <row r="941" spans="1:13" s="2" customFormat="1" ht="75" customHeight="1" x14ac:dyDescent="0.35">
      <c r="A941" s="58"/>
      <c r="B941" s="98"/>
      <c r="C941" s="3" t="str">
        <f ca="1">IF(B940="","",CONCATENATE("Okres ",OFFSET(List1!G$11,tisk!A939,0),"
","Právní forma","
",OFFSET(List1!H$11,tisk!A939,0),"
","IČO ",OFFSET(List1!I$11,tisk!A939,0),"
 ","B.Ú. ",OFFSET(List1!J$11,tisk!A939,0)))</f>
        <v/>
      </c>
      <c r="D941" s="5" t="str">
        <f ca="1">IF(B940="","",OFFSET(List1!M$11,tisk!A939,0))</f>
        <v/>
      </c>
      <c r="E941" s="99"/>
      <c r="F941" s="54"/>
      <c r="G941" s="97"/>
      <c r="H941" s="100"/>
      <c r="I941" s="98"/>
      <c r="J941" s="98"/>
      <c r="K941" s="98"/>
      <c r="L941" s="98"/>
      <c r="M941" s="97"/>
    </row>
    <row r="942" spans="1:13" s="2" customFormat="1" ht="30" customHeight="1" x14ac:dyDescent="0.35">
      <c r="A942" s="58">
        <f>ROW()/3-1</f>
        <v>313</v>
      </c>
      <c r="B942" s="98"/>
      <c r="C942" s="3" t="str">
        <f ca="1">IF(B940="","",CONCATENATE("Zástupce","
",OFFSET(List1!K$11,tisk!A939,0)))</f>
        <v/>
      </c>
      <c r="D942" s="5" t="str">
        <f ca="1">IF(B940="","",CONCATENATE("Dotace bude použita na:",OFFSET(List1!N$11,tisk!A939,0)))</f>
        <v/>
      </c>
      <c r="E942" s="99"/>
      <c r="F942" s="55" t="str">
        <f ca="1">IF(B940="","",OFFSET(List1!Q$11,tisk!A939,0))</f>
        <v/>
      </c>
      <c r="G942" s="97"/>
      <c r="H942" s="100"/>
      <c r="I942" s="98"/>
      <c r="J942" s="98"/>
      <c r="K942" s="98"/>
      <c r="L942" s="98"/>
      <c r="M942" s="97"/>
    </row>
    <row r="943" spans="1:13" s="2" customFormat="1" ht="75" customHeight="1" x14ac:dyDescent="0.35">
      <c r="A943" s="58"/>
      <c r="B943" s="98" t="str">
        <f ca="1">IF(OFFSET(List1!B$11,tisk!A942,0)&gt;0,OFFSET(List1!B$11,tisk!A942,0),"")</f>
        <v/>
      </c>
      <c r="C943" s="3" t="str">
        <f ca="1">IF(B943="","",CONCATENATE(OFFSET(List1!C$11,tisk!A942,0),"
",OFFSET(List1!D$11,tisk!A942,0),"
",OFFSET(List1!E$11,tisk!A942,0),"
",OFFSET(List1!F$11,tisk!A942,0)))</f>
        <v/>
      </c>
      <c r="D943" s="85" t="str">
        <f ca="1">IF(B943="","",OFFSET(List1!L$11,tisk!A942,0))</f>
        <v/>
      </c>
      <c r="E943" s="99" t="str">
        <f ca="1">IF(B943="","",OFFSET(List1!O$11,tisk!A942,0))</f>
        <v/>
      </c>
      <c r="F943" s="55" t="str">
        <f ca="1">IF(B943="","",OFFSET(List1!P$11,tisk!A942,0))</f>
        <v/>
      </c>
      <c r="G943" s="97" t="str">
        <f ca="1">IF(B943="","",OFFSET(List1!R$11,tisk!A942,0))</f>
        <v/>
      </c>
      <c r="H943" s="100" t="str">
        <f ca="1">IF(B943="","",OFFSET(List1!S$11,tisk!A942,0))</f>
        <v/>
      </c>
      <c r="I943" s="98" t="str">
        <f ca="1">IF(B943="","",OFFSET(List1!T$11,tisk!A942,0))</f>
        <v/>
      </c>
      <c r="J943" s="98" t="str">
        <f ca="1">IF(B943="","",OFFSET(List1!U$11,tisk!A942,0))</f>
        <v/>
      </c>
      <c r="K943" s="98" t="str">
        <f ca="1">IF(B943="","",OFFSET(List1!V$11,tisk!A942,0))</f>
        <v/>
      </c>
      <c r="L943" s="98" t="str">
        <f ca="1">IF(B943="","",OFFSET(List1!W$11,tisk!A942,0))</f>
        <v/>
      </c>
      <c r="M943" s="97" t="str">
        <f ca="1">IF(B943="","",OFFSET(List1!X$11,tisk!A942,0))</f>
        <v/>
      </c>
    </row>
    <row r="944" spans="1:13" s="2" customFormat="1" ht="75" customHeight="1" x14ac:dyDescent="0.35">
      <c r="A944" s="58"/>
      <c r="B944" s="98"/>
      <c r="C944" s="3" t="str">
        <f ca="1">IF(B943="","",CONCATENATE("Okres ",OFFSET(List1!G$11,tisk!A942,0),"
","Právní forma","
",OFFSET(List1!H$11,tisk!A942,0),"
","IČO ",OFFSET(List1!I$11,tisk!A942,0),"
 ","B.Ú. ",OFFSET(List1!J$11,tisk!A942,0)))</f>
        <v/>
      </c>
      <c r="D944" s="5" t="str">
        <f ca="1">IF(B943="","",OFFSET(List1!M$11,tisk!A942,0))</f>
        <v/>
      </c>
      <c r="E944" s="99"/>
      <c r="F944" s="54"/>
      <c r="G944" s="97"/>
      <c r="H944" s="100"/>
      <c r="I944" s="98"/>
      <c r="J944" s="98"/>
      <c r="K944" s="98"/>
      <c r="L944" s="98"/>
      <c r="M944" s="97"/>
    </row>
    <row r="945" spans="1:13" s="2" customFormat="1" ht="30" customHeight="1" x14ac:dyDescent="0.35">
      <c r="A945" s="58">
        <f>ROW()/3-1</f>
        <v>314</v>
      </c>
      <c r="B945" s="98"/>
      <c r="C945" s="3" t="str">
        <f ca="1">IF(B943="","",CONCATENATE("Zástupce","
",OFFSET(List1!K$11,tisk!A942,0)))</f>
        <v/>
      </c>
      <c r="D945" s="5" t="str">
        <f ca="1">IF(B943="","",CONCATENATE("Dotace bude použita na:",OFFSET(List1!N$11,tisk!A942,0)))</f>
        <v/>
      </c>
      <c r="E945" s="99"/>
      <c r="F945" s="55" t="str">
        <f ca="1">IF(B943="","",OFFSET(List1!Q$11,tisk!A942,0))</f>
        <v/>
      </c>
      <c r="G945" s="97"/>
      <c r="H945" s="100"/>
      <c r="I945" s="98"/>
      <c r="J945" s="98"/>
      <c r="K945" s="98"/>
      <c r="L945" s="98"/>
      <c r="M945" s="97"/>
    </row>
    <row r="946" spans="1:13" s="2" customFormat="1" ht="75" customHeight="1" x14ac:dyDescent="0.35">
      <c r="A946" s="58"/>
      <c r="B946" s="98" t="str">
        <f ca="1">IF(OFFSET(List1!B$11,tisk!A945,0)&gt;0,OFFSET(List1!B$11,tisk!A945,0),"")</f>
        <v/>
      </c>
      <c r="C946" s="3" t="str">
        <f ca="1">IF(B946="","",CONCATENATE(OFFSET(List1!C$11,tisk!A945,0),"
",OFFSET(List1!D$11,tisk!A945,0),"
",OFFSET(List1!E$11,tisk!A945,0),"
",OFFSET(List1!F$11,tisk!A945,0)))</f>
        <v/>
      </c>
      <c r="D946" s="85" t="str">
        <f ca="1">IF(B946="","",OFFSET(List1!L$11,tisk!A945,0))</f>
        <v/>
      </c>
      <c r="E946" s="99" t="str">
        <f ca="1">IF(B946="","",OFFSET(List1!O$11,tisk!A945,0))</f>
        <v/>
      </c>
      <c r="F946" s="55" t="str">
        <f ca="1">IF(B946="","",OFFSET(List1!P$11,tisk!A945,0))</f>
        <v/>
      </c>
      <c r="G946" s="97" t="str">
        <f ca="1">IF(B946="","",OFFSET(List1!R$11,tisk!A945,0))</f>
        <v/>
      </c>
      <c r="H946" s="100" t="str">
        <f ca="1">IF(B946="","",OFFSET(List1!S$11,tisk!A945,0))</f>
        <v/>
      </c>
      <c r="I946" s="98" t="str">
        <f ca="1">IF(B946="","",OFFSET(List1!T$11,tisk!A945,0))</f>
        <v/>
      </c>
      <c r="J946" s="98" t="str">
        <f ca="1">IF(B946="","",OFFSET(List1!U$11,tisk!A945,0))</f>
        <v/>
      </c>
      <c r="K946" s="98" t="str">
        <f ca="1">IF(B946="","",OFFSET(List1!V$11,tisk!A945,0))</f>
        <v/>
      </c>
      <c r="L946" s="98" t="str">
        <f ca="1">IF(B946="","",OFFSET(List1!W$11,tisk!A945,0))</f>
        <v/>
      </c>
      <c r="M946" s="97" t="str">
        <f ca="1">IF(B946="","",OFFSET(List1!X$11,tisk!A945,0))</f>
        <v/>
      </c>
    </row>
    <row r="947" spans="1:13" s="2" customFormat="1" ht="75" customHeight="1" x14ac:dyDescent="0.35">
      <c r="A947" s="58"/>
      <c r="B947" s="98"/>
      <c r="C947" s="3" t="str">
        <f ca="1">IF(B946="","",CONCATENATE("Okres ",OFFSET(List1!G$11,tisk!A945,0),"
","Právní forma","
",OFFSET(List1!H$11,tisk!A945,0),"
","IČO ",OFFSET(List1!I$11,tisk!A945,0),"
 ","B.Ú. ",OFFSET(List1!J$11,tisk!A945,0)))</f>
        <v/>
      </c>
      <c r="D947" s="5" t="str">
        <f ca="1">IF(B946="","",OFFSET(List1!M$11,tisk!A945,0))</f>
        <v/>
      </c>
      <c r="E947" s="99"/>
      <c r="F947" s="54"/>
      <c r="G947" s="97"/>
      <c r="H947" s="100"/>
      <c r="I947" s="98"/>
      <c r="J947" s="98"/>
      <c r="K947" s="98"/>
      <c r="L947" s="98"/>
      <c r="M947" s="97"/>
    </row>
    <row r="948" spans="1:13" s="2" customFormat="1" ht="30" customHeight="1" x14ac:dyDescent="0.35">
      <c r="A948" s="58">
        <f>ROW()/3-1</f>
        <v>315</v>
      </c>
      <c r="B948" s="98"/>
      <c r="C948" s="3" t="str">
        <f ca="1">IF(B946="","",CONCATENATE("Zástupce","
",OFFSET(List1!K$11,tisk!A945,0)))</f>
        <v/>
      </c>
      <c r="D948" s="5" t="str">
        <f ca="1">IF(B946="","",CONCATENATE("Dotace bude použita na:",OFFSET(List1!N$11,tisk!A945,0)))</f>
        <v/>
      </c>
      <c r="E948" s="99"/>
      <c r="F948" s="55" t="str">
        <f ca="1">IF(B946="","",OFFSET(List1!Q$11,tisk!A945,0))</f>
        <v/>
      </c>
      <c r="G948" s="97"/>
      <c r="H948" s="100"/>
      <c r="I948" s="98"/>
      <c r="J948" s="98"/>
      <c r="K948" s="98"/>
      <c r="L948" s="98"/>
      <c r="M948" s="97"/>
    </row>
    <row r="949" spans="1:13" s="2" customFormat="1" ht="75" customHeight="1" x14ac:dyDescent="0.35">
      <c r="A949" s="58"/>
      <c r="B949" s="98" t="str">
        <f ca="1">IF(OFFSET(List1!B$11,tisk!A948,0)&gt;0,OFFSET(List1!B$11,tisk!A948,0),"")</f>
        <v/>
      </c>
      <c r="C949" s="3" t="str">
        <f ca="1">IF(B949="","",CONCATENATE(OFFSET(List1!C$11,tisk!A948,0),"
",OFFSET(List1!D$11,tisk!A948,0),"
",OFFSET(List1!E$11,tisk!A948,0),"
",OFFSET(List1!F$11,tisk!A948,0)))</f>
        <v/>
      </c>
      <c r="D949" s="85" t="str">
        <f ca="1">IF(B949="","",OFFSET(List1!L$11,tisk!A948,0))</f>
        <v/>
      </c>
      <c r="E949" s="99" t="str">
        <f ca="1">IF(B949="","",OFFSET(List1!O$11,tisk!A948,0))</f>
        <v/>
      </c>
      <c r="F949" s="55" t="str">
        <f ca="1">IF(B949="","",OFFSET(List1!P$11,tisk!A948,0))</f>
        <v/>
      </c>
      <c r="G949" s="97" t="str">
        <f ca="1">IF(B949="","",OFFSET(List1!R$11,tisk!A948,0))</f>
        <v/>
      </c>
      <c r="H949" s="100" t="str">
        <f ca="1">IF(B949="","",OFFSET(List1!S$11,tisk!A948,0))</f>
        <v/>
      </c>
      <c r="I949" s="98" t="str">
        <f ca="1">IF(B949="","",OFFSET(List1!T$11,tisk!A948,0))</f>
        <v/>
      </c>
      <c r="J949" s="98" t="str">
        <f ca="1">IF(B949="","",OFFSET(List1!U$11,tisk!A948,0))</f>
        <v/>
      </c>
      <c r="K949" s="98" t="str">
        <f ca="1">IF(B949="","",OFFSET(List1!V$11,tisk!A948,0))</f>
        <v/>
      </c>
      <c r="L949" s="98" t="str">
        <f ca="1">IF(B949="","",OFFSET(List1!W$11,tisk!A948,0))</f>
        <v/>
      </c>
      <c r="M949" s="97" t="str">
        <f ca="1">IF(B949="","",OFFSET(List1!X$11,tisk!A948,0))</f>
        <v/>
      </c>
    </row>
    <row r="950" spans="1:13" s="2" customFormat="1" ht="75" customHeight="1" x14ac:dyDescent="0.35">
      <c r="A950" s="58"/>
      <c r="B950" s="98"/>
      <c r="C950" s="3" t="str">
        <f ca="1">IF(B949="","",CONCATENATE("Okres ",OFFSET(List1!G$11,tisk!A948,0),"
","Právní forma","
",OFFSET(List1!H$11,tisk!A948,0),"
","IČO ",OFFSET(List1!I$11,tisk!A948,0),"
 ","B.Ú. ",OFFSET(List1!J$11,tisk!A948,0)))</f>
        <v/>
      </c>
      <c r="D950" s="5" t="str">
        <f ca="1">IF(B949="","",OFFSET(List1!M$11,tisk!A948,0))</f>
        <v/>
      </c>
      <c r="E950" s="99"/>
      <c r="F950" s="54"/>
      <c r="G950" s="97"/>
      <c r="H950" s="100"/>
      <c r="I950" s="98"/>
      <c r="J950" s="98"/>
      <c r="K950" s="98"/>
      <c r="L950" s="98"/>
      <c r="M950" s="97"/>
    </row>
    <row r="951" spans="1:13" s="2" customFormat="1" ht="30" customHeight="1" x14ac:dyDescent="0.35">
      <c r="A951" s="58">
        <f>ROW()/3-1</f>
        <v>316</v>
      </c>
      <c r="B951" s="98"/>
      <c r="C951" s="3" t="str">
        <f ca="1">IF(B949="","",CONCATENATE("Zástupce","
",OFFSET(List1!K$11,tisk!A948,0)))</f>
        <v/>
      </c>
      <c r="D951" s="5" t="str">
        <f ca="1">IF(B949="","",CONCATENATE("Dotace bude použita na:",OFFSET(List1!N$11,tisk!A948,0)))</f>
        <v/>
      </c>
      <c r="E951" s="99"/>
      <c r="F951" s="55" t="str">
        <f ca="1">IF(B949="","",OFFSET(List1!Q$11,tisk!A948,0))</f>
        <v/>
      </c>
      <c r="G951" s="97"/>
      <c r="H951" s="100"/>
      <c r="I951" s="98"/>
      <c r="J951" s="98"/>
      <c r="K951" s="98"/>
      <c r="L951" s="98"/>
      <c r="M951" s="97"/>
    </row>
    <row r="952" spans="1:13" s="2" customFormat="1" ht="75" customHeight="1" x14ac:dyDescent="0.35">
      <c r="A952" s="58"/>
      <c r="B952" s="98" t="str">
        <f ca="1">IF(OFFSET(List1!B$11,tisk!A951,0)&gt;0,OFFSET(List1!B$11,tisk!A951,0),"")</f>
        <v/>
      </c>
      <c r="C952" s="3" t="str">
        <f ca="1">IF(B952="","",CONCATENATE(OFFSET(List1!C$11,tisk!A951,0),"
",OFFSET(List1!D$11,tisk!A951,0),"
",OFFSET(List1!E$11,tisk!A951,0),"
",OFFSET(List1!F$11,tisk!A951,0)))</f>
        <v/>
      </c>
      <c r="D952" s="85" t="str">
        <f ca="1">IF(B952="","",OFFSET(List1!L$11,tisk!A951,0))</f>
        <v/>
      </c>
      <c r="E952" s="99" t="str">
        <f ca="1">IF(B952="","",OFFSET(List1!O$11,tisk!A951,0))</f>
        <v/>
      </c>
      <c r="F952" s="55" t="str">
        <f ca="1">IF(B952="","",OFFSET(List1!P$11,tisk!A951,0))</f>
        <v/>
      </c>
      <c r="G952" s="97" t="str">
        <f ca="1">IF(B952="","",OFFSET(List1!R$11,tisk!A951,0))</f>
        <v/>
      </c>
      <c r="H952" s="100" t="str">
        <f ca="1">IF(B952="","",OFFSET(List1!S$11,tisk!A951,0))</f>
        <v/>
      </c>
      <c r="I952" s="98" t="str">
        <f ca="1">IF(B952="","",OFFSET(List1!T$11,tisk!A951,0))</f>
        <v/>
      </c>
      <c r="J952" s="98" t="str">
        <f ca="1">IF(B952="","",OFFSET(List1!U$11,tisk!A951,0))</f>
        <v/>
      </c>
      <c r="K952" s="98" t="str">
        <f ca="1">IF(B952="","",OFFSET(List1!V$11,tisk!A951,0))</f>
        <v/>
      </c>
      <c r="L952" s="98" t="str">
        <f ca="1">IF(B952="","",OFFSET(List1!W$11,tisk!A951,0))</f>
        <v/>
      </c>
      <c r="M952" s="97" t="str">
        <f ca="1">IF(B952="","",OFFSET(List1!X$11,tisk!A951,0))</f>
        <v/>
      </c>
    </row>
    <row r="953" spans="1:13" s="2" customFormat="1" ht="75" customHeight="1" x14ac:dyDescent="0.35">
      <c r="A953" s="58"/>
      <c r="B953" s="98"/>
      <c r="C953" s="3" t="str">
        <f ca="1">IF(B952="","",CONCATENATE("Okres ",OFFSET(List1!G$11,tisk!A951,0),"
","Právní forma","
",OFFSET(List1!H$11,tisk!A951,0),"
","IČO ",OFFSET(List1!I$11,tisk!A951,0),"
 ","B.Ú. ",OFFSET(List1!J$11,tisk!A951,0)))</f>
        <v/>
      </c>
      <c r="D953" s="5" t="str">
        <f ca="1">IF(B952="","",OFFSET(List1!M$11,tisk!A951,0))</f>
        <v/>
      </c>
      <c r="E953" s="99"/>
      <c r="F953" s="54"/>
      <c r="G953" s="97"/>
      <c r="H953" s="100"/>
      <c r="I953" s="98"/>
      <c r="J953" s="98"/>
      <c r="K953" s="98"/>
      <c r="L953" s="98"/>
      <c r="M953" s="97"/>
    </row>
    <row r="954" spans="1:13" s="2" customFormat="1" ht="30" customHeight="1" x14ac:dyDescent="0.35">
      <c r="A954" s="58">
        <f>ROW()/3-1</f>
        <v>317</v>
      </c>
      <c r="B954" s="98"/>
      <c r="C954" s="3" t="str">
        <f ca="1">IF(B952="","",CONCATENATE("Zástupce","
",OFFSET(List1!K$11,tisk!A951,0)))</f>
        <v/>
      </c>
      <c r="D954" s="5" t="str">
        <f ca="1">IF(B952="","",CONCATENATE("Dotace bude použita na:",OFFSET(List1!N$11,tisk!A951,0)))</f>
        <v/>
      </c>
      <c r="E954" s="99"/>
      <c r="F954" s="55" t="str">
        <f ca="1">IF(B952="","",OFFSET(List1!Q$11,tisk!A951,0))</f>
        <v/>
      </c>
      <c r="G954" s="97"/>
      <c r="H954" s="100"/>
      <c r="I954" s="98"/>
      <c r="J954" s="98"/>
      <c r="K954" s="98"/>
      <c r="L954" s="98"/>
      <c r="M954" s="97"/>
    </row>
    <row r="955" spans="1:13" s="2" customFormat="1" ht="75" customHeight="1" x14ac:dyDescent="0.35">
      <c r="A955" s="58"/>
      <c r="B955" s="98" t="str">
        <f ca="1">IF(OFFSET(List1!B$11,tisk!A954,0)&gt;0,OFFSET(List1!B$11,tisk!A954,0),"")</f>
        <v/>
      </c>
      <c r="C955" s="3" t="str">
        <f ca="1">IF(B955="","",CONCATENATE(OFFSET(List1!C$11,tisk!A954,0),"
",OFFSET(List1!D$11,tisk!A954,0),"
",OFFSET(List1!E$11,tisk!A954,0),"
",OFFSET(List1!F$11,tisk!A954,0)))</f>
        <v/>
      </c>
      <c r="D955" s="85" t="str">
        <f ca="1">IF(B955="","",OFFSET(List1!L$11,tisk!A954,0))</f>
        <v/>
      </c>
      <c r="E955" s="99" t="str">
        <f ca="1">IF(B955="","",OFFSET(List1!O$11,tisk!A954,0))</f>
        <v/>
      </c>
      <c r="F955" s="55" t="str">
        <f ca="1">IF(B955="","",OFFSET(List1!P$11,tisk!A954,0))</f>
        <v/>
      </c>
      <c r="G955" s="97" t="str">
        <f ca="1">IF(B955="","",OFFSET(List1!R$11,tisk!A954,0))</f>
        <v/>
      </c>
      <c r="H955" s="100" t="str">
        <f ca="1">IF(B955="","",OFFSET(List1!S$11,tisk!A954,0))</f>
        <v/>
      </c>
      <c r="I955" s="98" t="str">
        <f ca="1">IF(B955="","",OFFSET(List1!T$11,tisk!A954,0))</f>
        <v/>
      </c>
      <c r="J955" s="98" t="str">
        <f ca="1">IF(B955="","",OFFSET(List1!U$11,tisk!A954,0))</f>
        <v/>
      </c>
      <c r="K955" s="98" t="str">
        <f ca="1">IF(B955="","",OFFSET(List1!V$11,tisk!A954,0))</f>
        <v/>
      </c>
      <c r="L955" s="98" t="str">
        <f ca="1">IF(B955="","",OFFSET(List1!W$11,tisk!A954,0))</f>
        <v/>
      </c>
      <c r="M955" s="97" t="str">
        <f ca="1">IF(B955="","",OFFSET(List1!X$11,tisk!A954,0))</f>
        <v/>
      </c>
    </row>
    <row r="956" spans="1:13" s="2" customFormat="1" ht="75" customHeight="1" x14ac:dyDescent="0.35">
      <c r="A956" s="58"/>
      <c r="B956" s="98"/>
      <c r="C956" s="3" t="str">
        <f ca="1">IF(B955="","",CONCATENATE("Okres ",OFFSET(List1!G$11,tisk!A954,0),"
","Právní forma","
",OFFSET(List1!H$11,tisk!A954,0),"
","IČO ",OFFSET(List1!I$11,tisk!A954,0),"
 ","B.Ú. ",OFFSET(List1!J$11,tisk!A954,0)))</f>
        <v/>
      </c>
      <c r="D956" s="5" t="str">
        <f ca="1">IF(B955="","",OFFSET(List1!M$11,tisk!A954,0))</f>
        <v/>
      </c>
      <c r="E956" s="99"/>
      <c r="F956" s="54"/>
      <c r="G956" s="97"/>
      <c r="H956" s="100"/>
      <c r="I956" s="98"/>
      <c r="J956" s="98"/>
      <c r="K956" s="98"/>
      <c r="L956" s="98"/>
      <c r="M956" s="97"/>
    </row>
    <row r="957" spans="1:13" s="2" customFormat="1" ht="30" customHeight="1" x14ac:dyDescent="0.35">
      <c r="A957" s="58">
        <f>ROW()/3-1</f>
        <v>318</v>
      </c>
      <c r="B957" s="98"/>
      <c r="C957" s="3" t="str">
        <f ca="1">IF(B955="","",CONCATENATE("Zástupce","
",OFFSET(List1!K$11,tisk!A954,0)))</f>
        <v/>
      </c>
      <c r="D957" s="5" t="str">
        <f ca="1">IF(B955="","",CONCATENATE("Dotace bude použita na:",OFFSET(List1!N$11,tisk!A954,0)))</f>
        <v/>
      </c>
      <c r="E957" s="99"/>
      <c r="F957" s="55" t="str">
        <f ca="1">IF(B955="","",OFFSET(List1!Q$11,tisk!A954,0))</f>
        <v/>
      </c>
      <c r="G957" s="97"/>
      <c r="H957" s="100"/>
      <c r="I957" s="98"/>
      <c r="J957" s="98"/>
      <c r="K957" s="98"/>
      <c r="L957" s="98"/>
      <c r="M957" s="97"/>
    </row>
    <row r="958" spans="1:13" s="2" customFormat="1" ht="75" customHeight="1" x14ac:dyDescent="0.35">
      <c r="A958" s="58"/>
      <c r="B958" s="98" t="str">
        <f ca="1">IF(OFFSET(List1!B$11,tisk!A957,0)&gt;0,OFFSET(List1!B$11,tisk!A957,0),"")</f>
        <v/>
      </c>
      <c r="C958" s="3" t="str">
        <f ca="1">IF(B958="","",CONCATENATE(OFFSET(List1!C$11,tisk!A957,0),"
",OFFSET(List1!D$11,tisk!A957,0),"
",OFFSET(List1!E$11,tisk!A957,0),"
",OFFSET(List1!F$11,tisk!A957,0)))</f>
        <v/>
      </c>
      <c r="D958" s="85" t="str">
        <f ca="1">IF(B958="","",OFFSET(List1!L$11,tisk!A957,0))</f>
        <v/>
      </c>
      <c r="E958" s="99" t="str">
        <f ca="1">IF(B958="","",OFFSET(List1!O$11,tisk!A957,0))</f>
        <v/>
      </c>
      <c r="F958" s="55" t="str">
        <f ca="1">IF(B958="","",OFFSET(List1!P$11,tisk!A957,0))</f>
        <v/>
      </c>
      <c r="G958" s="97" t="str">
        <f ca="1">IF(B958="","",OFFSET(List1!R$11,tisk!A957,0))</f>
        <v/>
      </c>
      <c r="H958" s="100" t="str">
        <f ca="1">IF(B958="","",OFFSET(List1!S$11,tisk!A957,0))</f>
        <v/>
      </c>
      <c r="I958" s="98" t="str">
        <f ca="1">IF(B958="","",OFFSET(List1!T$11,tisk!A957,0))</f>
        <v/>
      </c>
      <c r="J958" s="98" t="str">
        <f ca="1">IF(B958="","",OFFSET(List1!U$11,tisk!A957,0))</f>
        <v/>
      </c>
      <c r="K958" s="98" t="str">
        <f ca="1">IF(B958="","",OFFSET(List1!V$11,tisk!A957,0))</f>
        <v/>
      </c>
      <c r="L958" s="98" t="str">
        <f ca="1">IF(B958="","",OFFSET(List1!W$11,tisk!A957,0))</f>
        <v/>
      </c>
      <c r="M958" s="97" t="str">
        <f ca="1">IF(B958="","",OFFSET(List1!X$11,tisk!A957,0))</f>
        <v/>
      </c>
    </row>
    <row r="959" spans="1:13" s="2" customFormat="1" ht="75" customHeight="1" x14ac:dyDescent="0.35">
      <c r="A959" s="58"/>
      <c r="B959" s="98"/>
      <c r="C959" s="3" t="str">
        <f ca="1">IF(B958="","",CONCATENATE("Okres ",OFFSET(List1!G$11,tisk!A957,0),"
","Právní forma","
",OFFSET(List1!H$11,tisk!A957,0),"
","IČO ",OFFSET(List1!I$11,tisk!A957,0),"
 ","B.Ú. ",OFFSET(List1!J$11,tisk!A957,0)))</f>
        <v/>
      </c>
      <c r="D959" s="5" t="str">
        <f ca="1">IF(B958="","",OFFSET(List1!M$11,tisk!A957,0))</f>
        <v/>
      </c>
      <c r="E959" s="99"/>
      <c r="F959" s="54"/>
      <c r="G959" s="97"/>
      <c r="H959" s="100"/>
      <c r="I959" s="98"/>
      <c r="J959" s="98"/>
      <c r="K959" s="98"/>
      <c r="L959" s="98"/>
      <c r="M959" s="97"/>
    </row>
    <row r="960" spans="1:13" s="2" customFormat="1" ht="30" customHeight="1" x14ac:dyDescent="0.35">
      <c r="A960" s="58">
        <f>ROW()/3-1</f>
        <v>319</v>
      </c>
      <c r="B960" s="98"/>
      <c r="C960" s="3" t="str">
        <f ca="1">IF(B958="","",CONCATENATE("Zástupce","
",OFFSET(List1!K$11,tisk!A957,0)))</f>
        <v/>
      </c>
      <c r="D960" s="5" t="str">
        <f ca="1">IF(B958="","",CONCATENATE("Dotace bude použita na:",OFFSET(List1!N$11,tisk!A957,0)))</f>
        <v/>
      </c>
      <c r="E960" s="99"/>
      <c r="F960" s="55" t="str">
        <f ca="1">IF(B958="","",OFFSET(List1!Q$11,tisk!A957,0))</f>
        <v/>
      </c>
      <c r="G960" s="97"/>
      <c r="H960" s="100"/>
      <c r="I960" s="98"/>
      <c r="J960" s="98"/>
      <c r="K960" s="98"/>
      <c r="L960" s="98"/>
      <c r="M960" s="97"/>
    </row>
    <row r="961" spans="1:13" s="2" customFormat="1" ht="75" customHeight="1" x14ac:dyDescent="0.35">
      <c r="A961" s="58"/>
      <c r="B961" s="98" t="str">
        <f ca="1">IF(OFFSET(List1!B$11,tisk!A960,0)&gt;0,OFFSET(List1!B$11,tisk!A960,0),"")</f>
        <v/>
      </c>
      <c r="C961" s="3" t="str">
        <f ca="1">IF(B961="","",CONCATENATE(OFFSET(List1!C$11,tisk!A960,0),"
",OFFSET(List1!D$11,tisk!A960,0),"
",OFFSET(List1!E$11,tisk!A960,0),"
",OFFSET(List1!F$11,tisk!A960,0)))</f>
        <v/>
      </c>
      <c r="D961" s="85" t="str">
        <f ca="1">IF(B961="","",OFFSET(List1!L$11,tisk!A960,0))</f>
        <v/>
      </c>
      <c r="E961" s="99" t="str">
        <f ca="1">IF(B961="","",OFFSET(List1!O$11,tisk!A960,0))</f>
        <v/>
      </c>
      <c r="F961" s="55" t="str">
        <f ca="1">IF(B961="","",OFFSET(List1!P$11,tisk!A960,0))</f>
        <v/>
      </c>
      <c r="G961" s="97" t="str">
        <f ca="1">IF(B961="","",OFFSET(List1!R$11,tisk!A960,0))</f>
        <v/>
      </c>
      <c r="H961" s="100" t="str">
        <f ca="1">IF(B961="","",OFFSET(List1!S$11,tisk!A960,0))</f>
        <v/>
      </c>
      <c r="I961" s="98" t="str">
        <f ca="1">IF(B961="","",OFFSET(List1!T$11,tisk!A960,0))</f>
        <v/>
      </c>
      <c r="J961" s="98" t="str">
        <f ca="1">IF(B961="","",OFFSET(List1!U$11,tisk!A960,0))</f>
        <v/>
      </c>
      <c r="K961" s="98" t="str">
        <f ca="1">IF(B961="","",OFFSET(List1!V$11,tisk!A960,0))</f>
        <v/>
      </c>
      <c r="L961" s="98" t="str">
        <f ca="1">IF(B961="","",OFFSET(List1!W$11,tisk!A960,0))</f>
        <v/>
      </c>
      <c r="M961" s="97" t="str">
        <f ca="1">IF(B961="","",OFFSET(List1!X$11,tisk!A960,0))</f>
        <v/>
      </c>
    </row>
    <row r="962" spans="1:13" s="2" customFormat="1" ht="75" customHeight="1" x14ac:dyDescent="0.35">
      <c r="A962" s="58"/>
      <c r="B962" s="98"/>
      <c r="C962" s="3" t="str">
        <f ca="1">IF(B961="","",CONCATENATE("Okres ",OFFSET(List1!G$11,tisk!A960,0),"
","Právní forma","
",OFFSET(List1!H$11,tisk!A960,0),"
","IČO ",OFFSET(List1!I$11,tisk!A960,0),"
 ","B.Ú. ",OFFSET(List1!J$11,tisk!A960,0)))</f>
        <v/>
      </c>
      <c r="D962" s="5" t="str">
        <f ca="1">IF(B961="","",OFFSET(List1!M$11,tisk!A960,0))</f>
        <v/>
      </c>
      <c r="E962" s="99"/>
      <c r="F962" s="54"/>
      <c r="G962" s="97"/>
      <c r="H962" s="100"/>
      <c r="I962" s="98"/>
      <c r="J962" s="98"/>
      <c r="K962" s="98"/>
      <c r="L962" s="98"/>
      <c r="M962" s="97"/>
    </row>
    <row r="963" spans="1:13" s="2" customFormat="1" ht="30" customHeight="1" x14ac:dyDescent="0.35">
      <c r="A963" s="58">
        <f>ROW()/3-1</f>
        <v>320</v>
      </c>
      <c r="B963" s="98"/>
      <c r="C963" s="3" t="str">
        <f ca="1">IF(B961="","",CONCATENATE("Zástupce","
",OFFSET(List1!K$11,tisk!A960,0)))</f>
        <v/>
      </c>
      <c r="D963" s="5" t="str">
        <f ca="1">IF(B961="","",CONCATENATE("Dotace bude použita na:",OFFSET(List1!N$11,tisk!A960,0)))</f>
        <v/>
      </c>
      <c r="E963" s="99"/>
      <c r="F963" s="55" t="str">
        <f ca="1">IF(B961="","",OFFSET(List1!Q$11,tisk!A960,0))</f>
        <v/>
      </c>
      <c r="G963" s="97"/>
      <c r="H963" s="100"/>
      <c r="I963" s="98"/>
      <c r="J963" s="98"/>
      <c r="K963" s="98"/>
      <c r="L963" s="98"/>
      <c r="M963" s="97"/>
    </row>
    <row r="964" spans="1:13" s="2" customFormat="1" ht="75" customHeight="1" x14ac:dyDescent="0.35">
      <c r="A964" s="58"/>
      <c r="B964" s="98" t="str">
        <f ca="1">IF(OFFSET(List1!B$11,tisk!A963,0)&gt;0,OFFSET(List1!B$11,tisk!A963,0),"")</f>
        <v/>
      </c>
      <c r="C964" s="3" t="str">
        <f ca="1">IF(B964="","",CONCATENATE(OFFSET(List1!C$11,tisk!A963,0),"
",OFFSET(List1!D$11,tisk!A963,0),"
",OFFSET(List1!E$11,tisk!A963,0),"
",OFFSET(List1!F$11,tisk!A963,0)))</f>
        <v/>
      </c>
      <c r="D964" s="85" t="str">
        <f ca="1">IF(B964="","",OFFSET(List1!L$11,tisk!A963,0))</f>
        <v/>
      </c>
      <c r="E964" s="99" t="str">
        <f ca="1">IF(B964="","",OFFSET(List1!O$11,tisk!A963,0))</f>
        <v/>
      </c>
      <c r="F964" s="55" t="str">
        <f ca="1">IF(B964="","",OFFSET(List1!P$11,tisk!A963,0))</f>
        <v/>
      </c>
      <c r="G964" s="97" t="str">
        <f ca="1">IF(B964="","",OFFSET(List1!R$11,tisk!A963,0))</f>
        <v/>
      </c>
      <c r="H964" s="100" t="str">
        <f ca="1">IF(B964="","",OFFSET(List1!S$11,tisk!A963,0))</f>
        <v/>
      </c>
      <c r="I964" s="98" t="str">
        <f ca="1">IF(B964="","",OFFSET(List1!T$11,tisk!A963,0))</f>
        <v/>
      </c>
      <c r="J964" s="98" t="str">
        <f ca="1">IF(B964="","",OFFSET(List1!U$11,tisk!A963,0))</f>
        <v/>
      </c>
      <c r="K964" s="98" t="str">
        <f ca="1">IF(B964="","",OFFSET(List1!V$11,tisk!A963,0))</f>
        <v/>
      </c>
      <c r="L964" s="98" t="str">
        <f ca="1">IF(B964="","",OFFSET(List1!W$11,tisk!A963,0))</f>
        <v/>
      </c>
      <c r="M964" s="97" t="str">
        <f ca="1">IF(B964="","",OFFSET(List1!X$11,tisk!A963,0))</f>
        <v/>
      </c>
    </row>
    <row r="965" spans="1:13" s="2" customFormat="1" ht="75" customHeight="1" x14ac:dyDescent="0.35">
      <c r="A965" s="58"/>
      <c r="B965" s="98"/>
      <c r="C965" s="3" t="str">
        <f ca="1">IF(B964="","",CONCATENATE("Okres ",OFFSET(List1!G$11,tisk!A963,0),"
","Právní forma","
",OFFSET(List1!H$11,tisk!A963,0),"
","IČO ",OFFSET(List1!I$11,tisk!A963,0),"
 ","B.Ú. ",OFFSET(List1!J$11,tisk!A963,0)))</f>
        <v/>
      </c>
      <c r="D965" s="5" t="str">
        <f ca="1">IF(B964="","",OFFSET(List1!M$11,tisk!A963,0))</f>
        <v/>
      </c>
      <c r="E965" s="99"/>
      <c r="F965" s="54"/>
      <c r="G965" s="97"/>
      <c r="H965" s="100"/>
      <c r="I965" s="98"/>
      <c r="J965" s="98"/>
      <c r="K965" s="98"/>
      <c r="L965" s="98"/>
      <c r="M965" s="97"/>
    </row>
    <row r="966" spans="1:13" s="2" customFormat="1" ht="30" customHeight="1" x14ac:dyDescent="0.35">
      <c r="A966" s="58">
        <f>ROW()/3-1</f>
        <v>321</v>
      </c>
      <c r="B966" s="98"/>
      <c r="C966" s="3" t="str">
        <f ca="1">IF(B964="","",CONCATENATE("Zástupce","
",OFFSET(List1!K$11,tisk!A963,0)))</f>
        <v/>
      </c>
      <c r="D966" s="5" t="str">
        <f ca="1">IF(B964="","",CONCATENATE("Dotace bude použita na:",OFFSET(List1!N$11,tisk!A963,0)))</f>
        <v/>
      </c>
      <c r="E966" s="99"/>
      <c r="F966" s="55" t="str">
        <f ca="1">IF(B964="","",OFFSET(List1!Q$11,tisk!A963,0))</f>
        <v/>
      </c>
      <c r="G966" s="97"/>
      <c r="H966" s="100"/>
      <c r="I966" s="98"/>
      <c r="J966" s="98"/>
      <c r="K966" s="98"/>
      <c r="L966" s="98"/>
      <c r="M966" s="97"/>
    </row>
    <row r="967" spans="1:13" s="2" customFormat="1" ht="75" customHeight="1" x14ac:dyDescent="0.35">
      <c r="A967" s="58"/>
      <c r="B967" s="98" t="str">
        <f ca="1">IF(OFFSET(List1!B$11,tisk!A966,0)&gt;0,OFFSET(List1!B$11,tisk!A966,0),"")</f>
        <v/>
      </c>
      <c r="C967" s="3" t="str">
        <f ca="1">IF(B967="","",CONCATENATE(OFFSET(List1!C$11,tisk!A966,0),"
",OFFSET(List1!D$11,tisk!A966,0),"
",OFFSET(List1!E$11,tisk!A966,0),"
",OFFSET(List1!F$11,tisk!A966,0)))</f>
        <v/>
      </c>
      <c r="D967" s="85" t="str">
        <f ca="1">IF(B967="","",OFFSET(List1!L$11,tisk!A966,0))</f>
        <v/>
      </c>
      <c r="E967" s="99" t="str">
        <f ca="1">IF(B967="","",OFFSET(List1!O$11,tisk!A966,0))</f>
        <v/>
      </c>
      <c r="F967" s="55" t="str">
        <f ca="1">IF(B967="","",OFFSET(List1!P$11,tisk!A966,0))</f>
        <v/>
      </c>
      <c r="G967" s="97" t="str">
        <f ca="1">IF(B967="","",OFFSET(List1!R$11,tisk!A966,0))</f>
        <v/>
      </c>
      <c r="H967" s="100" t="str">
        <f ca="1">IF(B967="","",OFFSET(List1!S$11,tisk!A966,0))</f>
        <v/>
      </c>
      <c r="I967" s="98" t="str">
        <f ca="1">IF(B967="","",OFFSET(List1!T$11,tisk!A966,0))</f>
        <v/>
      </c>
      <c r="J967" s="98" t="str">
        <f ca="1">IF(B967="","",OFFSET(List1!U$11,tisk!A966,0))</f>
        <v/>
      </c>
      <c r="K967" s="98" t="str">
        <f ca="1">IF(B967="","",OFFSET(List1!V$11,tisk!A966,0))</f>
        <v/>
      </c>
      <c r="L967" s="98" t="str">
        <f ca="1">IF(B967="","",OFFSET(List1!W$11,tisk!A966,0))</f>
        <v/>
      </c>
      <c r="M967" s="97" t="str">
        <f ca="1">IF(B967="","",OFFSET(List1!X$11,tisk!A966,0))</f>
        <v/>
      </c>
    </row>
    <row r="968" spans="1:13" s="2" customFormat="1" ht="75" customHeight="1" x14ac:dyDescent="0.35">
      <c r="A968" s="58"/>
      <c r="B968" s="98"/>
      <c r="C968" s="3" t="str">
        <f ca="1">IF(B967="","",CONCATENATE("Okres ",OFFSET(List1!G$11,tisk!A966,0),"
","Právní forma","
",OFFSET(List1!H$11,tisk!A966,0),"
","IČO ",OFFSET(List1!I$11,tisk!A966,0),"
 ","B.Ú. ",OFFSET(List1!J$11,tisk!A966,0)))</f>
        <v/>
      </c>
      <c r="D968" s="5" t="str">
        <f ca="1">IF(B967="","",OFFSET(List1!M$11,tisk!A966,0))</f>
        <v/>
      </c>
      <c r="E968" s="99"/>
      <c r="F968" s="54"/>
      <c r="G968" s="97"/>
      <c r="H968" s="100"/>
      <c r="I968" s="98"/>
      <c r="J968" s="98"/>
      <c r="K968" s="98"/>
      <c r="L968" s="98"/>
      <c r="M968" s="97"/>
    </row>
    <row r="969" spans="1:13" s="2" customFormat="1" ht="30" customHeight="1" x14ac:dyDescent="0.35">
      <c r="A969" s="58">
        <f>ROW()/3-1</f>
        <v>322</v>
      </c>
      <c r="B969" s="98"/>
      <c r="C969" s="3" t="str">
        <f ca="1">IF(B967="","",CONCATENATE("Zástupce","
",OFFSET(List1!K$11,tisk!A966,0)))</f>
        <v/>
      </c>
      <c r="D969" s="5" t="str">
        <f ca="1">IF(B967="","",CONCATENATE("Dotace bude použita na:",OFFSET(List1!N$11,tisk!A966,0)))</f>
        <v/>
      </c>
      <c r="E969" s="99"/>
      <c r="F969" s="55" t="str">
        <f ca="1">IF(B967="","",OFFSET(List1!Q$11,tisk!A966,0))</f>
        <v/>
      </c>
      <c r="G969" s="97"/>
      <c r="H969" s="100"/>
      <c r="I969" s="98"/>
      <c r="J969" s="98"/>
      <c r="K969" s="98"/>
      <c r="L969" s="98"/>
      <c r="M969" s="97"/>
    </row>
    <row r="970" spans="1:13" s="2" customFormat="1" ht="75" customHeight="1" x14ac:dyDescent="0.35">
      <c r="A970" s="58"/>
      <c r="B970" s="98" t="str">
        <f ca="1">IF(OFFSET(List1!B$11,tisk!A969,0)&gt;0,OFFSET(List1!B$11,tisk!A969,0),"")</f>
        <v/>
      </c>
      <c r="C970" s="3" t="str">
        <f ca="1">IF(B970="","",CONCATENATE(OFFSET(List1!C$11,tisk!A969,0),"
",OFFSET(List1!D$11,tisk!A969,0),"
",OFFSET(List1!E$11,tisk!A969,0),"
",OFFSET(List1!F$11,tisk!A969,0)))</f>
        <v/>
      </c>
      <c r="D970" s="85" t="str">
        <f ca="1">IF(B970="","",OFFSET(List1!L$11,tisk!A969,0))</f>
        <v/>
      </c>
      <c r="E970" s="99" t="str">
        <f ca="1">IF(B970="","",OFFSET(List1!O$11,tisk!A969,0))</f>
        <v/>
      </c>
      <c r="F970" s="55" t="str">
        <f ca="1">IF(B970="","",OFFSET(List1!P$11,tisk!A969,0))</f>
        <v/>
      </c>
      <c r="G970" s="97" t="str">
        <f ca="1">IF(B970="","",OFFSET(List1!R$11,tisk!A969,0))</f>
        <v/>
      </c>
      <c r="H970" s="100" t="str">
        <f ca="1">IF(B970="","",OFFSET(List1!S$11,tisk!A969,0))</f>
        <v/>
      </c>
      <c r="I970" s="98" t="str">
        <f ca="1">IF(B970="","",OFFSET(List1!T$11,tisk!A969,0))</f>
        <v/>
      </c>
      <c r="J970" s="98" t="str">
        <f ca="1">IF(B970="","",OFFSET(List1!U$11,tisk!A969,0))</f>
        <v/>
      </c>
      <c r="K970" s="98" t="str">
        <f ca="1">IF(B970="","",OFFSET(List1!V$11,tisk!A969,0))</f>
        <v/>
      </c>
      <c r="L970" s="98" t="str">
        <f ca="1">IF(B970="","",OFFSET(List1!W$11,tisk!A969,0))</f>
        <v/>
      </c>
      <c r="M970" s="97" t="str">
        <f ca="1">IF(B970="","",OFFSET(List1!X$11,tisk!A969,0))</f>
        <v/>
      </c>
    </row>
    <row r="971" spans="1:13" s="2" customFormat="1" ht="75" customHeight="1" x14ac:dyDescent="0.35">
      <c r="A971" s="58"/>
      <c r="B971" s="98"/>
      <c r="C971" s="3" t="str">
        <f ca="1">IF(B970="","",CONCATENATE("Okres ",OFFSET(List1!G$11,tisk!A969,0),"
","Právní forma","
",OFFSET(List1!H$11,tisk!A969,0),"
","IČO ",OFFSET(List1!I$11,tisk!A969,0),"
 ","B.Ú. ",OFFSET(List1!J$11,tisk!A969,0)))</f>
        <v/>
      </c>
      <c r="D971" s="5" t="str">
        <f ca="1">IF(B970="","",OFFSET(List1!M$11,tisk!A969,0))</f>
        <v/>
      </c>
      <c r="E971" s="99"/>
      <c r="F971" s="54"/>
      <c r="G971" s="97"/>
      <c r="H971" s="100"/>
      <c r="I971" s="98"/>
      <c r="J971" s="98"/>
      <c r="K971" s="98"/>
      <c r="L971" s="98"/>
      <c r="M971" s="97"/>
    </row>
    <row r="972" spans="1:13" s="2" customFormat="1" ht="30" customHeight="1" x14ac:dyDescent="0.35">
      <c r="A972" s="58">
        <f>ROW()/3-1</f>
        <v>323</v>
      </c>
      <c r="B972" s="98"/>
      <c r="C972" s="3" t="str">
        <f ca="1">IF(B970="","",CONCATENATE("Zástupce","
",OFFSET(List1!K$11,tisk!A969,0)))</f>
        <v/>
      </c>
      <c r="D972" s="5" t="str">
        <f ca="1">IF(B970="","",CONCATENATE("Dotace bude použita na:",OFFSET(List1!N$11,tisk!A969,0)))</f>
        <v/>
      </c>
      <c r="E972" s="99"/>
      <c r="F972" s="55" t="str">
        <f ca="1">IF(B970="","",OFFSET(List1!Q$11,tisk!A969,0))</f>
        <v/>
      </c>
      <c r="G972" s="97"/>
      <c r="H972" s="100"/>
      <c r="I972" s="98"/>
      <c r="J972" s="98"/>
      <c r="K972" s="98"/>
      <c r="L972" s="98"/>
      <c r="M972" s="97"/>
    </row>
    <row r="973" spans="1:13" s="2" customFormat="1" ht="75" customHeight="1" x14ac:dyDescent="0.35">
      <c r="A973" s="58"/>
      <c r="B973" s="98" t="str">
        <f ca="1">IF(OFFSET(List1!B$11,tisk!A972,0)&gt;0,OFFSET(List1!B$11,tisk!A972,0),"")</f>
        <v/>
      </c>
      <c r="C973" s="3" t="str">
        <f ca="1">IF(B973="","",CONCATENATE(OFFSET(List1!C$11,tisk!A972,0),"
",OFFSET(List1!D$11,tisk!A972,0),"
",OFFSET(List1!E$11,tisk!A972,0),"
",OFFSET(List1!F$11,tisk!A972,0)))</f>
        <v/>
      </c>
      <c r="D973" s="85" t="str">
        <f ca="1">IF(B973="","",OFFSET(List1!L$11,tisk!A972,0))</f>
        <v/>
      </c>
      <c r="E973" s="99" t="str">
        <f ca="1">IF(B973="","",OFFSET(List1!O$11,tisk!A972,0))</f>
        <v/>
      </c>
      <c r="F973" s="55" t="str">
        <f ca="1">IF(B973="","",OFFSET(List1!P$11,tisk!A972,0))</f>
        <v/>
      </c>
      <c r="G973" s="97" t="str">
        <f ca="1">IF(B973="","",OFFSET(List1!R$11,tisk!A972,0))</f>
        <v/>
      </c>
      <c r="H973" s="100" t="str">
        <f ca="1">IF(B973="","",OFFSET(List1!S$11,tisk!A972,0))</f>
        <v/>
      </c>
      <c r="I973" s="98" t="str">
        <f ca="1">IF(B973="","",OFFSET(List1!T$11,tisk!A972,0))</f>
        <v/>
      </c>
      <c r="J973" s="98" t="str">
        <f ca="1">IF(B973="","",OFFSET(List1!U$11,tisk!A972,0))</f>
        <v/>
      </c>
      <c r="K973" s="98" t="str">
        <f ca="1">IF(B973="","",OFFSET(List1!V$11,tisk!A972,0))</f>
        <v/>
      </c>
      <c r="L973" s="98" t="str">
        <f ca="1">IF(B973="","",OFFSET(List1!W$11,tisk!A972,0))</f>
        <v/>
      </c>
      <c r="M973" s="97" t="str">
        <f ca="1">IF(B973="","",OFFSET(List1!X$11,tisk!A972,0))</f>
        <v/>
      </c>
    </row>
    <row r="974" spans="1:13" s="2" customFormat="1" ht="75" customHeight="1" x14ac:dyDescent="0.35">
      <c r="A974" s="58"/>
      <c r="B974" s="98"/>
      <c r="C974" s="3" t="str">
        <f ca="1">IF(B973="","",CONCATENATE("Okres ",OFFSET(List1!G$11,tisk!A972,0),"
","Právní forma","
",OFFSET(List1!H$11,tisk!A972,0),"
","IČO ",OFFSET(List1!I$11,tisk!A972,0),"
 ","B.Ú. ",OFFSET(List1!J$11,tisk!A972,0)))</f>
        <v/>
      </c>
      <c r="D974" s="5" t="str">
        <f ca="1">IF(B973="","",OFFSET(List1!M$11,tisk!A972,0))</f>
        <v/>
      </c>
      <c r="E974" s="99"/>
      <c r="F974" s="54"/>
      <c r="G974" s="97"/>
      <c r="H974" s="100"/>
      <c r="I974" s="98"/>
      <c r="J974" s="98"/>
      <c r="K974" s="98"/>
      <c r="L974" s="98"/>
      <c r="M974" s="97"/>
    </row>
    <row r="975" spans="1:13" s="2" customFormat="1" ht="30" customHeight="1" x14ac:dyDescent="0.35">
      <c r="A975" s="58">
        <f>ROW()/3-1</f>
        <v>324</v>
      </c>
      <c r="B975" s="98"/>
      <c r="C975" s="3" t="str">
        <f ca="1">IF(B973="","",CONCATENATE("Zástupce","
",OFFSET(List1!K$11,tisk!A972,0)))</f>
        <v/>
      </c>
      <c r="D975" s="5" t="str">
        <f ca="1">IF(B973="","",CONCATENATE("Dotace bude použita na:",OFFSET(List1!N$11,tisk!A972,0)))</f>
        <v/>
      </c>
      <c r="E975" s="99"/>
      <c r="F975" s="55" t="str">
        <f ca="1">IF(B973="","",OFFSET(List1!Q$11,tisk!A972,0))</f>
        <v/>
      </c>
      <c r="G975" s="97"/>
      <c r="H975" s="100"/>
      <c r="I975" s="98"/>
      <c r="J975" s="98"/>
      <c r="K975" s="98"/>
      <c r="L975" s="98"/>
      <c r="M975" s="97"/>
    </row>
    <row r="976" spans="1:13" s="2" customFormat="1" ht="75" customHeight="1" x14ac:dyDescent="0.35">
      <c r="A976" s="58"/>
      <c r="B976" s="98" t="str">
        <f ca="1">IF(OFFSET(List1!B$11,tisk!A975,0)&gt;0,OFFSET(List1!B$11,tisk!A975,0),"")</f>
        <v/>
      </c>
      <c r="C976" s="3" t="str">
        <f ca="1">IF(B976="","",CONCATENATE(OFFSET(List1!C$11,tisk!A975,0),"
",OFFSET(List1!D$11,tisk!A975,0),"
",OFFSET(List1!E$11,tisk!A975,0),"
",OFFSET(List1!F$11,tisk!A975,0)))</f>
        <v/>
      </c>
      <c r="D976" s="85" t="str">
        <f ca="1">IF(B976="","",OFFSET(List1!L$11,tisk!A975,0))</f>
        <v/>
      </c>
      <c r="E976" s="99" t="str">
        <f ca="1">IF(B976="","",OFFSET(List1!O$11,tisk!A975,0))</f>
        <v/>
      </c>
      <c r="F976" s="55" t="str">
        <f ca="1">IF(B976="","",OFFSET(List1!P$11,tisk!A975,0))</f>
        <v/>
      </c>
      <c r="G976" s="97" t="str">
        <f ca="1">IF(B976="","",OFFSET(List1!R$11,tisk!A975,0))</f>
        <v/>
      </c>
      <c r="H976" s="100" t="str">
        <f ca="1">IF(B976="","",OFFSET(List1!S$11,tisk!A975,0))</f>
        <v/>
      </c>
      <c r="I976" s="98" t="str">
        <f ca="1">IF(B976="","",OFFSET(List1!T$11,tisk!A975,0))</f>
        <v/>
      </c>
      <c r="J976" s="98" t="str">
        <f ca="1">IF(B976="","",OFFSET(List1!U$11,tisk!A975,0))</f>
        <v/>
      </c>
      <c r="K976" s="98" t="str">
        <f ca="1">IF(B976="","",OFFSET(List1!V$11,tisk!A975,0))</f>
        <v/>
      </c>
      <c r="L976" s="98" t="str">
        <f ca="1">IF(B976="","",OFFSET(List1!W$11,tisk!A975,0))</f>
        <v/>
      </c>
      <c r="M976" s="97" t="str">
        <f ca="1">IF(B976="","",OFFSET(List1!X$11,tisk!A975,0))</f>
        <v/>
      </c>
    </row>
    <row r="977" spans="1:13" s="2" customFormat="1" ht="75" customHeight="1" x14ac:dyDescent="0.35">
      <c r="A977" s="58"/>
      <c r="B977" s="98"/>
      <c r="C977" s="3" t="str">
        <f ca="1">IF(B976="","",CONCATENATE("Okres ",OFFSET(List1!G$11,tisk!A975,0),"
","Právní forma","
",OFFSET(List1!H$11,tisk!A975,0),"
","IČO ",OFFSET(List1!I$11,tisk!A975,0),"
 ","B.Ú. ",OFFSET(List1!J$11,tisk!A975,0)))</f>
        <v/>
      </c>
      <c r="D977" s="5" t="str">
        <f ca="1">IF(B976="","",OFFSET(List1!M$11,tisk!A975,0))</f>
        <v/>
      </c>
      <c r="E977" s="99"/>
      <c r="F977" s="54"/>
      <c r="G977" s="97"/>
      <c r="H977" s="100"/>
      <c r="I977" s="98"/>
      <c r="J977" s="98"/>
      <c r="K977" s="98"/>
      <c r="L977" s="98"/>
      <c r="M977" s="97"/>
    </row>
    <row r="978" spans="1:13" s="2" customFormat="1" ht="30" customHeight="1" x14ac:dyDescent="0.35">
      <c r="A978" s="58">
        <f>ROW()/3-1</f>
        <v>325</v>
      </c>
      <c r="B978" s="98"/>
      <c r="C978" s="3" t="str">
        <f ca="1">IF(B976="","",CONCATENATE("Zástupce","
",OFFSET(List1!K$11,tisk!A975,0)))</f>
        <v/>
      </c>
      <c r="D978" s="5" t="str">
        <f ca="1">IF(B976="","",CONCATENATE("Dotace bude použita na:",OFFSET(List1!N$11,tisk!A975,0)))</f>
        <v/>
      </c>
      <c r="E978" s="99"/>
      <c r="F978" s="55" t="str">
        <f ca="1">IF(B976="","",OFFSET(List1!Q$11,tisk!A975,0))</f>
        <v/>
      </c>
      <c r="G978" s="97"/>
      <c r="H978" s="100"/>
      <c r="I978" s="98"/>
      <c r="J978" s="98"/>
      <c r="K978" s="98"/>
      <c r="L978" s="98"/>
      <c r="M978" s="97"/>
    </row>
    <row r="979" spans="1:13" s="2" customFormat="1" ht="75" customHeight="1" x14ac:dyDescent="0.35">
      <c r="A979" s="58"/>
      <c r="B979" s="98" t="str">
        <f ca="1">IF(OFFSET(List1!B$11,tisk!A978,0)&gt;0,OFFSET(List1!B$11,tisk!A978,0),"")</f>
        <v/>
      </c>
      <c r="C979" s="3" t="str">
        <f ca="1">IF(B979="","",CONCATENATE(OFFSET(List1!C$11,tisk!A978,0),"
",OFFSET(List1!D$11,tisk!A978,0),"
",OFFSET(List1!E$11,tisk!A978,0),"
",OFFSET(List1!F$11,tisk!A978,0)))</f>
        <v/>
      </c>
      <c r="D979" s="85" t="str">
        <f ca="1">IF(B979="","",OFFSET(List1!L$11,tisk!A978,0))</f>
        <v/>
      </c>
      <c r="E979" s="99" t="str">
        <f ca="1">IF(B979="","",OFFSET(List1!O$11,tisk!A978,0))</f>
        <v/>
      </c>
      <c r="F979" s="55" t="str">
        <f ca="1">IF(B979="","",OFFSET(List1!P$11,tisk!A978,0))</f>
        <v/>
      </c>
      <c r="G979" s="97" t="str">
        <f ca="1">IF(B979="","",OFFSET(List1!R$11,tisk!A978,0))</f>
        <v/>
      </c>
      <c r="H979" s="100" t="str">
        <f ca="1">IF(B979="","",OFFSET(List1!S$11,tisk!A978,0))</f>
        <v/>
      </c>
      <c r="I979" s="98" t="str">
        <f ca="1">IF(B979="","",OFFSET(List1!T$11,tisk!A978,0))</f>
        <v/>
      </c>
      <c r="J979" s="98" t="str">
        <f ca="1">IF(B979="","",OFFSET(List1!U$11,tisk!A978,0))</f>
        <v/>
      </c>
      <c r="K979" s="98" t="str">
        <f ca="1">IF(B979="","",OFFSET(List1!V$11,tisk!A978,0))</f>
        <v/>
      </c>
      <c r="L979" s="98" t="str">
        <f ca="1">IF(B979="","",OFFSET(List1!W$11,tisk!A978,0))</f>
        <v/>
      </c>
      <c r="M979" s="97" t="str">
        <f ca="1">IF(B979="","",OFFSET(List1!X$11,tisk!A978,0))</f>
        <v/>
      </c>
    </row>
    <row r="980" spans="1:13" s="2" customFormat="1" ht="75" customHeight="1" x14ac:dyDescent="0.35">
      <c r="A980" s="58"/>
      <c r="B980" s="98"/>
      <c r="C980" s="3" t="str">
        <f ca="1">IF(B979="","",CONCATENATE("Okres ",OFFSET(List1!G$11,tisk!A978,0),"
","Právní forma","
",OFFSET(List1!H$11,tisk!A978,0),"
","IČO ",OFFSET(List1!I$11,tisk!A978,0),"
 ","B.Ú. ",OFFSET(List1!J$11,tisk!A978,0)))</f>
        <v/>
      </c>
      <c r="D980" s="5" t="str">
        <f ca="1">IF(B979="","",OFFSET(List1!M$11,tisk!A978,0))</f>
        <v/>
      </c>
      <c r="E980" s="99"/>
      <c r="F980" s="54"/>
      <c r="G980" s="97"/>
      <c r="H980" s="100"/>
      <c r="I980" s="98"/>
      <c r="J980" s="98"/>
      <c r="K980" s="98"/>
      <c r="L980" s="98"/>
      <c r="M980" s="97"/>
    </row>
    <row r="981" spans="1:13" s="2" customFormat="1" ht="30" customHeight="1" x14ac:dyDescent="0.35">
      <c r="A981" s="58">
        <f>ROW()/3-1</f>
        <v>326</v>
      </c>
      <c r="B981" s="98"/>
      <c r="C981" s="3" t="str">
        <f ca="1">IF(B979="","",CONCATENATE("Zástupce","
",OFFSET(List1!K$11,tisk!A978,0)))</f>
        <v/>
      </c>
      <c r="D981" s="5" t="str">
        <f ca="1">IF(B979="","",CONCATENATE("Dotace bude použita na:",OFFSET(List1!N$11,tisk!A978,0)))</f>
        <v/>
      </c>
      <c r="E981" s="99"/>
      <c r="F981" s="55" t="str">
        <f ca="1">IF(B979="","",OFFSET(List1!Q$11,tisk!A978,0))</f>
        <v/>
      </c>
      <c r="G981" s="97"/>
      <c r="H981" s="100"/>
      <c r="I981" s="98"/>
      <c r="J981" s="98"/>
      <c r="K981" s="98"/>
      <c r="L981" s="98"/>
      <c r="M981" s="97"/>
    </row>
    <row r="982" spans="1:13" s="2" customFormat="1" ht="75" customHeight="1" x14ac:dyDescent="0.35">
      <c r="A982" s="58"/>
      <c r="B982" s="98" t="str">
        <f ca="1">IF(OFFSET(List1!B$11,tisk!A981,0)&gt;0,OFFSET(List1!B$11,tisk!A981,0),"")</f>
        <v/>
      </c>
      <c r="C982" s="3" t="str">
        <f ca="1">IF(B982="","",CONCATENATE(OFFSET(List1!C$11,tisk!A981,0),"
",OFFSET(List1!D$11,tisk!A981,0),"
",OFFSET(List1!E$11,tisk!A981,0),"
",OFFSET(List1!F$11,tisk!A981,0)))</f>
        <v/>
      </c>
      <c r="D982" s="85" t="str">
        <f ca="1">IF(B982="","",OFFSET(List1!L$11,tisk!A981,0))</f>
        <v/>
      </c>
      <c r="E982" s="99" t="str">
        <f ca="1">IF(B982="","",OFFSET(List1!O$11,tisk!A981,0))</f>
        <v/>
      </c>
      <c r="F982" s="55" t="str">
        <f ca="1">IF(B982="","",OFFSET(List1!P$11,tisk!A981,0))</f>
        <v/>
      </c>
      <c r="G982" s="97" t="str">
        <f ca="1">IF(B982="","",OFFSET(List1!R$11,tisk!A981,0))</f>
        <v/>
      </c>
      <c r="H982" s="100" t="str">
        <f ca="1">IF(B982="","",OFFSET(List1!S$11,tisk!A981,0))</f>
        <v/>
      </c>
      <c r="I982" s="98" t="str">
        <f ca="1">IF(B982="","",OFFSET(List1!T$11,tisk!A981,0))</f>
        <v/>
      </c>
      <c r="J982" s="98" t="str">
        <f ca="1">IF(B982="","",OFFSET(List1!U$11,tisk!A981,0))</f>
        <v/>
      </c>
      <c r="K982" s="98" t="str">
        <f ca="1">IF(B982="","",OFFSET(List1!V$11,tisk!A981,0))</f>
        <v/>
      </c>
      <c r="L982" s="98" t="str">
        <f ca="1">IF(B982="","",OFFSET(List1!W$11,tisk!A981,0))</f>
        <v/>
      </c>
      <c r="M982" s="97" t="str">
        <f ca="1">IF(B982="","",OFFSET(List1!X$11,tisk!A981,0))</f>
        <v/>
      </c>
    </row>
    <row r="983" spans="1:13" s="2" customFormat="1" ht="75" customHeight="1" x14ac:dyDescent="0.35">
      <c r="A983" s="58"/>
      <c r="B983" s="98"/>
      <c r="C983" s="3" t="str">
        <f ca="1">IF(B982="","",CONCATENATE("Okres ",OFFSET(List1!G$11,tisk!A981,0),"
","Právní forma","
",OFFSET(List1!H$11,tisk!A981,0),"
","IČO ",OFFSET(List1!I$11,tisk!A981,0),"
 ","B.Ú. ",OFFSET(List1!J$11,tisk!A981,0)))</f>
        <v/>
      </c>
      <c r="D983" s="5" t="str">
        <f ca="1">IF(B982="","",OFFSET(List1!M$11,tisk!A981,0))</f>
        <v/>
      </c>
      <c r="E983" s="99"/>
      <c r="F983" s="54"/>
      <c r="G983" s="97"/>
      <c r="H983" s="100"/>
      <c r="I983" s="98"/>
      <c r="J983" s="98"/>
      <c r="K983" s="98"/>
      <c r="L983" s="98"/>
      <c r="M983" s="97"/>
    </row>
    <row r="984" spans="1:13" s="2" customFormat="1" ht="30" customHeight="1" x14ac:dyDescent="0.35">
      <c r="A984" s="58">
        <f>ROW()/3-1</f>
        <v>327</v>
      </c>
      <c r="B984" s="98"/>
      <c r="C984" s="3" t="str">
        <f ca="1">IF(B982="","",CONCATENATE("Zástupce","
",OFFSET(List1!K$11,tisk!A981,0)))</f>
        <v/>
      </c>
      <c r="D984" s="5" t="str">
        <f ca="1">IF(B982="","",CONCATENATE("Dotace bude použita na:",OFFSET(List1!N$11,tisk!A981,0)))</f>
        <v/>
      </c>
      <c r="E984" s="99"/>
      <c r="F984" s="55" t="str">
        <f ca="1">IF(B982="","",OFFSET(List1!Q$11,tisk!A981,0))</f>
        <v/>
      </c>
      <c r="G984" s="97"/>
      <c r="H984" s="100"/>
      <c r="I984" s="98"/>
      <c r="J984" s="98"/>
      <c r="K984" s="98"/>
      <c r="L984" s="98"/>
      <c r="M984" s="97"/>
    </row>
    <row r="985" spans="1:13" s="2" customFormat="1" ht="75" customHeight="1" x14ac:dyDescent="0.35">
      <c r="A985" s="58"/>
      <c r="B985" s="98" t="str">
        <f ca="1">IF(OFFSET(List1!B$11,tisk!A984,0)&gt;0,OFFSET(List1!B$11,tisk!A984,0),"")</f>
        <v/>
      </c>
      <c r="C985" s="3" t="str">
        <f ca="1">IF(B985="","",CONCATENATE(OFFSET(List1!C$11,tisk!A984,0),"
",OFFSET(List1!D$11,tisk!A984,0),"
",OFFSET(List1!E$11,tisk!A984,0),"
",OFFSET(List1!F$11,tisk!A984,0)))</f>
        <v/>
      </c>
      <c r="D985" s="85" t="str">
        <f ca="1">IF(B985="","",OFFSET(List1!L$11,tisk!A984,0))</f>
        <v/>
      </c>
      <c r="E985" s="99" t="str">
        <f ca="1">IF(B985="","",OFFSET(List1!O$11,tisk!A984,0))</f>
        <v/>
      </c>
      <c r="F985" s="55" t="str">
        <f ca="1">IF(B985="","",OFFSET(List1!P$11,tisk!A984,0))</f>
        <v/>
      </c>
      <c r="G985" s="97" t="str">
        <f ca="1">IF(B985="","",OFFSET(List1!R$11,tisk!A984,0))</f>
        <v/>
      </c>
      <c r="H985" s="100" t="str">
        <f ca="1">IF(B985="","",OFFSET(List1!S$11,tisk!A984,0))</f>
        <v/>
      </c>
      <c r="I985" s="98" t="str">
        <f ca="1">IF(B985="","",OFFSET(List1!T$11,tisk!A984,0))</f>
        <v/>
      </c>
      <c r="J985" s="98" t="str">
        <f ca="1">IF(B985="","",OFFSET(List1!U$11,tisk!A984,0))</f>
        <v/>
      </c>
      <c r="K985" s="98" t="str">
        <f ca="1">IF(B985="","",OFFSET(List1!V$11,tisk!A984,0))</f>
        <v/>
      </c>
      <c r="L985" s="98" t="str">
        <f ca="1">IF(B985="","",OFFSET(List1!W$11,tisk!A984,0))</f>
        <v/>
      </c>
      <c r="M985" s="97" t="str">
        <f ca="1">IF(B985="","",OFFSET(List1!X$11,tisk!A984,0))</f>
        <v/>
      </c>
    </row>
    <row r="986" spans="1:13" s="2" customFormat="1" ht="75" customHeight="1" x14ac:dyDescent="0.35">
      <c r="A986" s="58"/>
      <c r="B986" s="98"/>
      <c r="C986" s="3" t="str">
        <f ca="1">IF(B985="","",CONCATENATE("Okres ",OFFSET(List1!G$11,tisk!A984,0),"
","Právní forma","
",OFFSET(List1!H$11,tisk!A984,0),"
","IČO ",OFFSET(List1!I$11,tisk!A984,0),"
 ","B.Ú. ",OFFSET(List1!J$11,tisk!A984,0)))</f>
        <v/>
      </c>
      <c r="D986" s="5" t="str">
        <f ca="1">IF(B985="","",OFFSET(List1!M$11,tisk!A984,0))</f>
        <v/>
      </c>
      <c r="E986" s="99"/>
      <c r="F986" s="54"/>
      <c r="G986" s="97"/>
      <c r="H986" s="100"/>
      <c r="I986" s="98"/>
      <c r="J986" s="98"/>
      <c r="K986" s="98"/>
      <c r="L986" s="98"/>
      <c r="M986" s="97"/>
    </row>
    <row r="987" spans="1:13" s="2" customFormat="1" ht="30" customHeight="1" x14ac:dyDescent="0.35">
      <c r="A987" s="58">
        <f>ROW()/3-1</f>
        <v>328</v>
      </c>
      <c r="B987" s="98"/>
      <c r="C987" s="3" t="str">
        <f ca="1">IF(B985="","",CONCATENATE("Zástupce","
",OFFSET(List1!K$11,tisk!A984,0)))</f>
        <v/>
      </c>
      <c r="D987" s="5" t="str">
        <f ca="1">IF(B985="","",CONCATENATE("Dotace bude použita na:",OFFSET(List1!N$11,tisk!A984,0)))</f>
        <v/>
      </c>
      <c r="E987" s="99"/>
      <c r="F987" s="55" t="str">
        <f ca="1">IF(B985="","",OFFSET(List1!Q$11,tisk!A984,0))</f>
        <v/>
      </c>
      <c r="G987" s="97"/>
      <c r="H987" s="100"/>
      <c r="I987" s="98"/>
      <c r="J987" s="98"/>
      <c r="K987" s="98"/>
      <c r="L987" s="98"/>
      <c r="M987" s="97"/>
    </row>
    <row r="988" spans="1:13" s="2" customFormat="1" ht="75" customHeight="1" x14ac:dyDescent="0.35">
      <c r="A988" s="58"/>
      <c r="B988" s="98" t="str">
        <f ca="1">IF(OFFSET(List1!B$11,tisk!A987,0)&gt;0,OFFSET(List1!B$11,tisk!A987,0),"")</f>
        <v/>
      </c>
      <c r="C988" s="3" t="str">
        <f ca="1">IF(B988="","",CONCATENATE(OFFSET(List1!C$11,tisk!A987,0),"
",OFFSET(List1!D$11,tisk!A987,0),"
",OFFSET(List1!E$11,tisk!A987,0),"
",OFFSET(List1!F$11,tisk!A987,0)))</f>
        <v/>
      </c>
      <c r="D988" s="85" t="str">
        <f ca="1">IF(B988="","",OFFSET(List1!L$11,tisk!A987,0))</f>
        <v/>
      </c>
      <c r="E988" s="99" t="str">
        <f ca="1">IF(B988="","",OFFSET(List1!O$11,tisk!A987,0))</f>
        <v/>
      </c>
      <c r="F988" s="55" t="str">
        <f ca="1">IF(B988="","",OFFSET(List1!P$11,tisk!A987,0))</f>
        <v/>
      </c>
      <c r="G988" s="97" t="str">
        <f ca="1">IF(B988="","",OFFSET(List1!R$11,tisk!A987,0))</f>
        <v/>
      </c>
      <c r="H988" s="100" t="str">
        <f ca="1">IF(B988="","",OFFSET(List1!S$11,tisk!A987,0))</f>
        <v/>
      </c>
      <c r="I988" s="98" t="str">
        <f ca="1">IF(B988="","",OFFSET(List1!T$11,tisk!A987,0))</f>
        <v/>
      </c>
      <c r="J988" s="98" t="str">
        <f ca="1">IF(B988="","",OFFSET(List1!U$11,tisk!A987,0))</f>
        <v/>
      </c>
      <c r="K988" s="98" t="str">
        <f ca="1">IF(B988="","",OFFSET(List1!V$11,tisk!A987,0))</f>
        <v/>
      </c>
      <c r="L988" s="98" t="str">
        <f ca="1">IF(B988="","",OFFSET(List1!W$11,tisk!A987,0))</f>
        <v/>
      </c>
      <c r="M988" s="97" t="str">
        <f ca="1">IF(B988="","",OFFSET(List1!X$11,tisk!A987,0))</f>
        <v/>
      </c>
    </row>
    <row r="989" spans="1:13" s="2" customFormat="1" ht="75" customHeight="1" x14ac:dyDescent="0.35">
      <c r="A989" s="58"/>
      <c r="B989" s="98"/>
      <c r="C989" s="3" t="str">
        <f ca="1">IF(B988="","",CONCATENATE("Okres ",OFFSET(List1!G$11,tisk!A987,0),"
","Právní forma","
",OFFSET(List1!H$11,tisk!A987,0),"
","IČO ",OFFSET(List1!I$11,tisk!A987,0),"
 ","B.Ú. ",OFFSET(List1!J$11,tisk!A987,0)))</f>
        <v/>
      </c>
      <c r="D989" s="5" t="str">
        <f ca="1">IF(B988="","",OFFSET(List1!M$11,tisk!A987,0))</f>
        <v/>
      </c>
      <c r="E989" s="99"/>
      <c r="F989" s="54"/>
      <c r="G989" s="97"/>
      <c r="H989" s="100"/>
      <c r="I989" s="98"/>
      <c r="J989" s="98"/>
      <c r="K989" s="98"/>
      <c r="L989" s="98"/>
      <c r="M989" s="97"/>
    </row>
    <row r="990" spans="1:13" s="2" customFormat="1" ht="30" customHeight="1" x14ac:dyDescent="0.35">
      <c r="A990" s="58">
        <f>ROW()/3-1</f>
        <v>329</v>
      </c>
      <c r="B990" s="98"/>
      <c r="C990" s="3" t="str">
        <f ca="1">IF(B988="","",CONCATENATE("Zástupce","
",OFFSET(List1!K$11,tisk!A987,0)))</f>
        <v/>
      </c>
      <c r="D990" s="5" t="str">
        <f ca="1">IF(B988="","",CONCATENATE("Dotace bude použita na:",OFFSET(List1!N$11,tisk!A987,0)))</f>
        <v/>
      </c>
      <c r="E990" s="99"/>
      <c r="F990" s="55" t="str">
        <f ca="1">IF(B988="","",OFFSET(List1!Q$11,tisk!A987,0))</f>
        <v/>
      </c>
      <c r="G990" s="97"/>
      <c r="H990" s="100"/>
      <c r="I990" s="98"/>
      <c r="J990" s="98"/>
      <c r="K990" s="98"/>
      <c r="L990" s="98"/>
      <c r="M990" s="97"/>
    </row>
    <row r="991" spans="1:13" s="2" customFormat="1" ht="75" customHeight="1" x14ac:dyDescent="0.35">
      <c r="A991" s="58"/>
      <c r="B991" s="98" t="str">
        <f ca="1">IF(OFFSET(List1!B$11,tisk!A990,0)&gt;0,OFFSET(List1!B$11,tisk!A990,0),"")</f>
        <v/>
      </c>
      <c r="C991" s="3" t="str">
        <f ca="1">IF(B991="","",CONCATENATE(OFFSET(List1!C$11,tisk!A990,0),"
",OFFSET(List1!D$11,tisk!A990,0),"
",OFFSET(List1!E$11,tisk!A990,0),"
",OFFSET(List1!F$11,tisk!A990,0)))</f>
        <v/>
      </c>
      <c r="D991" s="85" t="str">
        <f ca="1">IF(B991="","",OFFSET(List1!L$11,tisk!A990,0))</f>
        <v/>
      </c>
      <c r="E991" s="99" t="str">
        <f ca="1">IF(B991="","",OFFSET(List1!O$11,tisk!A990,0))</f>
        <v/>
      </c>
      <c r="F991" s="55" t="str">
        <f ca="1">IF(B991="","",OFFSET(List1!P$11,tisk!A990,0))</f>
        <v/>
      </c>
      <c r="G991" s="97" t="str">
        <f ca="1">IF(B991="","",OFFSET(List1!R$11,tisk!A990,0))</f>
        <v/>
      </c>
      <c r="H991" s="100" t="str">
        <f ca="1">IF(B991="","",OFFSET(List1!S$11,tisk!A990,0))</f>
        <v/>
      </c>
      <c r="I991" s="98" t="str">
        <f ca="1">IF(B991="","",OFFSET(List1!T$11,tisk!A990,0))</f>
        <v/>
      </c>
      <c r="J991" s="98" t="str">
        <f ca="1">IF(B991="","",OFFSET(List1!U$11,tisk!A990,0))</f>
        <v/>
      </c>
      <c r="K991" s="98" t="str">
        <f ca="1">IF(B991="","",OFFSET(List1!V$11,tisk!A990,0))</f>
        <v/>
      </c>
      <c r="L991" s="98" t="str">
        <f ca="1">IF(B991="","",OFFSET(List1!W$11,tisk!A990,0))</f>
        <v/>
      </c>
      <c r="M991" s="97" t="str">
        <f ca="1">IF(B991="","",OFFSET(List1!X$11,tisk!A990,0))</f>
        <v/>
      </c>
    </row>
    <row r="992" spans="1:13" s="2" customFormat="1" ht="75" customHeight="1" x14ac:dyDescent="0.35">
      <c r="A992" s="58"/>
      <c r="B992" s="98"/>
      <c r="C992" s="3" t="str">
        <f ca="1">IF(B991="","",CONCATENATE("Okres ",OFFSET(List1!G$11,tisk!A990,0),"
","Právní forma","
",OFFSET(List1!H$11,tisk!A990,0),"
","IČO ",OFFSET(List1!I$11,tisk!A990,0),"
 ","B.Ú. ",OFFSET(List1!J$11,tisk!A990,0)))</f>
        <v/>
      </c>
      <c r="D992" s="5" t="str">
        <f ca="1">IF(B991="","",OFFSET(List1!M$11,tisk!A990,0))</f>
        <v/>
      </c>
      <c r="E992" s="99"/>
      <c r="F992" s="54"/>
      <c r="G992" s="97"/>
      <c r="H992" s="100"/>
      <c r="I992" s="98"/>
      <c r="J992" s="98"/>
      <c r="K992" s="98"/>
      <c r="L992" s="98"/>
      <c r="M992" s="97"/>
    </row>
    <row r="993" spans="1:13" s="2" customFormat="1" ht="30" customHeight="1" x14ac:dyDescent="0.35">
      <c r="A993" s="58">
        <f>ROW()/3-1</f>
        <v>330</v>
      </c>
      <c r="B993" s="98"/>
      <c r="C993" s="3" t="str">
        <f ca="1">IF(B991="","",CONCATENATE("Zástupce","
",OFFSET(List1!K$11,tisk!A990,0)))</f>
        <v/>
      </c>
      <c r="D993" s="5" t="str">
        <f ca="1">IF(B991="","",CONCATENATE("Dotace bude použita na:",OFFSET(List1!N$11,tisk!A990,0)))</f>
        <v/>
      </c>
      <c r="E993" s="99"/>
      <c r="F993" s="55" t="str">
        <f ca="1">IF(B991="","",OFFSET(List1!Q$11,tisk!A990,0))</f>
        <v/>
      </c>
      <c r="G993" s="97"/>
      <c r="H993" s="100"/>
      <c r="I993" s="98"/>
      <c r="J993" s="98"/>
      <c r="K993" s="98"/>
      <c r="L993" s="98"/>
      <c r="M993" s="97"/>
    </row>
    <row r="994" spans="1:13" s="2" customFormat="1" ht="75" customHeight="1" x14ac:dyDescent="0.35">
      <c r="A994" s="58"/>
      <c r="B994" s="98" t="str">
        <f ca="1">IF(OFFSET(List1!B$11,tisk!A993,0)&gt;0,OFFSET(List1!B$11,tisk!A993,0),"")</f>
        <v/>
      </c>
      <c r="C994" s="3" t="str">
        <f ca="1">IF(B994="","",CONCATENATE(OFFSET(List1!C$11,tisk!A993,0),"
",OFFSET(List1!D$11,tisk!A993,0),"
",OFFSET(List1!E$11,tisk!A993,0),"
",OFFSET(List1!F$11,tisk!A993,0)))</f>
        <v/>
      </c>
      <c r="D994" s="85" t="str">
        <f ca="1">IF(B994="","",OFFSET(List1!L$11,tisk!A993,0))</f>
        <v/>
      </c>
      <c r="E994" s="99" t="str">
        <f ca="1">IF(B994="","",OFFSET(List1!O$11,tisk!A993,0))</f>
        <v/>
      </c>
      <c r="F994" s="55" t="str">
        <f ca="1">IF(B994="","",OFFSET(List1!P$11,tisk!A993,0))</f>
        <v/>
      </c>
      <c r="G994" s="97" t="str">
        <f ca="1">IF(B994="","",OFFSET(List1!R$11,tisk!A993,0))</f>
        <v/>
      </c>
      <c r="H994" s="100" t="str">
        <f ca="1">IF(B994="","",OFFSET(List1!S$11,tisk!A993,0))</f>
        <v/>
      </c>
      <c r="I994" s="98" t="str">
        <f ca="1">IF(B994="","",OFFSET(List1!T$11,tisk!A993,0))</f>
        <v/>
      </c>
      <c r="J994" s="98" t="str">
        <f ca="1">IF(B994="","",OFFSET(List1!U$11,tisk!A993,0))</f>
        <v/>
      </c>
      <c r="K994" s="98" t="str">
        <f ca="1">IF(B994="","",OFFSET(List1!V$11,tisk!A993,0))</f>
        <v/>
      </c>
      <c r="L994" s="98" t="str">
        <f ca="1">IF(B994="","",OFFSET(List1!W$11,tisk!A993,0))</f>
        <v/>
      </c>
      <c r="M994" s="97" t="str">
        <f ca="1">IF(B994="","",OFFSET(List1!X$11,tisk!A993,0))</f>
        <v/>
      </c>
    </row>
    <row r="995" spans="1:13" s="2" customFormat="1" ht="75" customHeight="1" x14ac:dyDescent="0.35">
      <c r="A995" s="58"/>
      <c r="B995" s="98"/>
      <c r="C995" s="3" t="str">
        <f ca="1">IF(B994="","",CONCATENATE("Okres ",OFFSET(List1!G$11,tisk!A993,0),"
","Právní forma","
",OFFSET(List1!H$11,tisk!A993,0),"
","IČO ",OFFSET(List1!I$11,tisk!A993,0),"
 ","B.Ú. ",OFFSET(List1!J$11,tisk!A993,0)))</f>
        <v/>
      </c>
      <c r="D995" s="5" t="str">
        <f ca="1">IF(B994="","",OFFSET(List1!M$11,tisk!A993,0))</f>
        <v/>
      </c>
      <c r="E995" s="99"/>
      <c r="F995" s="54"/>
      <c r="G995" s="97"/>
      <c r="H995" s="100"/>
      <c r="I995" s="98"/>
      <c r="J995" s="98"/>
      <c r="K995" s="98"/>
      <c r="L995" s="98"/>
      <c r="M995" s="97"/>
    </row>
    <row r="996" spans="1:13" s="2" customFormat="1" ht="30" customHeight="1" x14ac:dyDescent="0.35">
      <c r="A996" s="58">
        <f>ROW()/3-1</f>
        <v>331</v>
      </c>
      <c r="B996" s="98"/>
      <c r="C996" s="3" t="str">
        <f ca="1">IF(B994="","",CONCATENATE("Zástupce","
",OFFSET(List1!K$11,tisk!A993,0)))</f>
        <v/>
      </c>
      <c r="D996" s="5" t="str">
        <f ca="1">IF(B994="","",CONCATENATE("Dotace bude použita na:",OFFSET(List1!N$11,tisk!A993,0)))</f>
        <v/>
      </c>
      <c r="E996" s="99"/>
      <c r="F996" s="55" t="str">
        <f ca="1">IF(B994="","",OFFSET(List1!Q$11,tisk!A993,0))</f>
        <v/>
      </c>
      <c r="G996" s="97"/>
      <c r="H996" s="100"/>
      <c r="I996" s="98"/>
      <c r="J996" s="98"/>
      <c r="K996" s="98"/>
      <c r="L996" s="98"/>
      <c r="M996" s="97"/>
    </row>
    <row r="997" spans="1:13" s="2" customFormat="1" ht="75" customHeight="1" x14ac:dyDescent="0.35">
      <c r="A997" s="58"/>
      <c r="B997" s="98" t="str">
        <f ca="1">IF(OFFSET(List1!B$11,tisk!A996,0)&gt;0,OFFSET(List1!B$11,tisk!A996,0),"")</f>
        <v/>
      </c>
      <c r="C997" s="3" t="str">
        <f ca="1">IF(B997="","",CONCATENATE(OFFSET(List1!C$11,tisk!A996,0),"
",OFFSET(List1!D$11,tisk!A996,0),"
",OFFSET(List1!E$11,tisk!A996,0),"
",OFFSET(List1!F$11,tisk!A996,0)))</f>
        <v/>
      </c>
      <c r="D997" s="85" t="str">
        <f ca="1">IF(B997="","",OFFSET(List1!L$11,tisk!A996,0))</f>
        <v/>
      </c>
      <c r="E997" s="99" t="str">
        <f ca="1">IF(B997="","",OFFSET(List1!O$11,tisk!A996,0))</f>
        <v/>
      </c>
      <c r="F997" s="55" t="str">
        <f ca="1">IF(B997="","",OFFSET(List1!P$11,tisk!A996,0))</f>
        <v/>
      </c>
      <c r="G997" s="97" t="str">
        <f ca="1">IF(B997="","",OFFSET(List1!R$11,tisk!A996,0))</f>
        <v/>
      </c>
      <c r="H997" s="100" t="str">
        <f ca="1">IF(B997="","",OFFSET(List1!S$11,tisk!A996,0))</f>
        <v/>
      </c>
      <c r="I997" s="98" t="str">
        <f ca="1">IF(B997="","",OFFSET(List1!T$11,tisk!A996,0))</f>
        <v/>
      </c>
      <c r="J997" s="98" t="str">
        <f ca="1">IF(B997="","",OFFSET(List1!U$11,tisk!A996,0))</f>
        <v/>
      </c>
      <c r="K997" s="98" t="str">
        <f ca="1">IF(B997="","",OFFSET(List1!V$11,tisk!A996,0))</f>
        <v/>
      </c>
      <c r="L997" s="98" t="str">
        <f ca="1">IF(B997="","",OFFSET(List1!W$11,tisk!A996,0))</f>
        <v/>
      </c>
      <c r="M997" s="97" t="str">
        <f ca="1">IF(B997="","",OFFSET(List1!X$11,tisk!A996,0))</f>
        <v/>
      </c>
    </row>
    <row r="998" spans="1:13" s="2" customFormat="1" ht="75" customHeight="1" x14ac:dyDescent="0.35">
      <c r="A998" s="58"/>
      <c r="B998" s="98"/>
      <c r="C998" s="3" t="str">
        <f ca="1">IF(B997="","",CONCATENATE("Okres ",OFFSET(List1!G$11,tisk!A996,0),"
","Právní forma","
",OFFSET(List1!H$11,tisk!A996,0),"
","IČO ",OFFSET(List1!I$11,tisk!A996,0),"
 ","B.Ú. ",OFFSET(List1!J$11,tisk!A996,0)))</f>
        <v/>
      </c>
      <c r="D998" s="5" t="str">
        <f ca="1">IF(B997="","",OFFSET(List1!M$11,tisk!A996,0))</f>
        <v/>
      </c>
      <c r="E998" s="99"/>
      <c r="F998" s="54"/>
      <c r="G998" s="97"/>
      <c r="H998" s="100"/>
      <c r="I998" s="98"/>
      <c r="J998" s="98"/>
      <c r="K998" s="98"/>
      <c r="L998" s="98"/>
      <c r="M998" s="97"/>
    </row>
    <row r="999" spans="1:13" s="2" customFormat="1" ht="30" customHeight="1" x14ac:dyDescent="0.35">
      <c r="A999" s="58">
        <f>ROW()/3-1</f>
        <v>332</v>
      </c>
      <c r="B999" s="98"/>
      <c r="C999" s="3" t="str">
        <f ca="1">IF(B997="","",CONCATENATE("Zástupce","
",OFFSET(List1!K$11,tisk!A996,0)))</f>
        <v/>
      </c>
      <c r="D999" s="5" t="str">
        <f ca="1">IF(B997="","",CONCATENATE("Dotace bude použita na:",OFFSET(List1!N$11,tisk!A996,0)))</f>
        <v/>
      </c>
      <c r="E999" s="99"/>
      <c r="F999" s="55" t="str">
        <f ca="1">IF(B997="","",OFFSET(List1!Q$11,tisk!A996,0))</f>
        <v/>
      </c>
      <c r="G999" s="97"/>
      <c r="H999" s="100"/>
      <c r="I999" s="98"/>
      <c r="J999" s="98"/>
      <c r="K999" s="98"/>
      <c r="L999" s="98"/>
      <c r="M999" s="97"/>
    </row>
    <row r="1000" spans="1:13" s="2" customFormat="1" ht="75" customHeight="1" x14ac:dyDescent="0.35">
      <c r="A1000" s="58"/>
      <c r="B1000" s="98" t="str">
        <f ca="1">IF(OFFSET(List1!B$11,tisk!A999,0)&gt;0,OFFSET(List1!B$11,tisk!A999,0),"")</f>
        <v/>
      </c>
      <c r="C1000" s="3" t="str">
        <f ca="1">IF(B1000="","",CONCATENATE(OFFSET(List1!C$11,tisk!A999,0),"
",OFFSET(List1!D$11,tisk!A999,0),"
",OFFSET(List1!E$11,tisk!A999,0),"
",OFFSET(List1!F$11,tisk!A999,0)))</f>
        <v/>
      </c>
      <c r="D1000" s="85" t="str">
        <f ca="1">IF(B1000="","",OFFSET(List1!L$11,tisk!A999,0))</f>
        <v/>
      </c>
      <c r="E1000" s="99" t="str">
        <f ca="1">IF(B1000="","",OFFSET(List1!O$11,tisk!A999,0))</f>
        <v/>
      </c>
      <c r="F1000" s="55" t="str">
        <f ca="1">IF(B1000="","",OFFSET(List1!P$11,tisk!A999,0))</f>
        <v/>
      </c>
      <c r="G1000" s="97" t="str">
        <f ca="1">IF(B1000="","",OFFSET(List1!R$11,tisk!A999,0))</f>
        <v/>
      </c>
      <c r="H1000" s="100" t="str">
        <f ca="1">IF(B1000="","",OFFSET(List1!S$11,tisk!A999,0))</f>
        <v/>
      </c>
      <c r="I1000" s="98" t="str">
        <f ca="1">IF(B1000="","",OFFSET(List1!T$11,tisk!A999,0))</f>
        <v/>
      </c>
      <c r="J1000" s="98" t="str">
        <f ca="1">IF(B1000="","",OFFSET(List1!U$11,tisk!A999,0))</f>
        <v/>
      </c>
      <c r="K1000" s="98" t="str">
        <f ca="1">IF(B1000="","",OFFSET(List1!V$11,tisk!A999,0))</f>
        <v/>
      </c>
      <c r="L1000" s="98" t="str">
        <f ca="1">IF(B1000="","",OFFSET(List1!W$11,tisk!A999,0))</f>
        <v/>
      </c>
      <c r="M1000" s="97" t="str">
        <f ca="1">IF(B1000="","",OFFSET(List1!X$11,tisk!A999,0))</f>
        <v/>
      </c>
    </row>
    <row r="1001" spans="1:13" s="2" customFormat="1" ht="75" customHeight="1" x14ac:dyDescent="0.35">
      <c r="A1001" s="58"/>
      <c r="B1001" s="98"/>
      <c r="C1001" s="3" t="str">
        <f ca="1">IF(B1000="","",CONCATENATE("Okres ",OFFSET(List1!G$11,tisk!A999,0),"
","Právní forma","
",OFFSET(List1!H$11,tisk!A999,0),"
","IČO ",OFFSET(List1!I$11,tisk!A999,0),"
 ","B.Ú. ",OFFSET(List1!J$11,tisk!A999,0)))</f>
        <v/>
      </c>
      <c r="D1001" s="5" t="str">
        <f ca="1">IF(B1000="","",OFFSET(List1!M$11,tisk!A999,0))</f>
        <v/>
      </c>
      <c r="E1001" s="99"/>
      <c r="F1001" s="54"/>
      <c r="G1001" s="97"/>
      <c r="H1001" s="100"/>
      <c r="I1001" s="98"/>
      <c r="J1001" s="98"/>
      <c r="K1001" s="98"/>
      <c r="L1001" s="98"/>
      <c r="M1001" s="97"/>
    </row>
    <row r="1002" spans="1:13" s="2" customFormat="1" ht="30" customHeight="1" x14ac:dyDescent="0.35">
      <c r="A1002" s="58">
        <f>ROW()/3-1</f>
        <v>333</v>
      </c>
      <c r="B1002" s="98"/>
      <c r="C1002" s="3" t="str">
        <f ca="1">IF(B1000="","",CONCATENATE("Zástupce","
",OFFSET(List1!K$11,tisk!A999,0)))</f>
        <v/>
      </c>
      <c r="D1002" s="5" t="str">
        <f ca="1">IF(B1000="","",CONCATENATE("Dotace bude použita na:",OFFSET(List1!N$11,tisk!A999,0)))</f>
        <v/>
      </c>
      <c r="E1002" s="99"/>
      <c r="F1002" s="55" t="str">
        <f ca="1">IF(B1000="","",OFFSET(List1!Q$11,tisk!A999,0))</f>
        <v/>
      </c>
      <c r="G1002" s="97"/>
      <c r="H1002" s="100"/>
      <c r="I1002" s="98"/>
      <c r="J1002" s="98"/>
      <c r="K1002" s="98"/>
      <c r="L1002" s="98"/>
      <c r="M1002" s="97"/>
    </row>
    <row r="1003" spans="1:13" s="2" customFormat="1" ht="75" customHeight="1" x14ac:dyDescent="0.35">
      <c r="A1003" s="58"/>
      <c r="B1003" s="98" t="str">
        <f ca="1">IF(OFFSET(List1!B$11,tisk!A1002,0)&gt;0,OFFSET(List1!B$11,tisk!A1002,0),"")</f>
        <v/>
      </c>
      <c r="C1003" s="3" t="str">
        <f ca="1">IF(B1003="","",CONCATENATE(OFFSET(List1!C$11,tisk!A1002,0),"
",OFFSET(List1!D$11,tisk!A1002,0),"
",OFFSET(List1!E$11,tisk!A1002,0),"
",OFFSET(List1!F$11,tisk!A1002,0)))</f>
        <v/>
      </c>
      <c r="D1003" s="85" t="str">
        <f ca="1">IF(B1003="","",OFFSET(List1!L$11,tisk!A1002,0))</f>
        <v/>
      </c>
      <c r="E1003" s="99" t="str">
        <f ca="1">IF(B1003="","",OFFSET(List1!O$11,tisk!A1002,0))</f>
        <v/>
      </c>
      <c r="F1003" s="55" t="str">
        <f ca="1">IF(B1003="","",OFFSET(List1!P$11,tisk!A1002,0))</f>
        <v/>
      </c>
      <c r="G1003" s="97" t="str">
        <f ca="1">IF(B1003="","",OFFSET(List1!R$11,tisk!A1002,0))</f>
        <v/>
      </c>
      <c r="H1003" s="100" t="str">
        <f ca="1">IF(B1003="","",OFFSET(List1!S$11,tisk!A1002,0))</f>
        <v/>
      </c>
      <c r="I1003" s="98" t="str">
        <f ca="1">IF(B1003="","",OFFSET(List1!T$11,tisk!A1002,0))</f>
        <v/>
      </c>
      <c r="J1003" s="98" t="str">
        <f ca="1">IF(B1003="","",OFFSET(List1!U$11,tisk!A1002,0))</f>
        <v/>
      </c>
      <c r="K1003" s="98" t="str">
        <f ca="1">IF(B1003="","",OFFSET(List1!V$11,tisk!A1002,0))</f>
        <v/>
      </c>
      <c r="L1003" s="98" t="str">
        <f ca="1">IF(B1003="","",OFFSET(List1!W$11,tisk!A1002,0))</f>
        <v/>
      </c>
      <c r="M1003" s="97" t="str">
        <f ca="1">IF(B1003="","",OFFSET(List1!X$11,tisk!A1002,0))</f>
        <v/>
      </c>
    </row>
    <row r="1004" spans="1:13" s="2" customFormat="1" ht="75" customHeight="1" x14ac:dyDescent="0.35">
      <c r="A1004" s="58"/>
      <c r="B1004" s="98"/>
      <c r="C1004" s="3" t="str">
        <f ca="1">IF(B1003="","",CONCATENATE("Okres ",OFFSET(List1!G$11,tisk!A1002,0),"
","Právní forma","
",OFFSET(List1!H$11,tisk!A1002,0),"
","IČO ",OFFSET(List1!I$11,tisk!A1002,0),"
 ","B.Ú. ",OFFSET(List1!J$11,tisk!A1002,0)))</f>
        <v/>
      </c>
      <c r="D1004" s="5" t="str">
        <f ca="1">IF(B1003="","",OFFSET(List1!M$11,tisk!A1002,0))</f>
        <v/>
      </c>
      <c r="E1004" s="99"/>
      <c r="F1004" s="54"/>
      <c r="G1004" s="97"/>
      <c r="H1004" s="100"/>
      <c r="I1004" s="98"/>
      <c r="J1004" s="98"/>
      <c r="K1004" s="98"/>
      <c r="L1004" s="98"/>
      <c r="M1004" s="97"/>
    </row>
    <row r="1005" spans="1:13" s="2" customFormat="1" ht="30" customHeight="1" x14ac:dyDescent="0.35">
      <c r="A1005" s="58">
        <f>ROW()/3-1</f>
        <v>334</v>
      </c>
      <c r="B1005" s="98"/>
      <c r="C1005" s="3" t="str">
        <f ca="1">IF(B1003="","",CONCATENATE("Zástupce","
",OFFSET(List1!K$11,tisk!A1002,0)))</f>
        <v/>
      </c>
      <c r="D1005" s="5" t="str">
        <f ca="1">IF(B1003="","",CONCATENATE("Dotace bude použita na:",OFFSET(List1!N$11,tisk!A1002,0)))</f>
        <v/>
      </c>
      <c r="E1005" s="99"/>
      <c r="F1005" s="55" t="str">
        <f ca="1">IF(B1003="","",OFFSET(List1!Q$11,tisk!A1002,0))</f>
        <v/>
      </c>
      <c r="G1005" s="97"/>
      <c r="H1005" s="100"/>
      <c r="I1005" s="98"/>
      <c r="J1005" s="98"/>
      <c r="K1005" s="98"/>
      <c r="L1005" s="98"/>
      <c r="M1005" s="97"/>
    </row>
    <row r="1006" spans="1:13" s="2" customFormat="1" ht="75" customHeight="1" x14ac:dyDescent="0.35">
      <c r="A1006" s="58"/>
      <c r="B1006" s="98" t="str">
        <f ca="1">IF(OFFSET(List1!B$11,tisk!A1005,0)&gt;0,OFFSET(List1!B$11,tisk!A1005,0),"")</f>
        <v/>
      </c>
      <c r="C1006" s="3" t="str">
        <f ca="1">IF(B1006="","",CONCATENATE(OFFSET(List1!C$11,tisk!A1005,0),"
",OFFSET(List1!D$11,tisk!A1005,0),"
",OFFSET(List1!E$11,tisk!A1005,0),"
",OFFSET(List1!F$11,tisk!A1005,0)))</f>
        <v/>
      </c>
      <c r="D1006" s="85" t="str">
        <f ca="1">IF(B1006="","",OFFSET(List1!L$11,tisk!A1005,0))</f>
        <v/>
      </c>
      <c r="E1006" s="99" t="str">
        <f ca="1">IF(B1006="","",OFFSET(List1!O$11,tisk!A1005,0))</f>
        <v/>
      </c>
      <c r="F1006" s="55" t="str">
        <f ca="1">IF(B1006="","",OFFSET(List1!P$11,tisk!A1005,0))</f>
        <v/>
      </c>
      <c r="G1006" s="97" t="str">
        <f ca="1">IF(B1006="","",OFFSET(List1!R$11,tisk!A1005,0))</f>
        <v/>
      </c>
      <c r="H1006" s="100" t="str">
        <f ca="1">IF(B1006="","",OFFSET(List1!S$11,tisk!A1005,0))</f>
        <v/>
      </c>
      <c r="I1006" s="98" t="str">
        <f ca="1">IF(B1006="","",OFFSET(List1!T$11,tisk!A1005,0))</f>
        <v/>
      </c>
      <c r="J1006" s="98" t="str">
        <f ca="1">IF(B1006="","",OFFSET(List1!U$11,tisk!A1005,0))</f>
        <v/>
      </c>
      <c r="K1006" s="98" t="str">
        <f ca="1">IF(B1006="","",OFFSET(List1!V$11,tisk!A1005,0))</f>
        <v/>
      </c>
      <c r="L1006" s="98" t="str">
        <f ca="1">IF(B1006="","",OFFSET(List1!W$11,tisk!A1005,0))</f>
        <v/>
      </c>
      <c r="M1006" s="97" t="str">
        <f ca="1">IF(B1006="","",OFFSET(List1!X$11,tisk!A1005,0))</f>
        <v/>
      </c>
    </row>
    <row r="1007" spans="1:13" s="2" customFormat="1" ht="75" customHeight="1" x14ac:dyDescent="0.35">
      <c r="A1007" s="58"/>
      <c r="B1007" s="98"/>
      <c r="C1007" s="3" t="str">
        <f ca="1">IF(B1006="","",CONCATENATE("Okres ",OFFSET(List1!G$11,tisk!A1005,0),"
","Právní forma","
",OFFSET(List1!H$11,tisk!A1005,0),"
","IČO ",OFFSET(List1!I$11,tisk!A1005,0),"
 ","B.Ú. ",OFFSET(List1!J$11,tisk!A1005,0)))</f>
        <v/>
      </c>
      <c r="D1007" s="5" t="str">
        <f ca="1">IF(B1006="","",OFFSET(List1!M$11,tisk!A1005,0))</f>
        <v/>
      </c>
      <c r="E1007" s="99"/>
      <c r="F1007" s="54"/>
      <c r="G1007" s="97"/>
      <c r="H1007" s="100"/>
      <c r="I1007" s="98"/>
      <c r="J1007" s="98"/>
      <c r="K1007" s="98"/>
      <c r="L1007" s="98"/>
      <c r="M1007" s="97"/>
    </row>
    <row r="1008" spans="1:13" s="2" customFormat="1" ht="30" customHeight="1" x14ac:dyDescent="0.35">
      <c r="A1008" s="58">
        <f>ROW()/3-1</f>
        <v>335</v>
      </c>
      <c r="B1008" s="98"/>
      <c r="C1008" s="3" t="str">
        <f ca="1">IF(B1006="","",CONCATENATE("Zástupce","
",OFFSET(List1!K$11,tisk!A1005,0)))</f>
        <v/>
      </c>
      <c r="D1008" s="5" t="str">
        <f ca="1">IF(B1006="","",CONCATENATE("Dotace bude použita na:",OFFSET(List1!N$11,tisk!A1005,0)))</f>
        <v/>
      </c>
      <c r="E1008" s="99"/>
      <c r="F1008" s="55" t="str">
        <f ca="1">IF(B1006="","",OFFSET(List1!Q$11,tisk!A1005,0))</f>
        <v/>
      </c>
      <c r="G1008" s="97"/>
      <c r="H1008" s="100"/>
      <c r="I1008" s="98"/>
      <c r="J1008" s="98"/>
      <c r="K1008" s="98"/>
      <c r="L1008" s="98"/>
      <c r="M1008" s="97"/>
    </row>
    <row r="1009" spans="1:13" s="2" customFormat="1" ht="75" customHeight="1" x14ac:dyDescent="0.35">
      <c r="A1009" s="58"/>
      <c r="B1009" s="98" t="str">
        <f ca="1">IF(OFFSET(List1!B$11,tisk!A1008,0)&gt;0,OFFSET(List1!B$11,tisk!A1008,0),"")</f>
        <v/>
      </c>
      <c r="C1009" s="3" t="str">
        <f ca="1">IF(B1009="","",CONCATENATE(OFFSET(List1!C$11,tisk!A1008,0),"
",OFFSET(List1!D$11,tisk!A1008,0),"
",OFFSET(List1!E$11,tisk!A1008,0),"
",OFFSET(List1!F$11,tisk!A1008,0)))</f>
        <v/>
      </c>
      <c r="D1009" s="85" t="str">
        <f ca="1">IF(B1009="","",OFFSET(List1!L$11,tisk!A1008,0))</f>
        <v/>
      </c>
      <c r="E1009" s="99" t="str">
        <f ca="1">IF(B1009="","",OFFSET(List1!O$11,tisk!A1008,0))</f>
        <v/>
      </c>
      <c r="F1009" s="55" t="str">
        <f ca="1">IF(B1009="","",OFFSET(List1!P$11,tisk!A1008,0))</f>
        <v/>
      </c>
      <c r="G1009" s="97" t="str">
        <f ca="1">IF(B1009="","",OFFSET(List1!R$11,tisk!A1008,0))</f>
        <v/>
      </c>
      <c r="H1009" s="100" t="str">
        <f ca="1">IF(B1009="","",OFFSET(List1!S$11,tisk!A1008,0))</f>
        <v/>
      </c>
      <c r="I1009" s="98" t="str">
        <f ca="1">IF(B1009="","",OFFSET(List1!T$11,tisk!A1008,0))</f>
        <v/>
      </c>
      <c r="J1009" s="98" t="str">
        <f ca="1">IF(B1009="","",OFFSET(List1!U$11,tisk!A1008,0))</f>
        <v/>
      </c>
      <c r="K1009" s="98" t="str">
        <f ca="1">IF(B1009="","",OFFSET(List1!V$11,tisk!A1008,0))</f>
        <v/>
      </c>
      <c r="L1009" s="98" t="str">
        <f ca="1">IF(B1009="","",OFFSET(List1!W$11,tisk!A1008,0))</f>
        <v/>
      </c>
      <c r="M1009" s="97" t="str">
        <f ca="1">IF(B1009="","",OFFSET(List1!X$11,tisk!A1008,0))</f>
        <v/>
      </c>
    </row>
    <row r="1010" spans="1:13" s="2" customFormat="1" ht="75" customHeight="1" x14ac:dyDescent="0.35">
      <c r="A1010" s="58"/>
      <c r="B1010" s="98"/>
      <c r="C1010" s="3" t="str">
        <f ca="1">IF(B1009="","",CONCATENATE("Okres ",OFFSET(List1!G$11,tisk!A1008,0),"
","Právní forma","
",OFFSET(List1!H$11,tisk!A1008,0),"
","IČO ",OFFSET(List1!I$11,tisk!A1008,0),"
 ","B.Ú. ",OFFSET(List1!J$11,tisk!A1008,0)))</f>
        <v/>
      </c>
      <c r="D1010" s="5" t="str">
        <f ca="1">IF(B1009="","",OFFSET(List1!M$11,tisk!A1008,0))</f>
        <v/>
      </c>
      <c r="E1010" s="99"/>
      <c r="F1010" s="54"/>
      <c r="G1010" s="97"/>
      <c r="H1010" s="100"/>
      <c r="I1010" s="98"/>
      <c r="J1010" s="98"/>
      <c r="K1010" s="98"/>
      <c r="L1010" s="98"/>
      <c r="M1010" s="97"/>
    </row>
    <row r="1011" spans="1:13" s="2" customFormat="1" ht="30" customHeight="1" x14ac:dyDescent="0.35">
      <c r="A1011" s="58">
        <f>ROW()/3-1</f>
        <v>336</v>
      </c>
      <c r="B1011" s="98"/>
      <c r="C1011" s="3" t="str">
        <f ca="1">IF(B1009="","",CONCATENATE("Zástupce","
",OFFSET(List1!K$11,tisk!A1008,0)))</f>
        <v/>
      </c>
      <c r="D1011" s="5" t="str">
        <f ca="1">IF(B1009="","",CONCATENATE("Dotace bude použita na:",OFFSET(List1!N$11,tisk!A1008,0)))</f>
        <v/>
      </c>
      <c r="E1011" s="99"/>
      <c r="F1011" s="55" t="str">
        <f ca="1">IF(B1009="","",OFFSET(List1!Q$11,tisk!A1008,0))</f>
        <v/>
      </c>
      <c r="G1011" s="97"/>
      <c r="H1011" s="100"/>
      <c r="I1011" s="98"/>
      <c r="J1011" s="98"/>
      <c r="K1011" s="98"/>
      <c r="L1011" s="98"/>
      <c r="M1011" s="97"/>
    </row>
    <row r="1012" spans="1:13" s="2" customFormat="1" ht="75" customHeight="1" x14ac:dyDescent="0.35">
      <c r="A1012" s="58"/>
      <c r="B1012" s="98" t="str">
        <f ca="1">IF(OFFSET(List1!B$11,tisk!A1011,0)&gt;0,OFFSET(List1!B$11,tisk!A1011,0),"")</f>
        <v/>
      </c>
      <c r="C1012" s="3" t="str">
        <f ca="1">IF(B1012="","",CONCATENATE(OFFSET(List1!C$11,tisk!A1011,0),"
",OFFSET(List1!D$11,tisk!A1011,0),"
",OFFSET(List1!E$11,tisk!A1011,0),"
",OFFSET(List1!F$11,tisk!A1011,0)))</f>
        <v/>
      </c>
      <c r="D1012" s="85" t="str">
        <f ca="1">IF(B1012="","",OFFSET(List1!L$11,tisk!A1011,0))</f>
        <v/>
      </c>
      <c r="E1012" s="99" t="str">
        <f ca="1">IF(B1012="","",OFFSET(List1!O$11,tisk!A1011,0))</f>
        <v/>
      </c>
      <c r="F1012" s="55" t="str">
        <f ca="1">IF(B1012="","",OFFSET(List1!P$11,tisk!A1011,0))</f>
        <v/>
      </c>
      <c r="G1012" s="97" t="str">
        <f ca="1">IF(B1012="","",OFFSET(List1!R$11,tisk!A1011,0))</f>
        <v/>
      </c>
      <c r="H1012" s="100" t="str">
        <f ca="1">IF(B1012="","",OFFSET(List1!S$11,tisk!A1011,0))</f>
        <v/>
      </c>
      <c r="I1012" s="98" t="str">
        <f ca="1">IF(B1012="","",OFFSET(List1!T$11,tisk!A1011,0))</f>
        <v/>
      </c>
      <c r="J1012" s="98" t="str">
        <f ca="1">IF(B1012="","",OFFSET(List1!U$11,tisk!A1011,0))</f>
        <v/>
      </c>
      <c r="K1012" s="98" t="str">
        <f ca="1">IF(B1012="","",OFFSET(List1!V$11,tisk!A1011,0))</f>
        <v/>
      </c>
      <c r="L1012" s="98" t="str">
        <f ca="1">IF(B1012="","",OFFSET(List1!W$11,tisk!A1011,0))</f>
        <v/>
      </c>
      <c r="M1012" s="97" t="str">
        <f ca="1">IF(B1012="","",OFFSET(List1!X$11,tisk!A1011,0))</f>
        <v/>
      </c>
    </row>
    <row r="1013" spans="1:13" s="2" customFormat="1" ht="75" customHeight="1" x14ac:dyDescent="0.35">
      <c r="A1013" s="58"/>
      <c r="B1013" s="98"/>
      <c r="C1013" s="3" t="str">
        <f ca="1">IF(B1012="","",CONCATENATE("Okres ",OFFSET(List1!G$11,tisk!A1011,0),"
","Právní forma","
",OFFSET(List1!H$11,tisk!A1011,0),"
","IČO ",OFFSET(List1!I$11,tisk!A1011,0),"
 ","B.Ú. ",OFFSET(List1!J$11,tisk!A1011,0)))</f>
        <v/>
      </c>
      <c r="D1013" s="5" t="str">
        <f ca="1">IF(B1012="","",OFFSET(List1!M$11,tisk!A1011,0))</f>
        <v/>
      </c>
      <c r="E1013" s="99"/>
      <c r="F1013" s="54"/>
      <c r="G1013" s="97"/>
      <c r="H1013" s="100"/>
      <c r="I1013" s="98"/>
      <c r="J1013" s="98"/>
      <c r="K1013" s="98"/>
      <c r="L1013" s="98"/>
      <c r="M1013" s="97"/>
    </row>
    <row r="1014" spans="1:13" s="2" customFormat="1" ht="30" customHeight="1" x14ac:dyDescent="0.35">
      <c r="A1014" s="58">
        <f>ROW()/3-1</f>
        <v>337</v>
      </c>
      <c r="B1014" s="98"/>
      <c r="C1014" s="3" t="str">
        <f ca="1">IF(B1012="","",CONCATENATE("Zástupce","
",OFFSET(List1!K$11,tisk!A1011,0)))</f>
        <v/>
      </c>
      <c r="D1014" s="5" t="str">
        <f ca="1">IF(B1012="","",CONCATENATE("Dotace bude použita na:",OFFSET(List1!N$11,tisk!A1011,0)))</f>
        <v/>
      </c>
      <c r="E1014" s="99"/>
      <c r="F1014" s="55" t="str">
        <f ca="1">IF(B1012="","",OFFSET(List1!Q$11,tisk!A1011,0))</f>
        <v/>
      </c>
      <c r="G1014" s="97"/>
      <c r="H1014" s="100"/>
      <c r="I1014" s="98"/>
      <c r="J1014" s="98"/>
      <c r="K1014" s="98"/>
      <c r="L1014" s="98"/>
      <c r="M1014" s="97"/>
    </row>
    <row r="1015" spans="1:13" s="2" customFormat="1" ht="75" customHeight="1" x14ac:dyDescent="0.35">
      <c r="A1015" s="58"/>
      <c r="B1015" s="98" t="str">
        <f ca="1">IF(OFFSET(List1!B$11,tisk!A1014,0)&gt;0,OFFSET(List1!B$11,tisk!A1014,0),"")</f>
        <v/>
      </c>
      <c r="C1015" s="3" t="str">
        <f ca="1">IF(B1015="","",CONCATENATE(OFFSET(List1!C$11,tisk!A1014,0),"
",OFFSET(List1!D$11,tisk!A1014,0),"
",OFFSET(List1!E$11,tisk!A1014,0),"
",OFFSET(List1!F$11,tisk!A1014,0)))</f>
        <v/>
      </c>
      <c r="D1015" s="85" t="str">
        <f ca="1">IF(B1015="","",OFFSET(List1!L$11,tisk!A1014,0))</f>
        <v/>
      </c>
      <c r="E1015" s="99" t="str">
        <f ca="1">IF(B1015="","",OFFSET(List1!O$11,tisk!A1014,0))</f>
        <v/>
      </c>
      <c r="F1015" s="55" t="str">
        <f ca="1">IF(B1015="","",OFFSET(List1!P$11,tisk!A1014,0))</f>
        <v/>
      </c>
      <c r="G1015" s="97" t="str">
        <f ca="1">IF(B1015="","",OFFSET(List1!R$11,tisk!A1014,0))</f>
        <v/>
      </c>
      <c r="H1015" s="100" t="str">
        <f ca="1">IF(B1015="","",OFFSET(List1!S$11,tisk!A1014,0))</f>
        <v/>
      </c>
      <c r="I1015" s="98" t="str">
        <f ca="1">IF(B1015="","",OFFSET(List1!T$11,tisk!A1014,0))</f>
        <v/>
      </c>
      <c r="J1015" s="98" t="str">
        <f ca="1">IF(B1015="","",OFFSET(List1!U$11,tisk!A1014,0))</f>
        <v/>
      </c>
      <c r="K1015" s="98" t="str">
        <f ca="1">IF(B1015="","",OFFSET(List1!V$11,tisk!A1014,0))</f>
        <v/>
      </c>
      <c r="L1015" s="98" t="str">
        <f ca="1">IF(B1015="","",OFFSET(List1!W$11,tisk!A1014,0))</f>
        <v/>
      </c>
      <c r="M1015" s="97" t="str">
        <f ca="1">IF(B1015="","",OFFSET(List1!X$11,tisk!A1014,0))</f>
        <v/>
      </c>
    </row>
    <row r="1016" spans="1:13" s="2" customFormat="1" ht="75" customHeight="1" x14ac:dyDescent="0.35">
      <c r="A1016" s="58"/>
      <c r="B1016" s="98"/>
      <c r="C1016" s="3" t="str">
        <f ca="1">IF(B1015="","",CONCATENATE("Okres ",OFFSET(List1!G$11,tisk!A1014,0),"
","Právní forma","
",OFFSET(List1!H$11,tisk!A1014,0),"
","IČO ",OFFSET(List1!I$11,tisk!A1014,0),"
 ","B.Ú. ",OFFSET(List1!J$11,tisk!A1014,0)))</f>
        <v/>
      </c>
      <c r="D1016" s="5" t="str">
        <f ca="1">IF(B1015="","",OFFSET(List1!M$11,tisk!A1014,0))</f>
        <v/>
      </c>
      <c r="E1016" s="99"/>
      <c r="F1016" s="54"/>
      <c r="G1016" s="97"/>
      <c r="H1016" s="100"/>
      <c r="I1016" s="98"/>
      <c r="J1016" s="98"/>
      <c r="K1016" s="98"/>
      <c r="L1016" s="98"/>
      <c r="M1016" s="97"/>
    </row>
    <row r="1017" spans="1:13" s="2" customFormat="1" ht="30" customHeight="1" x14ac:dyDescent="0.35">
      <c r="A1017" s="58">
        <f>ROW()/3-1</f>
        <v>338</v>
      </c>
      <c r="B1017" s="98"/>
      <c r="C1017" s="3" t="str">
        <f ca="1">IF(B1015="","",CONCATENATE("Zástupce","
",OFFSET(List1!K$11,tisk!A1014,0)))</f>
        <v/>
      </c>
      <c r="D1017" s="5" t="str">
        <f ca="1">IF(B1015="","",CONCATENATE("Dotace bude použita na:",OFFSET(List1!N$11,tisk!A1014,0)))</f>
        <v/>
      </c>
      <c r="E1017" s="99"/>
      <c r="F1017" s="55" t="str">
        <f ca="1">IF(B1015="","",OFFSET(List1!Q$11,tisk!A1014,0))</f>
        <v/>
      </c>
      <c r="G1017" s="97"/>
      <c r="H1017" s="100"/>
      <c r="I1017" s="98"/>
      <c r="J1017" s="98"/>
      <c r="K1017" s="98"/>
      <c r="L1017" s="98"/>
      <c r="M1017" s="97"/>
    </row>
    <row r="1018" spans="1:13" s="2" customFormat="1" ht="75" customHeight="1" x14ac:dyDescent="0.35">
      <c r="A1018" s="58"/>
      <c r="B1018" s="98" t="str">
        <f ca="1">IF(OFFSET(List1!B$11,tisk!A1017,0)&gt;0,OFFSET(List1!B$11,tisk!A1017,0),"")</f>
        <v/>
      </c>
      <c r="C1018" s="3" t="str">
        <f ca="1">IF(B1018="","",CONCATENATE(OFFSET(List1!C$11,tisk!A1017,0),"
",OFFSET(List1!D$11,tisk!A1017,0),"
",OFFSET(List1!E$11,tisk!A1017,0),"
",OFFSET(List1!F$11,tisk!A1017,0)))</f>
        <v/>
      </c>
      <c r="D1018" s="85" t="str">
        <f ca="1">IF(B1018="","",OFFSET(List1!L$11,tisk!A1017,0))</f>
        <v/>
      </c>
      <c r="E1018" s="99" t="str">
        <f ca="1">IF(B1018="","",OFFSET(List1!O$11,tisk!A1017,0))</f>
        <v/>
      </c>
      <c r="F1018" s="55" t="str">
        <f ca="1">IF(B1018="","",OFFSET(List1!P$11,tisk!A1017,0))</f>
        <v/>
      </c>
      <c r="G1018" s="97" t="str">
        <f ca="1">IF(B1018="","",OFFSET(List1!R$11,tisk!A1017,0))</f>
        <v/>
      </c>
      <c r="H1018" s="100" t="str">
        <f ca="1">IF(B1018="","",OFFSET(List1!S$11,tisk!A1017,0))</f>
        <v/>
      </c>
      <c r="I1018" s="98" t="str">
        <f ca="1">IF(B1018="","",OFFSET(List1!T$11,tisk!A1017,0))</f>
        <v/>
      </c>
      <c r="J1018" s="98" t="str">
        <f ca="1">IF(B1018="","",OFFSET(List1!U$11,tisk!A1017,0))</f>
        <v/>
      </c>
      <c r="K1018" s="98" t="str">
        <f ca="1">IF(B1018="","",OFFSET(List1!V$11,tisk!A1017,0))</f>
        <v/>
      </c>
      <c r="L1018" s="98" t="str">
        <f ca="1">IF(B1018="","",OFFSET(List1!W$11,tisk!A1017,0))</f>
        <v/>
      </c>
      <c r="M1018" s="97" t="str">
        <f ca="1">IF(B1018="","",OFFSET(List1!X$11,tisk!A1017,0))</f>
        <v/>
      </c>
    </row>
    <row r="1019" spans="1:13" s="2" customFormat="1" ht="75" customHeight="1" x14ac:dyDescent="0.35">
      <c r="A1019" s="58"/>
      <c r="B1019" s="98"/>
      <c r="C1019" s="3" t="str">
        <f ca="1">IF(B1018="","",CONCATENATE("Okres ",OFFSET(List1!G$11,tisk!A1017,0),"
","Právní forma","
",OFFSET(List1!H$11,tisk!A1017,0),"
","IČO ",OFFSET(List1!I$11,tisk!A1017,0),"
 ","B.Ú. ",OFFSET(List1!J$11,tisk!A1017,0)))</f>
        <v/>
      </c>
      <c r="D1019" s="5" t="str">
        <f ca="1">IF(B1018="","",OFFSET(List1!M$11,tisk!A1017,0))</f>
        <v/>
      </c>
      <c r="E1019" s="99"/>
      <c r="F1019" s="54"/>
      <c r="G1019" s="97"/>
      <c r="H1019" s="100"/>
      <c r="I1019" s="98"/>
      <c r="J1019" s="98"/>
      <c r="K1019" s="98"/>
      <c r="L1019" s="98"/>
      <c r="M1019" s="97"/>
    </row>
    <row r="1020" spans="1:13" s="2" customFormat="1" ht="30" customHeight="1" x14ac:dyDescent="0.35">
      <c r="A1020" s="58">
        <f>ROW()/3-1</f>
        <v>339</v>
      </c>
      <c r="B1020" s="98"/>
      <c r="C1020" s="3" t="str">
        <f ca="1">IF(B1018="","",CONCATENATE("Zástupce","
",OFFSET(List1!K$11,tisk!A1017,0)))</f>
        <v/>
      </c>
      <c r="D1020" s="5" t="str">
        <f ca="1">IF(B1018="","",CONCATENATE("Dotace bude použita na:",OFFSET(List1!N$11,tisk!A1017,0)))</f>
        <v/>
      </c>
      <c r="E1020" s="99"/>
      <c r="F1020" s="55" t="str">
        <f ca="1">IF(B1018="","",OFFSET(List1!Q$11,tisk!A1017,0))</f>
        <v/>
      </c>
      <c r="G1020" s="97"/>
      <c r="H1020" s="100"/>
      <c r="I1020" s="98"/>
      <c r="J1020" s="98"/>
      <c r="K1020" s="98"/>
      <c r="L1020" s="98"/>
      <c r="M1020" s="97"/>
    </row>
    <row r="1021" spans="1:13" s="2" customFormat="1" ht="75" customHeight="1" x14ac:dyDescent="0.35">
      <c r="A1021" s="58"/>
      <c r="B1021" s="98" t="str">
        <f ca="1">IF(OFFSET(List1!B$11,tisk!A1020,0)&gt;0,OFFSET(List1!B$11,tisk!A1020,0),"")</f>
        <v/>
      </c>
      <c r="C1021" s="3" t="str">
        <f ca="1">IF(B1021="","",CONCATENATE(OFFSET(List1!C$11,tisk!A1020,0),"
",OFFSET(List1!D$11,tisk!A1020,0),"
",OFFSET(List1!E$11,tisk!A1020,0),"
",OFFSET(List1!F$11,tisk!A1020,0)))</f>
        <v/>
      </c>
      <c r="D1021" s="85" t="str">
        <f ca="1">IF(B1021="","",OFFSET(List1!L$11,tisk!A1020,0))</f>
        <v/>
      </c>
      <c r="E1021" s="99" t="str">
        <f ca="1">IF(B1021="","",OFFSET(List1!O$11,tisk!A1020,0))</f>
        <v/>
      </c>
      <c r="F1021" s="55" t="str">
        <f ca="1">IF(B1021="","",OFFSET(List1!P$11,tisk!A1020,0))</f>
        <v/>
      </c>
      <c r="G1021" s="97" t="str">
        <f ca="1">IF(B1021="","",OFFSET(List1!R$11,tisk!A1020,0))</f>
        <v/>
      </c>
      <c r="H1021" s="100" t="str">
        <f ca="1">IF(B1021="","",OFFSET(List1!S$11,tisk!A1020,0))</f>
        <v/>
      </c>
      <c r="I1021" s="98" t="str">
        <f ca="1">IF(B1021="","",OFFSET(List1!T$11,tisk!A1020,0))</f>
        <v/>
      </c>
      <c r="J1021" s="98" t="str">
        <f ca="1">IF(B1021="","",OFFSET(List1!U$11,tisk!A1020,0))</f>
        <v/>
      </c>
      <c r="K1021" s="98" t="str">
        <f ca="1">IF(B1021="","",OFFSET(List1!V$11,tisk!A1020,0))</f>
        <v/>
      </c>
      <c r="L1021" s="98" t="str">
        <f ca="1">IF(B1021="","",OFFSET(List1!W$11,tisk!A1020,0))</f>
        <v/>
      </c>
      <c r="M1021" s="97" t="str">
        <f ca="1">IF(B1021="","",OFFSET(List1!X$11,tisk!A1020,0))</f>
        <v/>
      </c>
    </row>
    <row r="1022" spans="1:13" s="2" customFormat="1" ht="75" customHeight="1" x14ac:dyDescent="0.35">
      <c r="A1022" s="58"/>
      <c r="B1022" s="98"/>
      <c r="C1022" s="3" t="str">
        <f ca="1">IF(B1021="","",CONCATENATE("Okres ",OFFSET(List1!G$11,tisk!A1020,0),"
","Právní forma","
",OFFSET(List1!H$11,tisk!A1020,0),"
","IČO ",OFFSET(List1!I$11,tisk!A1020,0),"
 ","B.Ú. ",OFFSET(List1!J$11,tisk!A1020,0)))</f>
        <v/>
      </c>
      <c r="D1022" s="5" t="str">
        <f ca="1">IF(B1021="","",OFFSET(List1!M$11,tisk!A1020,0))</f>
        <v/>
      </c>
      <c r="E1022" s="99"/>
      <c r="F1022" s="54"/>
      <c r="G1022" s="97"/>
      <c r="H1022" s="100"/>
      <c r="I1022" s="98"/>
      <c r="J1022" s="98"/>
      <c r="K1022" s="98"/>
      <c r="L1022" s="98"/>
      <c r="M1022" s="97"/>
    </row>
    <row r="1023" spans="1:13" s="2" customFormat="1" ht="30" customHeight="1" x14ac:dyDescent="0.35">
      <c r="A1023" s="58">
        <f>ROW()/3-1</f>
        <v>340</v>
      </c>
      <c r="B1023" s="98"/>
      <c r="C1023" s="3" t="str">
        <f ca="1">IF(B1021="","",CONCATENATE("Zástupce","
",OFFSET(List1!K$11,tisk!A1020,0)))</f>
        <v/>
      </c>
      <c r="D1023" s="5" t="str">
        <f ca="1">IF(B1021="","",CONCATENATE("Dotace bude použita na:",OFFSET(List1!N$11,tisk!A1020,0)))</f>
        <v/>
      </c>
      <c r="E1023" s="99"/>
      <c r="F1023" s="55" t="str">
        <f ca="1">IF(B1021="","",OFFSET(List1!Q$11,tisk!A1020,0))</f>
        <v/>
      </c>
      <c r="G1023" s="97"/>
      <c r="H1023" s="100"/>
      <c r="I1023" s="98"/>
      <c r="J1023" s="98"/>
      <c r="K1023" s="98"/>
      <c r="L1023" s="98"/>
      <c r="M1023" s="97"/>
    </row>
    <row r="1024" spans="1:13" s="2" customFormat="1" ht="75" customHeight="1" x14ac:dyDescent="0.35">
      <c r="A1024" s="58"/>
      <c r="B1024" s="98" t="str">
        <f ca="1">IF(OFFSET(List1!B$11,tisk!A1023,0)&gt;0,OFFSET(List1!B$11,tisk!A1023,0),"")</f>
        <v/>
      </c>
      <c r="C1024" s="3" t="str">
        <f ca="1">IF(B1024="","",CONCATENATE(OFFSET(List1!C$11,tisk!A1023,0),"
",OFFSET(List1!D$11,tisk!A1023,0),"
",OFFSET(List1!E$11,tisk!A1023,0),"
",OFFSET(List1!F$11,tisk!A1023,0)))</f>
        <v/>
      </c>
      <c r="D1024" s="85" t="str">
        <f ca="1">IF(B1024="","",OFFSET(List1!L$11,tisk!A1023,0))</f>
        <v/>
      </c>
      <c r="E1024" s="99" t="str">
        <f ca="1">IF(B1024="","",OFFSET(List1!O$11,tisk!A1023,0))</f>
        <v/>
      </c>
      <c r="F1024" s="55" t="str">
        <f ca="1">IF(B1024="","",OFFSET(List1!P$11,tisk!A1023,0))</f>
        <v/>
      </c>
      <c r="G1024" s="97" t="str">
        <f ca="1">IF(B1024="","",OFFSET(List1!R$11,tisk!A1023,0))</f>
        <v/>
      </c>
      <c r="H1024" s="100" t="str">
        <f ca="1">IF(B1024="","",OFFSET(List1!S$11,tisk!A1023,0))</f>
        <v/>
      </c>
      <c r="I1024" s="98" t="str">
        <f ca="1">IF(B1024="","",OFFSET(List1!T$11,tisk!A1023,0))</f>
        <v/>
      </c>
      <c r="J1024" s="98" t="str">
        <f ca="1">IF(B1024="","",OFFSET(List1!U$11,tisk!A1023,0))</f>
        <v/>
      </c>
      <c r="K1024" s="98" t="str">
        <f ca="1">IF(B1024="","",OFFSET(List1!V$11,tisk!A1023,0))</f>
        <v/>
      </c>
      <c r="L1024" s="98" t="str">
        <f ca="1">IF(B1024="","",OFFSET(List1!W$11,tisk!A1023,0))</f>
        <v/>
      </c>
      <c r="M1024" s="97" t="str">
        <f ca="1">IF(B1024="","",OFFSET(List1!X$11,tisk!A1023,0))</f>
        <v/>
      </c>
    </row>
    <row r="1025" spans="1:13" s="2" customFormat="1" ht="75" customHeight="1" x14ac:dyDescent="0.35">
      <c r="A1025" s="58"/>
      <c r="B1025" s="98"/>
      <c r="C1025" s="3" t="str">
        <f ca="1">IF(B1024="","",CONCATENATE("Okres ",OFFSET(List1!G$11,tisk!A1023,0),"
","Právní forma","
",OFFSET(List1!H$11,tisk!A1023,0),"
","IČO ",OFFSET(List1!I$11,tisk!A1023,0),"
 ","B.Ú. ",OFFSET(List1!J$11,tisk!A1023,0)))</f>
        <v/>
      </c>
      <c r="D1025" s="5" t="str">
        <f ca="1">IF(B1024="","",OFFSET(List1!M$11,tisk!A1023,0))</f>
        <v/>
      </c>
      <c r="E1025" s="99"/>
      <c r="F1025" s="54"/>
      <c r="G1025" s="97"/>
      <c r="H1025" s="100"/>
      <c r="I1025" s="98"/>
      <c r="J1025" s="98"/>
      <c r="K1025" s="98"/>
      <c r="L1025" s="98"/>
      <c r="M1025" s="97"/>
    </row>
    <row r="1026" spans="1:13" s="2" customFormat="1" ht="30" customHeight="1" x14ac:dyDescent="0.35">
      <c r="A1026" s="58">
        <f>ROW()/3-1</f>
        <v>341</v>
      </c>
      <c r="B1026" s="98"/>
      <c r="C1026" s="3" t="str">
        <f ca="1">IF(B1024="","",CONCATENATE("Zástupce","
",OFFSET(List1!K$11,tisk!A1023,0)))</f>
        <v/>
      </c>
      <c r="D1026" s="5" t="str">
        <f ca="1">IF(B1024="","",CONCATENATE("Dotace bude použita na:",OFFSET(List1!N$11,tisk!A1023,0)))</f>
        <v/>
      </c>
      <c r="E1026" s="99"/>
      <c r="F1026" s="55" t="str">
        <f ca="1">IF(B1024="","",OFFSET(List1!Q$11,tisk!A1023,0))</f>
        <v/>
      </c>
      <c r="G1026" s="97"/>
      <c r="H1026" s="100"/>
      <c r="I1026" s="98"/>
      <c r="J1026" s="98"/>
      <c r="K1026" s="98"/>
      <c r="L1026" s="98"/>
      <c r="M1026" s="97"/>
    </row>
    <row r="1027" spans="1:13" s="2" customFormat="1" ht="75" customHeight="1" x14ac:dyDescent="0.35">
      <c r="A1027" s="58"/>
      <c r="B1027" s="98" t="str">
        <f ca="1">IF(OFFSET(List1!B$11,tisk!A1026,0)&gt;0,OFFSET(List1!B$11,tisk!A1026,0),"")</f>
        <v/>
      </c>
      <c r="C1027" s="3" t="str">
        <f ca="1">IF(B1027="","",CONCATENATE(OFFSET(List1!C$11,tisk!A1026,0),"
",OFFSET(List1!D$11,tisk!A1026,0),"
",OFFSET(List1!E$11,tisk!A1026,0),"
",OFFSET(List1!F$11,tisk!A1026,0)))</f>
        <v/>
      </c>
      <c r="D1027" s="85" t="str">
        <f ca="1">IF(B1027="","",OFFSET(List1!L$11,tisk!A1026,0))</f>
        <v/>
      </c>
      <c r="E1027" s="99" t="str">
        <f ca="1">IF(B1027="","",OFFSET(List1!O$11,tisk!A1026,0))</f>
        <v/>
      </c>
      <c r="F1027" s="55" t="str">
        <f ca="1">IF(B1027="","",OFFSET(List1!P$11,tisk!A1026,0))</f>
        <v/>
      </c>
      <c r="G1027" s="97" t="str">
        <f ca="1">IF(B1027="","",OFFSET(List1!R$11,tisk!A1026,0))</f>
        <v/>
      </c>
      <c r="H1027" s="100" t="str">
        <f ca="1">IF(B1027="","",OFFSET(List1!S$11,tisk!A1026,0))</f>
        <v/>
      </c>
      <c r="I1027" s="98" t="str">
        <f ca="1">IF(B1027="","",OFFSET(List1!T$11,tisk!A1026,0))</f>
        <v/>
      </c>
      <c r="J1027" s="98" t="str">
        <f ca="1">IF(B1027="","",OFFSET(List1!U$11,tisk!A1026,0))</f>
        <v/>
      </c>
      <c r="K1027" s="98" t="str">
        <f ca="1">IF(B1027="","",OFFSET(List1!V$11,tisk!A1026,0))</f>
        <v/>
      </c>
      <c r="L1027" s="98" t="str">
        <f ca="1">IF(B1027="","",OFFSET(List1!W$11,tisk!A1026,0))</f>
        <v/>
      </c>
      <c r="M1027" s="97" t="str">
        <f ca="1">IF(B1027="","",OFFSET(List1!X$11,tisk!A1026,0))</f>
        <v/>
      </c>
    </row>
    <row r="1028" spans="1:13" s="2" customFormat="1" ht="75" customHeight="1" x14ac:dyDescent="0.35">
      <c r="A1028" s="58"/>
      <c r="B1028" s="98"/>
      <c r="C1028" s="3" t="str">
        <f ca="1">IF(B1027="","",CONCATENATE("Okres ",OFFSET(List1!G$11,tisk!A1026,0),"
","Právní forma","
",OFFSET(List1!H$11,tisk!A1026,0),"
","IČO ",OFFSET(List1!I$11,tisk!A1026,0),"
 ","B.Ú. ",OFFSET(List1!J$11,tisk!A1026,0)))</f>
        <v/>
      </c>
      <c r="D1028" s="5" t="str">
        <f ca="1">IF(B1027="","",OFFSET(List1!M$11,tisk!A1026,0))</f>
        <v/>
      </c>
      <c r="E1028" s="99"/>
      <c r="F1028" s="54"/>
      <c r="G1028" s="97"/>
      <c r="H1028" s="100"/>
      <c r="I1028" s="98"/>
      <c r="J1028" s="98"/>
      <c r="K1028" s="98"/>
      <c r="L1028" s="98"/>
      <c r="M1028" s="97"/>
    </row>
    <row r="1029" spans="1:13" s="2" customFormat="1" ht="30" customHeight="1" x14ac:dyDescent="0.35">
      <c r="A1029" s="58">
        <f>ROW()/3-1</f>
        <v>342</v>
      </c>
      <c r="B1029" s="98"/>
      <c r="C1029" s="3" t="str">
        <f ca="1">IF(B1027="","",CONCATENATE("Zástupce","
",OFFSET(List1!K$11,tisk!A1026,0)))</f>
        <v/>
      </c>
      <c r="D1029" s="5" t="str">
        <f ca="1">IF(B1027="","",CONCATENATE("Dotace bude použita na:",OFFSET(List1!N$11,tisk!A1026,0)))</f>
        <v/>
      </c>
      <c r="E1029" s="99"/>
      <c r="F1029" s="55" t="str">
        <f ca="1">IF(B1027="","",OFFSET(List1!Q$11,tisk!A1026,0))</f>
        <v/>
      </c>
      <c r="G1029" s="97"/>
      <c r="H1029" s="100"/>
      <c r="I1029" s="98"/>
      <c r="J1029" s="98"/>
      <c r="K1029" s="98"/>
      <c r="L1029" s="98"/>
      <c r="M1029" s="97"/>
    </row>
    <row r="1030" spans="1:13" s="2" customFormat="1" ht="75" customHeight="1" x14ac:dyDescent="0.35">
      <c r="A1030" s="58"/>
      <c r="B1030" s="98" t="str">
        <f ca="1">IF(OFFSET(List1!B$11,tisk!A1029,0)&gt;0,OFFSET(List1!B$11,tisk!A1029,0),"")</f>
        <v/>
      </c>
      <c r="C1030" s="3" t="str">
        <f ca="1">IF(B1030="","",CONCATENATE(OFFSET(List1!C$11,tisk!A1029,0),"
",OFFSET(List1!D$11,tisk!A1029,0),"
",OFFSET(List1!E$11,tisk!A1029,0),"
",OFFSET(List1!F$11,tisk!A1029,0)))</f>
        <v/>
      </c>
      <c r="D1030" s="85" t="str">
        <f ca="1">IF(B1030="","",OFFSET(List1!L$11,tisk!A1029,0))</f>
        <v/>
      </c>
      <c r="E1030" s="99" t="str">
        <f ca="1">IF(B1030="","",OFFSET(List1!O$11,tisk!A1029,0))</f>
        <v/>
      </c>
      <c r="F1030" s="55" t="str">
        <f ca="1">IF(B1030="","",OFFSET(List1!P$11,tisk!A1029,0))</f>
        <v/>
      </c>
      <c r="G1030" s="97" t="str">
        <f ca="1">IF(B1030="","",OFFSET(List1!R$11,tisk!A1029,0))</f>
        <v/>
      </c>
      <c r="H1030" s="100" t="str">
        <f ca="1">IF(B1030="","",OFFSET(List1!S$11,tisk!A1029,0))</f>
        <v/>
      </c>
      <c r="I1030" s="98" t="str">
        <f ca="1">IF(B1030="","",OFFSET(List1!T$11,tisk!A1029,0))</f>
        <v/>
      </c>
      <c r="J1030" s="98" t="str">
        <f ca="1">IF(B1030="","",OFFSET(List1!U$11,tisk!A1029,0))</f>
        <v/>
      </c>
      <c r="K1030" s="98" t="str">
        <f ca="1">IF(B1030="","",OFFSET(List1!V$11,tisk!A1029,0))</f>
        <v/>
      </c>
      <c r="L1030" s="98" t="str">
        <f ca="1">IF(B1030="","",OFFSET(List1!W$11,tisk!A1029,0))</f>
        <v/>
      </c>
      <c r="M1030" s="97" t="str">
        <f ca="1">IF(B1030="","",OFFSET(List1!X$11,tisk!A1029,0))</f>
        <v/>
      </c>
    </row>
    <row r="1031" spans="1:13" s="2" customFormat="1" ht="75" customHeight="1" x14ac:dyDescent="0.35">
      <c r="A1031" s="58"/>
      <c r="B1031" s="98"/>
      <c r="C1031" s="3" t="str">
        <f ca="1">IF(B1030="","",CONCATENATE("Okres ",OFFSET(List1!G$11,tisk!A1029,0),"
","Právní forma","
",OFFSET(List1!H$11,tisk!A1029,0),"
","IČO ",OFFSET(List1!I$11,tisk!A1029,0),"
 ","B.Ú. ",OFFSET(List1!J$11,tisk!A1029,0)))</f>
        <v/>
      </c>
      <c r="D1031" s="5" t="str">
        <f ca="1">IF(B1030="","",OFFSET(List1!M$11,tisk!A1029,0))</f>
        <v/>
      </c>
      <c r="E1031" s="99"/>
      <c r="F1031" s="54"/>
      <c r="G1031" s="97"/>
      <c r="H1031" s="100"/>
      <c r="I1031" s="98"/>
      <c r="J1031" s="98"/>
      <c r="K1031" s="98"/>
      <c r="L1031" s="98"/>
      <c r="M1031" s="97"/>
    </row>
    <row r="1032" spans="1:13" s="2" customFormat="1" ht="30" customHeight="1" x14ac:dyDescent="0.35">
      <c r="A1032" s="58">
        <f>ROW()/3-1</f>
        <v>343</v>
      </c>
      <c r="B1032" s="98"/>
      <c r="C1032" s="3" t="str">
        <f ca="1">IF(B1030="","",CONCATENATE("Zástupce","
",OFFSET(List1!K$11,tisk!A1029,0)))</f>
        <v/>
      </c>
      <c r="D1032" s="5" t="str">
        <f ca="1">IF(B1030="","",CONCATENATE("Dotace bude použita na:",OFFSET(List1!N$11,tisk!A1029,0)))</f>
        <v/>
      </c>
      <c r="E1032" s="99"/>
      <c r="F1032" s="55" t="str">
        <f ca="1">IF(B1030="","",OFFSET(List1!Q$11,tisk!A1029,0))</f>
        <v/>
      </c>
      <c r="G1032" s="97"/>
      <c r="H1032" s="100"/>
      <c r="I1032" s="98"/>
      <c r="J1032" s="98"/>
      <c r="K1032" s="98"/>
      <c r="L1032" s="98"/>
      <c r="M1032" s="97"/>
    </row>
    <row r="1033" spans="1:13" s="2" customFormat="1" ht="75" customHeight="1" x14ac:dyDescent="0.35">
      <c r="A1033" s="58"/>
      <c r="B1033" s="98" t="str">
        <f ca="1">IF(OFFSET(List1!B$11,tisk!A1032,0)&gt;0,OFFSET(List1!B$11,tisk!A1032,0),"")</f>
        <v/>
      </c>
      <c r="C1033" s="3" t="str">
        <f ca="1">IF(B1033="","",CONCATENATE(OFFSET(List1!C$11,tisk!A1032,0),"
",OFFSET(List1!D$11,tisk!A1032,0),"
",OFFSET(List1!E$11,tisk!A1032,0),"
",OFFSET(List1!F$11,tisk!A1032,0)))</f>
        <v/>
      </c>
      <c r="D1033" s="85" t="str">
        <f ca="1">IF(B1033="","",OFFSET(List1!L$11,tisk!A1032,0))</f>
        <v/>
      </c>
      <c r="E1033" s="99" t="str">
        <f ca="1">IF(B1033="","",OFFSET(List1!O$11,tisk!A1032,0))</f>
        <v/>
      </c>
      <c r="F1033" s="55" t="str">
        <f ca="1">IF(B1033="","",OFFSET(List1!P$11,tisk!A1032,0))</f>
        <v/>
      </c>
      <c r="G1033" s="97" t="str">
        <f ca="1">IF(B1033="","",OFFSET(List1!R$11,tisk!A1032,0))</f>
        <v/>
      </c>
      <c r="H1033" s="100" t="str">
        <f ca="1">IF(B1033="","",OFFSET(List1!S$11,tisk!A1032,0))</f>
        <v/>
      </c>
      <c r="I1033" s="98" t="str">
        <f ca="1">IF(B1033="","",OFFSET(List1!T$11,tisk!A1032,0))</f>
        <v/>
      </c>
      <c r="J1033" s="98" t="str">
        <f ca="1">IF(B1033="","",OFFSET(List1!U$11,tisk!A1032,0))</f>
        <v/>
      </c>
      <c r="K1033" s="98" t="str">
        <f ca="1">IF(B1033="","",OFFSET(List1!V$11,tisk!A1032,0))</f>
        <v/>
      </c>
      <c r="L1033" s="98" t="str">
        <f ca="1">IF(B1033="","",OFFSET(List1!W$11,tisk!A1032,0))</f>
        <v/>
      </c>
      <c r="M1033" s="97" t="str">
        <f ca="1">IF(B1033="","",OFFSET(List1!X$11,tisk!A1032,0))</f>
        <v/>
      </c>
    </row>
    <row r="1034" spans="1:13" s="2" customFormat="1" ht="75" customHeight="1" x14ac:dyDescent="0.35">
      <c r="A1034" s="58"/>
      <c r="B1034" s="98"/>
      <c r="C1034" s="3" t="str">
        <f ca="1">IF(B1033="","",CONCATENATE("Okres ",OFFSET(List1!G$11,tisk!A1032,0),"
","Právní forma","
",OFFSET(List1!H$11,tisk!A1032,0),"
","IČO ",OFFSET(List1!I$11,tisk!A1032,0),"
 ","B.Ú. ",OFFSET(List1!J$11,tisk!A1032,0)))</f>
        <v/>
      </c>
      <c r="D1034" s="5" t="str">
        <f ca="1">IF(B1033="","",OFFSET(List1!M$11,tisk!A1032,0))</f>
        <v/>
      </c>
      <c r="E1034" s="99"/>
      <c r="F1034" s="54"/>
      <c r="G1034" s="97"/>
      <c r="H1034" s="100"/>
      <c r="I1034" s="98"/>
      <c r="J1034" s="98"/>
      <c r="K1034" s="98"/>
      <c r="L1034" s="98"/>
      <c r="M1034" s="97"/>
    </row>
    <row r="1035" spans="1:13" s="2" customFormat="1" ht="30" customHeight="1" x14ac:dyDescent="0.35">
      <c r="A1035" s="58">
        <f>ROW()/3-1</f>
        <v>344</v>
      </c>
      <c r="B1035" s="98"/>
      <c r="C1035" s="3" t="str">
        <f ca="1">IF(B1033="","",CONCATENATE("Zástupce","
",OFFSET(List1!K$11,tisk!A1032,0)))</f>
        <v/>
      </c>
      <c r="D1035" s="5" t="str">
        <f ca="1">IF(B1033="","",CONCATENATE("Dotace bude použita na:",OFFSET(List1!N$11,tisk!A1032,0)))</f>
        <v/>
      </c>
      <c r="E1035" s="99"/>
      <c r="F1035" s="55" t="str">
        <f ca="1">IF(B1033="","",OFFSET(List1!Q$11,tisk!A1032,0))</f>
        <v/>
      </c>
      <c r="G1035" s="97"/>
      <c r="H1035" s="100"/>
      <c r="I1035" s="98"/>
      <c r="J1035" s="98"/>
      <c r="K1035" s="98"/>
      <c r="L1035" s="98"/>
      <c r="M1035" s="97"/>
    </row>
    <row r="1036" spans="1:13" s="2" customFormat="1" ht="75" customHeight="1" x14ac:dyDescent="0.35">
      <c r="A1036" s="58"/>
      <c r="B1036" s="98" t="str">
        <f ca="1">IF(OFFSET(List1!B$11,tisk!A1035,0)&gt;0,OFFSET(List1!B$11,tisk!A1035,0),"")</f>
        <v/>
      </c>
      <c r="C1036" s="3" t="str">
        <f ca="1">IF(B1036="","",CONCATENATE(OFFSET(List1!C$11,tisk!A1035,0),"
",OFFSET(List1!D$11,tisk!A1035,0),"
",OFFSET(List1!E$11,tisk!A1035,0),"
",OFFSET(List1!F$11,tisk!A1035,0)))</f>
        <v/>
      </c>
      <c r="D1036" s="85" t="str">
        <f ca="1">IF(B1036="","",OFFSET(List1!L$11,tisk!A1035,0))</f>
        <v/>
      </c>
      <c r="E1036" s="99" t="str">
        <f ca="1">IF(B1036="","",OFFSET(List1!O$11,tisk!A1035,0))</f>
        <v/>
      </c>
      <c r="F1036" s="55" t="str">
        <f ca="1">IF(B1036="","",OFFSET(List1!P$11,tisk!A1035,0))</f>
        <v/>
      </c>
      <c r="G1036" s="97" t="str">
        <f ca="1">IF(B1036="","",OFFSET(List1!R$11,tisk!A1035,0))</f>
        <v/>
      </c>
      <c r="H1036" s="100" t="str">
        <f ca="1">IF(B1036="","",OFFSET(List1!S$11,tisk!A1035,0))</f>
        <v/>
      </c>
      <c r="I1036" s="98" t="str">
        <f ca="1">IF(B1036="","",OFFSET(List1!T$11,tisk!A1035,0))</f>
        <v/>
      </c>
      <c r="J1036" s="98" t="str">
        <f ca="1">IF(B1036="","",OFFSET(List1!U$11,tisk!A1035,0))</f>
        <v/>
      </c>
      <c r="K1036" s="98" t="str">
        <f ca="1">IF(B1036="","",OFFSET(List1!V$11,tisk!A1035,0))</f>
        <v/>
      </c>
      <c r="L1036" s="98" t="str">
        <f ca="1">IF(B1036="","",OFFSET(List1!W$11,tisk!A1035,0))</f>
        <v/>
      </c>
      <c r="M1036" s="97" t="str">
        <f ca="1">IF(B1036="","",OFFSET(List1!X$11,tisk!A1035,0))</f>
        <v/>
      </c>
    </row>
    <row r="1037" spans="1:13" s="2" customFormat="1" ht="75" customHeight="1" x14ac:dyDescent="0.35">
      <c r="A1037" s="58"/>
      <c r="B1037" s="98"/>
      <c r="C1037" s="3" t="str">
        <f ca="1">IF(B1036="","",CONCATENATE("Okres ",OFFSET(List1!G$11,tisk!A1035,0),"
","Právní forma","
",OFFSET(List1!H$11,tisk!A1035,0),"
","IČO ",OFFSET(List1!I$11,tisk!A1035,0),"
 ","B.Ú. ",OFFSET(List1!J$11,tisk!A1035,0)))</f>
        <v/>
      </c>
      <c r="D1037" s="5" t="str">
        <f ca="1">IF(B1036="","",OFFSET(List1!M$11,tisk!A1035,0))</f>
        <v/>
      </c>
      <c r="E1037" s="99"/>
      <c r="F1037" s="54"/>
      <c r="G1037" s="97"/>
      <c r="H1037" s="100"/>
      <c r="I1037" s="98"/>
      <c r="J1037" s="98"/>
      <c r="K1037" s="98"/>
      <c r="L1037" s="98"/>
      <c r="M1037" s="97"/>
    </row>
    <row r="1038" spans="1:13" s="2" customFormat="1" ht="30" customHeight="1" x14ac:dyDescent="0.35">
      <c r="A1038" s="58">
        <f>ROW()/3-1</f>
        <v>345</v>
      </c>
      <c r="B1038" s="98"/>
      <c r="C1038" s="3" t="str">
        <f ca="1">IF(B1036="","",CONCATENATE("Zástupce","
",OFFSET(List1!K$11,tisk!A1035,0)))</f>
        <v/>
      </c>
      <c r="D1038" s="5" t="str">
        <f ca="1">IF(B1036="","",CONCATENATE("Dotace bude použita na:",OFFSET(List1!N$11,tisk!A1035,0)))</f>
        <v/>
      </c>
      <c r="E1038" s="99"/>
      <c r="F1038" s="55" t="str">
        <f ca="1">IF(B1036="","",OFFSET(List1!Q$11,tisk!A1035,0))</f>
        <v/>
      </c>
      <c r="G1038" s="97"/>
      <c r="H1038" s="100"/>
      <c r="I1038" s="98"/>
      <c r="J1038" s="98"/>
      <c r="K1038" s="98"/>
      <c r="L1038" s="98"/>
      <c r="M1038" s="97"/>
    </row>
    <row r="1039" spans="1:13" s="2" customFormat="1" ht="75" customHeight="1" x14ac:dyDescent="0.35">
      <c r="A1039" s="58"/>
      <c r="B1039" s="98" t="str">
        <f ca="1">IF(OFFSET(List1!B$11,tisk!A1038,0)&gt;0,OFFSET(List1!B$11,tisk!A1038,0),"")</f>
        <v/>
      </c>
      <c r="C1039" s="3" t="str">
        <f ca="1">IF(B1039="","",CONCATENATE(OFFSET(List1!C$11,tisk!A1038,0),"
",OFFSET(List1!D$11,tisk!A1038,0),"
",OFFSET(List1!E$11,tisk!A1038,0),"
",OFFSET(List1!F$11,tisk!A1038,0)))</f>
        <v/>
      </c>
      <c r="D1039" s="85" t="str">
        <f ca="1">IF(B1039="","",OFFSET(List1!L$11,tisk!A1038,0))</f>
        <v/>
      </c>
      <c r="E1039" s="99" t="str">
        <f ca="1">IF(B1039="","",OFFSET(List1!O$11,tisk!A1038,0))</f>
        <v/>
      </c>
      <c r="F1039" s="55" t="str">
        <f ca="1">IF(B1039="","",OFFSET(List1!P$11,tisk!A1038,0))</f>
        <v/>
      </c>
      <c r="G1039" s="97" t="str">
        <f ca="1">IF(B1039="","",OFFSET(List1!R$11,tisk!A1038,0))</f>
        <v/>
      </c>
      <c r="H1039" s="100" t="str">
        <f ca="1">IF(B1039="","",OFFSET(List1!S$11,tisk!A1038,0))</f>
        <v/>
      </c>
      <c r="I1039" s="98" t="str">
        <f ca="1">IF(B1039="","",OFFSET(List1!T$11,tisk!A1038,0))</f>
        <v/>
      </c>
      <c r="J1039" s="98" t="str">
        <f ca="1">IF(B1039="","",OFFSET(List1!U$11,tisk!A1038,0))</f>
        <v/>
      </c>
      <c r="K1039" s="98" t="str">
        <f ca="1">IF(B1039="","",OFFSET(List1!V$11,tisk!A1038,0))</f>
        <v/>
      </c>
      <c r="L1039" s="98" t="str">
        <f ca="1">IF(B1039="","",OFFSET(List1!W$11,tisk!A1038,0))</f>
        <v/>
      </c>
      <c r="M1039" s="97" t="str">
        <f ca="1">IF(B1039="","",OFFSET(List1!X$11,tisk!A1038,0))</f>
        <v/>
      </c>
    </row>
    <row r="1040" spans="1:13" s="2" customFormat="1" ht="75" customHeight="1" x14ac:dyDescent="0.35">
      <c r="A1040" s="58"/>
      <c r="B1040" s="98"/>
      <c r="C1040" s="3" t="str">
        <f ca="1">IF(B1039="","",CONCATENATE("Okres ",OFFSET(List1!G$11,tisk!A1038,0),"
","Právní forma","
",OFFSET(List1!H$11,tisk!A1038,0),"
","IČO ",OFFSET(List1!I$11,tisk!A1038,0),"
 ","B.Ú. ",OFFSET(List1!J$11,tisk!A1038,0)))</f>
        <v/>
      </c>
      <c r="D1040" s="5" t="str">
        <f ca="1">IF(B1039="","",OFFSET(List1!M$11,tisk!A1038,0))</f>
        <v/>
      </c>
      <c r="E1040" s="99"/>
      <c r="F1040" s="54"/>
      <c r="G1040" s="97"/>
      <c r="H1040" s="100"/>
      <c r="I1040" s="98"/>
      <c r="J1040" s="98"/>
      <c r="K1040" s="98"/>
      <c r="L1040" s="98"/>
      <c r="M1040" s="97"/>
    </row>
    <row r="1041" spans="1:13" s="2" customFormat="1" ht="30" customHeight="1" x14ac:dyDescent="0.35">
      <c r="A1041" s="58">
        <f>ROW()/3-1</f>
        <v>346</v>
      </c>
      <c r="B1041" s="98"/>
      <c r="C1041" s="3" t="str">
        <f ca="1">IF(B1039="","",CONCATENATE("Zástupce","
",OFFSET(List1!K$11,tisk!A1038,0)))</f>
        <v/>
      </c>
      <c r="D1041" s="5" t="str">
        <f ca="1">IF(B1039="","",CONCATENATE("Dotace bude použita na:",OFFSET(List1!N$11,tisk!A1038,0)))</f>
        <v/>
      </c>
      <c r="E1041" s="99"/>
      <c r="F1041" s="55" t="str">
        <f ca="1">IF(B1039="","",OFFSET(List1!Q$11,tisk!A1038,0))</f>
        <v/>
      </c>
      <c r="G1041" s="97"/>
      <c r="H1041" s="100"/>
      <c r="I1041" s="98"/>
      <c r="J1041" s="98"/>
      <c r="K1041" s="98"/>
      <c r="L1041" s="98"/>
      <c r="M1041" s="97"/>
    </row>
    <row r="1042" spans="1:13" s="2" customFormat="1" ht="75" customHeight="1" x14ac:dyDescent="0.35">
      <c r="A1042" s="58"/>
      <c r="B1042" s="98" t="str">
        <f ca="1">IF(OFFSET(List1!B$11,tisk!A1041,0)&gt;0,OFFSET(List1!B$11,tisk!A1041,0),"")</f>
        <v/>
      </c>
      <c r="C1042" s="3" t="str">
        <f ca="1">IF(B1042="","",CONCATENATE(OFFSET(List1!C$11,tisk!A1041,0),"
",OFFSET(List1!D$11,tisk!A1041,0),"
",OFFSET(List1!E$11,tisk!A1041,0),"
",OFFSET(List1!F$11,tisk!A1041,0)))</f>
        <v/>
      </c>
      <c r="D1042" s="85" t="str">
        <f ca="1">IF(B1042="","",OFFSET(List1!L$11,tisk!A1041,0))</f>
        <v/>
      </c>
      <c r="E1042" s="99" t="str">
        <f ca="1">IF(B1042="","",OFFSET(List1!O$11,tisk!A1041,0))</f>
        <v/>
      </c>
      <c r="F1042" s="55" t="str">
        <f ca="1">IF(B1042="","",OFFSET(List1!P$11,tisk!A1041,0))</f>
        <v/>
      </c>
      <c r="G1042" s="97" t="str">
        <f ca="1">IF(B1042="","",OFFSET(List1!R$11,tisk!A1041,0))</f>
        <v/>
      </c>
      <c r="H1042" s="100" t="str">
        <f ca="1">IF(B1042="","",OFFSET(List1!S$11,tisk!A1041,0))</f>
        <v/>
      </c>
      <c r="I1042" s="98" t="str">
        <f ca="1">IF(B1042="","",OFFSET(List1!T$11,tisk!A1041,0))</f>
        <v/>
      </c>
      <c r="J1042" s="98" t="str">
        <f ca="1">IF(B1042="","",OFFSET(List1!U$11,tisk!A1041,0))</f>
        <v/>
      </c>
      <c r="K1042" s="98" t="str">
        <f ca="1">IF(B1042="","",OFFSET(List1!V$11,tisk!A1041,0))</f>
        <v/>
      </c>
      <c r="L1042" s="98" t="str">
        <f ca="1">IF(B1042="","",OFFSET(List1!W$11,tisk!A1041,0))</f>
        <v/>
      </c>
      <c r="M1042" s="97" t="str">
        <f ca="1">IF(B1042="","",OFFSET(List1!X$11,tisk!A1041,0))</f>
        <v/>
      </c>
    </row>
    <row r="1043" spans="1:13" s="2" customFormat="1" ht="75" customHeight="1" x14ac:dyDescent="0.35">
      <c r="A1043" s="58"/>
      <c r="B1043" s="98"/>
      <c r="C1043" s="3" t="str">
        <f ca="1">IF(B1042="","",CONCATENATE("Okres ",OFFSET(List1!G$11,tisk!A1041,0),"
","Právní forma","
",OFFSET(List1!H$11,tisk!A1041,0),"
","IČO ",OFFSET(List1!I$11,tisk!A1041,0),"
 ","B.Ú. ",OFFSET(List1!J$11,tisk!A1041,0)))</f>
        <v/>
      </c>
      <c r="D1043" s="5" t="str">
        <f ca="1">IF(B1042="","",OFFSET(List1!M$11,tisk!A1041,0))</f>
        <v/>
      </c>
      <c r="E1043" s="99"/>
      <c r="F1043" s="54"/>
      <c r="G1043" s="97"/>
      <c r="H1043" s="100"/>
      <c r="I1043" s="98"/>
      <c r="J1043" s="98"/>
      <c r="K1043" s="98"/>
      <c r="L1043" s="98"/>
      <c r="M1043" s="97"/>
    </row>
    <row r="1044" spans="1:13" s="2" customFormat="1" ht="30" customHeight="1" x14ac:dyDescent="0.35">
      <c r="A1044" s="58">
        <f>ROW()/3-1</f>
        <v>347</v>
      </c>
      <c r="B1044" s="98"/>
      <c r="C1044" s="3" t="str">
        <f ca="1">IF(B1042="","",CONCATENATE("Zástupce","
",OFFSET(List1!K$11,tisk!A1041,0)))</f>
        <v/>
      </c>
      <c r="D1044" s="5" t="str">
        <f ca="1">IF(B1042="","",CONCATENATE("Dotace bude použita na:",OFFSET(List1!N$11,tisk!A1041,0)))</f>
        <v/>
      </c>
      <c r="E1044" s="99"/>
      <c r="F1044" s="55" t="str">
        <f ca="1">IF(B1042="","",OFFSET(List1!Q$11,tisk!A1041,0))</f>
        <v/>
      </c>
      <c r="G1044" s="97"/>
      <c r="H1044" s="100"/>
      <c r="I1044" s="98"/>
      <c r="J1044" s="98"/>
      <c r="K1044" s="98"/>
      <c r="L1044" s="98"/>
      <c r="M1044" s="97"/>
    </row>
    <row r="1045" spans="1:13" s="2" customFormat="1" ht="75" customHeight="1" x14ac:dyDescent="0.35">
      <c r="A1045" s="58"/>
      <c r="B1045" s="98" t="str">
        <f ca="1">IF(OFFSET(List1!B$11,tisk!A1044,0)&gt;0,OFFSET(List1!B$11,tisk!A1044,0),"")</f>
        <v/>
      </c>
      <c r="C1045" s="3" t="str">
        <f ca="1">IF(B1045="","",CONCATENATE(OFFSET(List1!C$11,tisk!A1044,0),"
",OFFSET(List1!D$11,tisk!A1044,0),"
",OFFSET(List1!E$11,tisk!A1044,0),"
",OFFSET(List1!F$11,tisk!A1044,0)))</f>
        <v/>
      </c>
      <c r="D1045" s="85" t="str">
        <f ca="1">IF(B1045="","",OFFSET(List1!L$11,tisk!A1044,0))</f>
        <v/>
      </c>
      <c r="E1045" s="99" t="str">
        <f ca="1">IF(B1045="","",OFFSET(List1!O$11,tisk!A1044,0))</f>
        <v/>
      </c>
      <c r="F1045" s="55" t="str">
        <f ca="1">IF(B1045="","",OFFSET(List1!P$11,tisk!A1044,0))</f>
        <v/>
      </c>
      <c r="G1045" s="97" t="str">
        <f ca="1">IF(B1045="","",OFFSET(List1!R$11,tisk!A1044,0))</f>
        <v/>
      </c>
      <c r="H1045" s="100" t="str">
        <f ca="1">IF(B1045="","",OFFSET(List1!S$11,tisk!A1044,0))</f>
        <v/>
      </c>
      <c r="I1045" s="98" t="str">
        <f ca="1">IF(B1045="","",OFFSET(List1!T$11,tisk!A1044,0))</f>
        <v/>
      </c>
      <c r="J1045" s="98" t="str">
        <f ca="1">IF(B1045="","",OFFSET(List1!U$11,tisk!A1044,0))</f>
        <v/>
      </c>
      <c r="K1045" s="98" t="str">
        <f ca="1">IF(B1045="","",OFFSET(List1!V$11,tisk!A1044,0))</f>
        <v/>
      </c>
      <c r="L1045" s="98" t="str">
        <f ca="1">IF(B1045="","",OFFSET(List1!W$11,tisk!A1044,0))</f>
        <v/>
      </c>
      <c r="M1045" s="97" t="str">
        <f ca="1">IF(B1045="","",OFFSET(List1!X$11,tisk!A1044,0))</f>
        <v/>
      </c>
    </row>
    <row r="1046" spans="1:13" s="2" customFormat="1" ht="75" customHeight="1" x14ac:dyDescent="0.35">
      <c r="A1046" s="58"/>
      <c r="B1046" s="98"/>
      <c r="C1046" s="3" t="str">
        <f ca="1">IF(B1045="","",CONCATENATE("Okres ",OFFSET(List1!G$11,tisk!A1044,0),"
","Právní forma","
",OFFSET(List1!H$11,tisk!A1044,0),"
","IČO ",OFFSET(List1!I$11,tisk!A1044,0),"
 ","B.Ú. ",OFFSET(List1!J$11,tisk!A1044,0)))</f>
        <v/>
      </c>
      <c r="D1046" s="5" t="str">
        <f ca="1">IF(B1045="","",OFFSET(List1!M$11,tisk!A1044,0))</f>
        <v/>
      </c>
      <c r="E1046" s="99"/>
      <c r="F1046" s="54"/>
      <c r="G1046" s="97"/>
      <c r="H1046" s="100"/>
      <c r="I1046" s="98"/>
      <c r="J1046" s="98"/>
      <c r="K1046" s="98"/>
      <c r="L1046" s="98"/>
      <c r="M1046" s="97"/>
    </row>
    <row r="1047" spans="1:13" s="2" customFormat="1" ht="30" customHeight="1" x14ac:dyDescent="0.35">
      <c r="A1047" s="58">
        <f>ROW()/3-1</f>
        <v>348</v>
      </c>
      <c r="B1047" s="98"/>
      <c r="C1047" s="3" t="str">
        <f ca="1">IF(B1045="","",CONCATENATE("Zástupce","
",OFFSET(List1!K$11,tisk!A1044,0)))</f>
        <v/>
      </c>
      <c r="D1047" s="5" t="str">
        <f ca="1">IF(B1045="","",CONCATENATE("Dotace bude použita na:",OFFSET(List1!N$11,tisk!A1044,0)))</f>
        <v/>
      </c>
      <c r="E1047" s="99"/>
      <c r="F1047" s="55" t="str">
        <f ca="1">IF(B1045="","",OFFSET(List1!Q$11,tisk!A1044,0))</f>
        <v/>
      </c>
      <c r="G1047" s="97"/>
      <c r="H1047" s="100"/>
      <c r="I1047" s="98"/>
      <c r="J1047" s="98"/>
      <c r="K1047" s="98"/>
      <c r="L1047" s="98"/>
      <c r="M1047" s="97"/>
    </row>
    <row r="1048" spans="1:13" s="2" customFormat="1" ht="75" customHeight="1" x14ac:dyDescent="0.35">
      <c r="A1048" s="58"/>
      <c r="B1048" s="98" t="str">
        <f ca="1">IF(OFFSET(List1!B$11,tisk!A1047,0)&gt;0,OFFSET(List1!B$11,tisk!A1047,0),"")</f>
        <v/>
      </c>
      <c r="C1048" s="3" t="str">
        <f ca="1">IF(B1048="","",CONCATENATE(OFFSET(List1!C$11,tisk!A1047,0),"
",OFFSET(List1!D$11,tisk!A1047,0),"
",OFFSET(List1!E$11,tisk!A1047,0),"
",OFFSET(List1!F$11,tisk!A1047,0)))</f>
        <v/>
      </c>
      <c r="D1048" s="85" t="str">
        <f ca="1">IF(B1048="","",OFFSET(List1!L$11,tisk!A1047,0))</f>
        <v/>
      </c>
      <c r="E1048" s="99" t="str">
        <f ca="1">IF(B1048="","",OFFSET(List1!O$11,tisk!A1047,0))</f>
        <v/>
      </c>
      <c r="F1048" s="55" t="str">
        <f ca="1">IF(B1048="","",OFFSET(List1!P$11,tisk!A1047,0))</f>
        <v/>
      </c>
      <c r="G1048" s="97" t="str">
        <f ca="1">IF(B1048="","",OFFSET(List1!R$11,tisk!A1047,0))</f>
        <v/>
      </c>
      <c r="H1048" s="100" t="str">
        <f ca="1">IF(B1048="","",OFFSET(List1!S$11,tisk!A1047,0))</f>
        <v/>
      </c>
      <c r="I1048" s="98" t="str">
        <f ca="1">IF(B1048="","",OFFSET(List1!T$11,tisk!A1047,0))</f>
        <v/>
      </c>
      <c r="J1048" s="98" t="str">
        <f ca="1">IF(B1048="","",OFFSET(List1!U$11,tisk!A1047,0))</f>
        <v/>
      </c>
      <c r="K1048" s="98" t="str">
        <f ca="1">IF(B1048="","",OFFSET(List1!V$11,tisk!A1047,0))</f>
        <v/>
      </c>
      <c r="L1048" s="98" t="str">
        <f ca="1">IF(B1048="","",OFFSET(List1!W$11,tisk!A1047,0))</f>
        <v/>
      </c>
      <c r="M1048" s="97" t="str">
        <f ca="1">IF(B1048="","",OFFSET(List1!X$11,tisk!A1047,0))</f>
        <v/>
      </c>
    </row>
    <row r="1049" spans="1:13" s="2" customFormat="1" ht="75" customHeight="1" x14ac:dyDescent="0.35">
      <c r="A1049" s="58"/>
      <c r="B1049" s="98"/>
      <c r="C1049" s="3" t="str">
        <f ca="1">IF(B1048="","",CONCATENATE("Okres ",OFFSET(List1!G$11,tisk!A1047,0),"
","Právní forma","
",OFFSET(List1!H$11,tisk!A1047,0),"
","IČO ",OFFSET(List1!I$11,tisk!A1047,0),"
 ","B.Ú. ",OFFSET(List1!J$11,tisk!A1047,0)))</f>
        <v/>
      </c>
      <c r="D1049" s="5" t="str">
        <f ca="1">IF(B1048="","",OFFSET(List1!M$11,tisk!A1047,0))</f>
        <v/>
      </c>
      <c r="E1049" s="99"/>
      <c r="F1049" s="54"/>
      <c r="G1049" s="97"/>
      <c r="H1049" s="100"/>
      <c r="I1049" s="98"/>
      <c r="J1049" s="98"/>
      <c r="K1049" s="98"/>
      <c r="L1049" s="98"/>
      <c r="M1049" s="97"/>
    </row>
    <row r="1050" spans="1:13" s="2" customFormat="1" ht="30" customHeight="1" x14ac:dyDescent="0.35">
      <c r="A1050" s="58">
        <f>ROW()/3-1</f>
        <v>349</v>
      </c>
      <c r="B1050" s="98"/>
      <c r="C1050" s="3" t="str">
        <f ca="1">IF(B1048="","",CONCATENATE("Zástupce","
",OFFSET(List1!K$11,tisk!A1047,0)))</f>
        <v/>
      </c>
      <c r="D1050" s="5" t="str">
        <f ca="1">IF(B1048="","",CONCATENATE("Dotace bude použita na:",OFFSET(List1!N$11,tisk!A1047,0)))</f>
        <v/>
      </c>
      <c r="E1050" s="99"/>
      <c r="F1050" s="55" t="str">
        <f ca="1">IF(B1048="","",OFFSET(List1!Q$11,tisk!A1047,0))</f>
        <v/>
      </c>
      <c r="G1050" s="97"/>
      <c r="H1050" s="100"/>
      <c r="I1050" s="98"/>
      <c r="J1050" s="98"/>
      <c r="K1050" s="98"/>
      <c r="L1050" s="98"/>
      <c r="M1050" s="97"/>
    </row>
    <row r="1051" spans="1:13" s="2" customFormat="1" ht="75" customHeight="1" x14ac:dyDescent="0.35">
      <c r="A1051" s="58"/>
      <c r="B1051" s="98" t="str">
        <f ca="1">IF(OFFSET(List1!B$11,tisk!A1050,0)&gt;0,OFFSET(List1!B$11,tisk!A1050,0),"")</f>
        <v/>
      </c>
      <c r="C1051" s="3" t="str">
        <f ca="1">IF(B1051="","",CONCATENATE(OFFSET(List1!C$11,tisk!A1050,0),"
",OFFSET(List1!D$11,tisk!A1050,0),"
",OFFSET(List1!E$11,tisk!A1050,0),"
",OFFSET(List1!F$11,tisk!A1050,0)))</f>
        <v/>
      </c>
      <c r="D1051" s="85" t="str">
        <f ca="1">IF(B1051="","",OFFSET(List1!L$11,tisk!A1050,0))</f>
        <v/>
      </c>
      <c r="E1051" s="99" t="str">
        <f ca="1">IF(B1051="","",OFFSET(List1!O$11,tisk!A1050,0))</f>
        <v/>
      </c>
      <c r="F1051" s="55" t="str">
        <f ca="1">IF(B1051="","",OFFSET(List1!P$11,tisk!A1050,0))</f>
        <v/>
      </c>
      <c r="G1051" s="97" t="str">
        <f ca="1">IF(B1051="","",OFFSET(List1!R$11,tisk!A1050,0))</f>
        <v/>
      </c>
      <c r="H1051" s="100" t="str">
        <f ca="1">IF(B1051="","",OFFSET(List1!S$11,tisk!A1050,0))</f>
        <v/>
      </c>
      <c r="I1051" s="98" t="str">
        <f ca="1">IF(B1051="","",OFFSET(List1!T$11,tisk!A1050,0))</f>
        <v/>
      </c>
      <c r="J1051" s="98" t="str">
        <f ca="1">IF(B1051="","",OFFSET(List1!U$11,tisk!A1050,0))</f>
        <v/>
      </c>
      <c r="K1051" s="98" t="str">
        <f ca="1">IF(B1051="","",OFFSET(List1!V$11,tisk!A1050,0))</f>
        <v/>
      </c>
      <c r="L1051" s="98" t="str">
        <f ca="1">IF(B1051="","",OFFSET(List1!W$11,tisk!A1050,0))</f>
        <v/>
      </c>
      <c r="M1051" s="97" t="str">
        <f ca="1">IF(B1051="","",OFFSET(List1!X$11,tisk!A1050,0))</f>
        <v/>
      </c>
    </row>
    <row r="1052" spans="1:13" s="2" customFormat="1" ht="75" customHeight="1" x14ac:dyDescent="0.35">
      <c r="A1052" s="58"/>
      <c r="B1052" s="98"/>
      <c r="C1052" s="3" t="str">
        <f ca="1">IF(B1051="","",CONCATENATE("Okres ",OFFSET(List1!G$11,tisk!A1050,0),"
","Právní forma","
",OFFSET(List1!H$11,tisk!A1050,0),"
","IČO ",OFFSET(List1!I$11,tisk!A1050,0),"
 ","B.Ú. ",OFFSET(List1!J$11,tisk!A1050,0)))</f>
        <v/>
      </c>
      <c r="D1052" s="5" t="str">
        <f ca="1">IF(B1051="","",OFFSET(List1!M$11,tisk!A1050,0))</f>
        <v/>
      </c>
      <c r="E1052" s="99"/>
      <c r="F1052" s="54"/>
      <c r="G1052" s="97"/>
      <c r="H1052" s="100"/>
      <c r="I1052" s="98"/>
      <c r="J1052" s="98"/>
      <c r="K1052" s="98"/>
      <c r="L1052" s="98"/>
      <c r="M1052" s="97"/>
    </row>
    <row r="1053" spans="1:13" s="2" customFormat="1" ht="30" customHeight="1" x14ac:dyDescent="0.35">
      <c r="A1053" s="58">
        <f>ROW()/3-1</f>
        <v>350</v>
      </c>
      <c r="B1053" s="98"/>
      <c r="C1053" s="3" t="str">
        <f ca="1">IF(B1051="","",CONCATENATE("Zástupce","
",OFFSET(List1!K$11,tisk!A1050,0)))</f>
        <v/>
      </c>
      <c r="D1053" s="5" t="str">
        <f ca="1">IF(B1051="","",CONCATENATE("Dotace bude použita na:",OFFSET(List1!N$11,tisk!A1050,0)))</f>
        <v/>
      </c>
      <c r="E1053" s="99"/>
      <c r="F1053" s="55" t="str">
        <f ca="1">IF(B1051="","",OFFSET(List1!Q$11,tisk!A1050,0))</f>
        <v/>
      </c>
      <c r="G1053" s="97"/>
      <c r="H1053" s="100"/>
      <c r="I1053" s="98"/>
      <c r="J1053" s="98"/>
      <c r="K1053" s="98"/>
      <c r="L1053" s="98"/>
      <c r="M1053" s="97"/>
    </row>
    <row r="1054" spans="1:13" s="2" customFormat="1" ht="75" customHeight="1" x14ac:dyDescent="0.35">
      <c r="A1054" s="58"/>
      <c r="B1054" s="98" t="str">
        <f ca="1">IF(OFFSET(List1!B$11,tisk!A1053,0)&gt;0,OFFSET(List1!B$11,tisk!A1053,0),"")</f>
        <v/>
      </c>
      <c r="C1054" s="3" t="str">
        <f ca="1">IF(B1054="","",CONCATENATE(OFFSET(List1!C$11,tisk!A1053,0),"
",OFFSET(List1!D$11,tisk!A1053,0),"
",OFFSET(List1!E$11,tisk!A1053,0),"
",OFFSET(List1!F$11,tisk!A1053,0)))</f>
        <v/>
      </c>
      <c r="D1054" s="85" t="str">
        <f ca="1">IF(B1054="","",OFFSET(List1!L$11,tisk!A1053,0))</f>
        <v/>
      </c>
      <c r="E1054" s="99" t="str">
        <f ca="1">IF(B1054="","",OFFSET(List1!O$11,tisk!A1053,0))</f>
        <v/>
      </c>
      <c r="F1054" s="55" t="str">
        <f ca="1">IF(B1054="","",OFFSET(List1!P$11,tisk!A1053,0))</f>
        <v/>
      </c>
      <c r="G1054" s="97" t="str">
        <f ca="1">IF(B1054="","",OFFSET(List1!R$11,tisk!A1053,0))</f>
        <v/>
      </c>
      <c r="H1054" s="100" t="str">
        <f ca="1">IF(B1054="","",OFFSET(List1!S$11,tisk!A1053,0))</f>
        <v/>
      </c>
      <c r="I1054" s="98" t="str">
        <f ca="1">IF(B1054="","",OFFSET(List1!T$11,tisk!A1053,0))</f>
        <v/>
      </c>
      <c r="J1054" s="98" t="str">
        <f ca="1">IF(B1054="","",OFFSET(List1!U$11,tisk!A1053,0))</f>
        <v/>
      </c>
      <c r="K1054" s="98" t="str">
        <f ca="1">IF(B1054="","",OFFSET(List1!V$11,tisk!A1053,0))</f>
        <v/>
      </c>
      <c r="L1054" s="98" t="str">
        <f ca="1">IF(B1054="","",OFFSET(List1!W$11,tisk!A1053,0))</f>
        <v/>
      </c>
      <c r="M1054" s="97" t="str">
        <f ca="1">IF(B1054="","",OFFSET(List1!X$11,tisk!A1053,0))</f>
        <v/>
      </c>
    </row>
    <row r="1055" spans="1:13" s="2" customFormat="1" ht="75" customHeight="1" x14ac:dyDescent="0.35">
      <c r="A1055" s="58"/>
      <c r="B1055" s="98"/>
      <c r="C1055" s="3" t="str">
        <f ca="1">IF(B1054="","",CONCATENATE("Okres ",OFFSET(List1!G$11,tisk!A1053,0),"
","Právní forma","
",OFFSET(List1!H$11,tisk!A1053,0),"
","IČO ",OFFSET(List1!I$11,tisk!A1053,0),"
 ","B.Ú. ",OFFSET(List1!J$11,tisk!A1053,0)))</f>
        <v/>
      </c>
      <c r="D1055" s="5" t="str">
        <f ca="1">IF(B1054="","",OFFSET(List1!M$11,tisk!A1053,0))</f>
        <v/>
      </c>
      <c r="E1055" s="99"/>
      <c r="F1055" s="54"/>
      <c r="G1055" s="97"/>
      <c r="H1055" s="100"/>
      <c r="I1055" s="98"/>
      <c r="J1055" s="98"/>
      <c r="K1055" s="98"/>
      <c r="L1055" s="98"/>
      <c r="M1055" s="97"/>
    </row>
    <row r="1056" spans="1:13" s="2" customFormat="1" ht="30" customHeight="1" x14ac:dyDescent="0.35">
      <c r="A1056" s="58">
        <f>ROW()/3-1</f>
        <v>351</v>
      </c>
      <c r="B1056" s="98"/>
      <c r="C1056" s="3" t="str">
        <f ca="1">IF(B1054="","",CONCATENATE("Zástupce","
",OFFSET(List1!K$11,tisk!A1053,0)))</f>
        <v/>
      </c>
      <c r="D1056" s="5" t="str">
        <f ca="1">IF(B1054="","",CONCATENATE("Dotace bude použita na:",OFFSET(List1!N$11,tisk!A1053,0)))</f>
        <v/>
      </c>
      <c r="E1056" s="99"/>
      <c r="F1056" s="55" t="str">
        <f ca="1">IF(B1054="","",OFFSET(List1!Q$11,tisk!A1053,0))</f>
        <v/>
      </c>
      <c r="G1056" s="97"/>
      <c r="H1056" s="100"/>
      <c r="I1056" s="98"/>
      <c r="J1056" s="98"/>
      <c r="K1056" s="98"/>
      <c r="L1056" s="98"/>
      <c r="M1056" s="97"/>
    </row>
    <row r="1057" spans="1:13" s="2" customFormat="1" ht="75" customHeight="1" x14ac:dyDescent="0.35">
      <c r="A1057" s="58"/>
      <c r="B1057" s="98" t="str">
        <f ca="1">IF(OFFSET(List1!B$11,tisk!A1056,0)&gt;0,OFFSET(List1!B$11,tisk!A1056,0),"")</f>
        <v/>
      </c>
      <c r="C1057" s="3" t="str">
        <f ca="1">IF(B1057="","",CONCATENATE(OFFSET(List1!C$11,tisk!A1056,0),"
",OFFSET(List1!D$11,tisk!A1056,0),"
",OFFSET(List1!E$11,tisk!A1056,0),"
",OFFSET(List1!F$11,tisk!A1056,0)))</f>
        <v/>
      </c>
      <c r="D1057" s="85" t="str">
        <f ca="1">IF(B1057="","",OFFSET(List1!L$11,tisk!A1056,0))</f>
        <v/>
      </c>
      <c r="E1057" s="99" t="str">
        <f ca="1">IF(B1057="","",OFFSET(List1!O$11,tisk!A1056,0))</f>
        <v/>
      </c>
      <c r="F1057" s="55" t="str">
        <f ca="1">IF(B1057="","",OFFSET(List1!P$11,tisk!A1056,0))</f>
        <v/>
      </c>
      <c r="G1057" s="97" t="str">
        <f ca="1">IF(B1057="","",OFFSET(List1!R$11,tisk!A1056,0))</f>
        <v/>
      </c>
      <c r="H1057" s="100" t="str">
        <f ca="1">IF(B1057="","",OFFSET(List1!S$11,tisk!A1056,0))</f>
        <v/>
      </c>
      <c r="I1057" s="98" t="str">
        <f ca="1">IF(B1057="","",OFFSET(List1!T$11,tisk!A1056,0))</f>
        <v/>
      </c>
      <c r="J1057" s="98" t="str">
        <f ca="1">IF(B1057="","",OFFSET(List1!U$11,tisk!A1056,0))</f>
        <v/>
      </c>
      <c r="K1057" s="98" t="str">
        <f ca="1">IF(B1057="","",OFFSET(List1!V$11,tisk!A1056,0))</f>
        <v/>
      </c>
      <c r="L1057" s="98" t="str">
        <f ca="1">IF(B1057="","",OFFSET(List1!W$11,tisk!A1056,0))</f>
        <v/>
      </c>
      <c r="M1057" s="97" t="str">
        <f ca="1">IF(B1057="","",OFFSET(List1!X$11,tisk!A1056,0))</f>
        <v/>
      </c>
    </row>
    <row r="1058" spans="1:13" s="2" customFormat="1" ht="75" customHeight="1" x14ac:dyDescent="0.35">
      <c r="A1058" s="58"/>
      <c r="B1058" s="98"/>
      <c r="C1058" s="3" t="str">
        <f ca="1">IF(B1057="","",CONCATENATE("Okres ",OFFSET(List1!G$11,tisk!A1056,0),"
","Právní forma","
",OFFSET(List1!H$11,tisk!A1056,0),"
","IČO ",OFFSET(List1!I$11,tisk!A1056,0),"
 ","B.Ú. ",OFFSET(List1!J$11,tisk!A1056,0)))</f>
        <v/>
      </c>
      <c r="D1058" s="5" t="str">
        <f ca="1">IF(B1057="","",OFFSET(List1!M$11,tisk!A1056,0))</f>
        <v/>
      </c>
      <c r="E1058" s="99"/>
      <c r="F1058" s="54"/>
      <c r="G1058" s="97"/>
      <c r="H1058" s="100"/>
      <c r="I1058" s="98"/>
      <c r="J1058" s="98"/>
      <c r="K1058" s="98"/>
      <c r="L1058" s="98"/>
      <c r="M1058" s="97"/>
    </row>
    <row r="1059" spans="1:13" s="2" customFormat="1" ht="30" customHeight="1" x14ac:dyDescent="0.35">
      <c r="A1059" s="58">
        <f>ROW()/3-1</f>
        <v>352</v>
      </c>
      <c r="B1059" s="98"/>
      <c r="C1059" s="3" t="str">
        <f ca="1">IF(B1057="","",CONCATENATE("Zástupce","
",OFFSET(List1!K$11,tisk!A1056,0)))</f>
        <v/>
      </c>
      <c r="D1059" s="5" t="str">
        <f ca="1">IF(B1057="","",CONCATENATE("Dotace bude použita na:",OFFSET(List1!N$11,tisk!A1056,0)))</f>
        <v/>
      </c>
      <c r="E1059" s="99"/>
      <c r="F1059" s="55" t="str">
        <f ca="1">IF(B1057="","",OFFSET(List1!Q$11,tisk!A1056,0))</f>
        <v/>
      </c>
      <c r="G1059" s="97"/>
      <c r="H1059" s="100"/>
      <c r="I1059" s="98"/>
      <c r="J1059" s="98"/>
      <c r="K1059" s="98"/>
      <c r="L1059" s="98"/>
      <c r="M1059" s="97"/>
    </row>
    <row r="1060" spans="1:13" s="2" customFormat="1" ht="75" customHeight="1" x14ac:dyDescent="0.35">
      <c r="A1060" s="58"/>
      <c r="B1060" s="98" t="str">
        <f ca="1">IF(OFFSET(List1!B$11,tisk!A1059,0)&gt;0,OFFSET(List1!B$11,tisk!A1059,0),"")</f>
        <v/>
      </c>
      <c r="C1060" s="3" t="str">
        <f ca="1">IF(B1060="","",CONCATENATE(OFFSET(List1!C$11,tisk!A1059,0),"
",OFFSET(List1!D$11,tisk!A1059,0),"
",OFFSET(List1!E$11,tisk!A1059,0),"
",OFFSET(List1!F$11,tisk!A1059,0)))</f>
        <v/>
      </c>
      <c r="D1060" s="85" t="str">
        <f ca="1">IF(B1060="","",OFFSET(List1!L$11,tisk!A1059,0))</f>
        <v/>
      </c>
      <c r="E1060" s="99" t="str">
        <f ca="1">IF(B1060="","",OFFSET(List1!O$11,tisk!A1059,0))</f>
        <v/>
      </c>
      <c r="F1060" s="55" t="str">
        <f ca="1">IF(B1060="","",OFFSET(List1!P$11,tisk!A1059,0))</f>
        <v/>
      </c>
      <c r="G1060" s="97" t="str">
        <f ca="1">IF(B1060="","",OFFSET(List1!R$11,tisk!A1059,0))</f>
        <v/>
      </c>
      <c r="H1060" s="100" t="str">
        <f ca="1">IF(B1060="","",OFFSET(List1!S$11,tisk!A1059,0))</f>
        <v/>
      </c>
      <c r="I1060" s="98" t="str">
        <f ca="1">IF(B1060="","",OFFSET(List1!T$11,tisk!A1059,0))</f>
        <v/>
      </c>
      <c r="J1060" s="98" t="str">
        <f ca="1">IF(B1060="","",OFFSET(List1!U$11,tisk!A1059,0))</f>
        <v/>
      </c>
      <c r="K1060" s="98" t="str">
        <f ca="1">IF(B1060="","",OFFSET(List1!V$11,tisk!A1059,0))</f>
        <v/>
      </c>
      <c r="L1060" s="98" t="str">
        <f ca="1">IF(B1060="","",OFFSET(List1!W$11,tisk!A1059,0))</f>
        <v/>
      </c>
      <c r="M1060" s="97" t="str">
        <f ca="1">IF(B1060="","",OFFSET(List1!X$11,tisk!A1059,0))</f>
        <v/>
      </c>
    </row>
    <row r="1061" spans="1:13" s="2" customFormat="1" ht="75" customHeight="1" x14ac:dyDescent="0.35">
      <c r="A1061" s="58"/>
      <c r="B1061" s="98"/>
      <c r="C1061" s="3" t="str">
        <f ca="1">IF(B1060="","",CONCATENATE("Okres ",OFFSET(List1!G$11,tisk!A1059,0),"
","Právní forma","
",OFFSET(List1!H$11,tisk!A1059,0),"
","IČO ",OFFSET(List1!I$11,tisk!A1059,0),"
 ","B.Ú. ",OFFSET(List1!J$11,tisk!A1059,0)))</f>
        <v/>
      </c>
      <c r="D1061" s="5" t="str">
        <f ca="1">IF(B1060="","",OFFSET(List1!M$11,tisk!A1059,0))</f>
        <v/>
      </c>
      <c r="E1061" s="99"/>
      <c r="F1061" s="54"/>
      <c r="G1061" s="97"/>
      <c r="H1061" s="100"/>
      <c r="I1061" s="98"/>
      <c r="J1061" s="98"/>
      <c r="K1061" s="98"/>
      <c r="L1061" s="98"/>
      <c r="M1061" s="97"/>
    </row>
    <row r="1062" spans="1:13" s="2" customFormat="1" ht="30" customHeight="1" x14ac:dyDescent="0.35">
      <c r="A1062" s="58">
        <f>ROW()/3-1</f>
        <v>353</v>
      </c>
      <c r="B1062" s="98"/>
      <c r="C1062" s="3" t="str">
        <f ca="1">IF(B1060="","",CONCATENATE("Zástupce","
",OFFSET(List1!K$11,tisk!A1059,0)))</f>
        <v/>
      </c>
      <c r="D1062" s="5" t="str">
        <f ca="1">IF(B1060="","",CONCATENATE("Dotace bude použita na:",OFFSET(List1!N$11,tisk!A1059,0)))</f>
        <v/>
      </c>
      <c r="E1062" s="99"/>
      <c r="F1062" s="55" t="str">
        <f ca="1">IF(B1060="","",OFFSET(List1!Q$11,tisk!A1059,0))</f>
        <v/>
      </c>
      <c r="G1062" s="97"/>
      <c r="H1062" s="100"/>
      <c r="I1062" s="98"/>
      <c r="J1062" s="98"/>
      <c r="K1062" s="98"/>
      <c r="L1062" s="98"/>
      <c r="M1062" s="97"/>
    </row>
    <row r="1063" spans="1:13" s="2" customFormat="1" ht="75" customHeight="1" x14ac:dyDescent="0.35">
      <c r="A1063" s="58"/>
      <c r="B1063" s="98" t="str">
        <f ca="1">IF(OFFSET(List1!B$11,tisk!A1062,0)&gt;0,OFFSET(List1!B$11,tisk!A1062,0),"")</f>
        <v/>
      </c>
      <c r="C1063" s="3" t="str">
        <f ca="1">IF(B1063="","",CONCATENATE(OFFSET(List1!C$11,tisk!A1062,0),"
",OFFSET(List1!D$11,tisk!A1062,0),"
",OFFSET(List1!E$11,tisk!A1062,0),"
",OFFSET(List1!F$11,tisk!A1062,0)))</f>
        <v/>
      </c>
      <c r="D1063" s="85" t="str">
        <f ca="1">IF(B1063="","",OFFSET(List1!L$11,tisk!A1062,0))</f>
        <v/>
      </c>
      <c r="E1063" s="99" t="str">
        <f ca="1">IF(B1063="","",OFFSET(List1!O$11,tisk!A1062,0))</f>
        <v/>
      </c>
      <c r="F1063" s="55" t="str">
        <f ca="1">IF(B1063="","",OFFSET(List1!P$11,tisk!A1062,0))</f>
        <v/>
      </c>
      <c r="G1063" s="97" t="str">
        <f ca="1">IF(B1063="","",OFFSET(List1!R$11,tisk!A1062,0))</f>
        <v/>
      </c>
      <c r="H1063" s="100" t="str">
        <f ca="1">IF(B1063="","",OFFSET(List1!S$11,tisk!A1062,0))</f>
        <v/>
      </c>
      <c r="I1063" s="98" t="str">
        <f ca="1">IF(B1063="","",OFFSET(List1!T$11,tisk!A1062,0))</f>
        <v/>
      </c>
      <c r="J1063" s="98" t="str">
        <f ca="1">IF(B1063="","",OFFSET(List1!U$11,tisk!A1062,0))</f>
        <v/>
      </c>
      <c r="K1063" s="98" t="str">
        <f ca="1">IF(B1063="","",OFFSET(List1!V$11,tisk!A1062,0))</f>
        <v/>
      </c>
      <c r="L1063" s="98" t="str">
        <f ca="1">IF(B1063="","",OFFSET(List1!W$11,tisk!A1062,0))</f>
        <v/>
      </c>
      <c r="M1063" s="97" t="str">
        <f ca="1">IF(B1063="","",OFFSET(List1!X$11,tisk!A1062,0))</f>
        <v/>
      </c>
    </row>
    <row r="1064" spans="1:13" s="2" customFormat="1" ht="75" customHeight="1" x14ac:dyDescent="0.35">
      <c r="A1064" s="58"/>
      <c r="B1064" s="98"/>
      <c r="C1064" s="3" t="str">
        <f ca="1">IF(B1063="","",CONCATENATE("Okres ",OFFSET(List1!G$11,tisk!A1062,0),"
","Právní forma","
",OFFSET(List1!H$11,tisk!A1062,0),"
","IČO ",OFFSET(List1!I$11,tisk!A1062,0),"
 ","B.Ú. ",OFFSET(List1!J$11,tisk!A1062,0)))</f>
        <v/>
      </c>
      <c r="D1064" s="5" t="str">
        <f ca="1">IF(B1063="","",OFFSET(List1!M$11,tisk!A1062,0))</f>
        <v/>
      </c>
      <c r="E1064" s="99"/>
      <c r="F1064" s="54"/>
      <c r="G1064" s="97"/>
      <c r="H1064" s="100"/>
      <c r="I1064" s="98"/>
      <c r="J1064" s="98"/>
      <c r="K1064" s="98"/>
      <c r="L1064" s="98"/>
      <c r="M1064" s="97"/>
    </row>
    <row r="1065" spans="1:13" s="2" customFormat="1" ht="30" customHeight="1" x14ac:dyDescent="0.35">
      <c r="A1065" s="58">
        <f>ROW()/3-1</f>
        <v>354</v>
      </c>
      <c r="B1065" s="98"/>
      <c r="C1065" s="3" t="str">
        <f ca="1">IF(B1063="","",CONCATENATE("Zástupce","
",OFFSET(List1!K$11,tisk!A1062,0)))</f>
        <v/>
      </c>
      <c r="D1065" s="5" t="str">
        <f ca="1">IF(B1063="","",CONCATENATE("Dotace bude použita na:",OFFSET(List1!N$11,tisk!A1062,0)))</f>
        <v/>
      </c>
      <c r="E1065" s="99"/>
      <c r="F1065" s="55" t="str">
        <f ca="1">IF(B1063="","",OFFSET(List1!Q$11,tisk!A1062,0))</f>
        <v/>
      </c>
      <c r="G1065" s="97"/>
      <c r="H1065" s="100"/>
      <c r="I1065" s="98"/>
      <c r="J1065" s="98"/>
      <c r="K1065" s="98"/>
      <c r="L1065" s="98"/>
      <c r="M1065" s="97"/>
    </row>
    <row r="1066" spans="1:13" s="2" customFormat="1" ht="75" customHeight="1" x14ac:dyDescent="0.35">
      <c r="A1066" s="58"/>
      <c r="B1066" s="98" t="str">
        <f ca="1">IF(OFFSET(List1!B$11,tisk!A1065,0)&gt;0,OFFSET(List1!B$11,tisk!A1065,0),"")</f>
        <v/>
      </c>
      <c r="C1066" s="3" t="str">
        <f ca="1">IF(B1066="","",CONCATENATE(OFFSET(List1!C$11,tisk!A1065,0),"
",OFFSET(List1!D$11,tisk!A1065,0),"
",OFFSET(List1!E$11,tisk!A1065,0),"
",OFFSET(List1!F$11,tisk!A1065,0)))</f>
        <v/>
      </c>
      <c r="D1066" s="85" t="str">
        <f ca="1">IF(B1066="","",OFFSET(List1!L$11,tisk!A1065,0))</f>
        <v/>
      </c>
      <c r="E1066" s="99" t="str">
        <f ca="1">IF(B1066="","",OFFSET(List1!O$11,tisk!A1065,0))</f>
        <v/>
      </c>
      <c r="F1066" s="55" t="str">
        <f ca="1">IF(B1066="","",OFFSET(List1!P$11,tisk!A1065,0))</f>
        <v/>
      </c>
      <c r="G1066" s="97" t="str">
        <f ca="1">IF(B1066="","",OFFSET(List1!R$11,tisk!A1065,0))</f>
        <v/>
      </c>
      <c r="H1066" s="100" t="str">
        <f ca="1">IF(B1066="","",OFFSET(List1!S$11,tisk!A1065,0))</f>
        <v/>
      </c>
      <c r="I1066" s="98" t="str">
        <f ca="1">IF(B1066="","",OFFSET(List1!T$11,tisk!A1065,0))</f>
        <v/>
      </c>
      <c r="J1066" s="98" t="str">
        <f ca="1">IF(B1066="","",OFFSET(List1!U$11,tisk!A1065,0))</f>
        <v/>
      </c>
      <c r="K1066" s="98" t="str">
        <f ca="1">IF(B1066="","",OFFSET(List1!V$11,tisk!A1065,0))</f>
        <v/>
      </c>
      <c r="L1066" s="98" t="str">
        <f ca="1">IF(B1066="","",OFFSET(List1!W$11,tisk!A1065,0))</f>
        <v/>
      </c>
      <c r="M1066" s="97" t="str">
        <f ca="1">IF(B1066="","",OFFSET(List1!X$11,tisk!A1065,0))</f>
        <v/>
      </c>
    </row>
    <row r="1067" spans="1:13" s="2" customFormat="1" ht="75" customHeight="1" x14ac:dyDescent="0.35">
      <c r="A1067" s="58"/>
      <c r="B1067" s="98"/>
      <c r="C1067" s="3" t="str">
        <f ca="1">IF(B1066="","",CONCATENATE("Okres ",OFFSET(List1!G$11,tisk!A1065,0),"
","Právní forma","
",OFFSET(List1!H$11,tisk!A1065,0),"
","IČO ",OFFSET(List1!I$11,tisk!A1065,0),"
 ","B.Ú. ",OFFSET(List1!J$11,tisk!A1065,0)))</f>
        <v/>
      </c>
      <c r="D1067" s="5" t="str">
        <f ca="1">IF(B1066="","",OFFSET(List1!M$11,tisk!A1065,0))</f>
        <v/>
      </c>
      <c r="E1067" s="99"/>
      <c r="F1067" s="54"/>
      <c r="G1067" s="97"/>
      <c r="H1067" s="100"/>
      <c r="I1067" s="98"/>
      <c r="J1067" s="98"/>
      <c r="K1067" s="98"/>
      <c r="L1067" s="98"/>
      <c r="M1067" s="97"/>
    </row>
    <row r="1068" spans="1:13" s="2" customFormat="1" ht="30" customHeight="1" x14ac:dyDescent="0.35">
      <c r="A1068" s="58">
        <f>ROW()/3-1</f>
        <v>355</v>
      </c>
      <c r="B1068" s="98"/>
      <c r="C1068" s="3" t="str">
        <f ca="1">IF(B1066="","",CONCATENATE("Zástupce","
",OFFSET(List1!K$11,tisk!A1065,0)))</f>
        <v/>
      </c>
      <c r="D1068" s="5" t="str">
        <f ca="1">IF(B1066="","",CONCATENATE("Dotace bude použita na:",OFFSET(List1!N$11,tisk!A1065,0)))</f>
        <v/>
      </c>
      <c r="E1068" s="99"/>
      <c r="F1068" s="55" t="str">
        <f ca="1">IF(B1066="","",OFFSET(List1!Q$11,tisk!A1065,0))</f>
        <v/>
      </c>
      <c r="G1068" s="97"/>
      <c r="H1068" s="100"/>
      <c r="I1068" s="98"/>
      <c r="J1068" s="98"/>
      <c r="K1068" s="98"/>
      <c r="L1068" s="98"/>
      <c r="M1068" s="97"/>
    </row>
    <row r="1069" spans="1:13" s="2" customFormat="1" ht="75" customHeight="1" x14ac:dyDescent="0.35">
      <c r="A1069" s="58"/>
      <c r="B1069" s="98" t="str">
        <f ca="1">IF(OFFSET(List1!B$11,tisk!A1068,0)&gt;0,OFFSET(List1!B$11,tisk!A1068,0),"")</f>
        <v/>
      </c>
      <c r="C1069" s="3" t="str">
        <f ca="1">IF(B1069="","",CONCATENATE(OFFSET(List1!C$11,tisk!A1068,0),"
",OFFSET(List1!D$11,tisk!A1068,0),"
",OFFSET(List1!E$11,tisk!A1068,0),"
",OFFSET(List1!F$11,tisk!A1068,0)))</f>
        <v/>
      </c>
      <c r="D1069" s="85" t="str">
        <f ca="1">IF(B1069="","",OFFSET(List1!L$11,tisk!A1068,0))</f>
        <v/>
      </c>
      <c r="E1069" s="99" t="str">
        <f ca="1">IF(B1069="","",OFFSET(List1!O$11,tisk!A1068,0))</f>
        <v/>
      </c>
      <c r="F1069" s="55" t="str">
        <f ca="1">IF(B1069="","",OFFSET(List1!P$11,tisk!A1068,0))</f>
        <v/>
      </c>
      <c r="G1069" s="97" t="str">
        <f ca="1">IF(B1069="","",OFFSET(List1!R$11,tisk!A1068,0))</f>
        <v/>
      </c>
      <c r="H1069" s="100" t="str">
        <f ca="1">IF(B1069="","",OFFSET(List1!S$11,tisk!A1068,0))</f>
        <v/>
      </c>
      <c r="I1069" s="98" t="str">
        <f ca="1">IF(B1069="","",OFFSET(List1!T$11,tisk!A1068,0))</f>
        <v/>
      </c>
      <c r="J1069" s="98" t="str">
        <f ca="1">IF(B1069="","",OFFSET(List1!U$11,tisk!A1068,0))</f>
        <v/>
      </c>
      <c r="K1069" s="98" t="str">
        <f ca="1">IF(B1069="","",OFFSET(List1!V$11,tisk!A1068,0))</f>
        <v/>
      </c>
      <c r="L1069" s="98" t="str">
        <f ca="1">IF(B1069="","",OFFSET(List1!W$11,tisk!A1068,0))</f>
        <v/>
      </c>
      <c r="M1069" s="97" t="str">
        <f ca="1">IF(B1069="","",OFFSET(List1!X$11,tisk!A1068,0))</f>
        <v/>
      </c>
    </row>
    <row r="1070" spans="1:13" s="2" customFormat="1" ht="75" customHeight="1" x14ac:dyDescent="0.35">
      <c r="A1070" s="58"/>
      <c r="B1070" s="98"/>
      <c r="C1070" s="3" t="str">
        <f ca="1">IF(B1069="","",CONCATENATE("Okres ",OFFSET(List1!G$11,tisk!A1068,0),"
","Právní forma","
",OFFSET(List1!H$11,tisk!A1068,0),"
","IČO ",OFFSET(List1!I$11,tisk!A1068,0),"
 ","B.Ú. ",OFFSET(List1!J$11,tisk!A1068,0)))</f>
        <v/>
      </c>
      <c r="D1070" s="5" t="str">
        <f ca="1">IF(B1069="","",OFFSET(List1!M$11,tisk!A1068,0))</f>
        <v/>
      </c>
      <c r="E1070" s="99"/>
      <c r="F1070" s="54"/>
      <c r="G1070" s="97"/>
      <c r="H1070" s="100"/>
      <c r="I1070" s="98"/>
      <c r="J1070" s="98"/>
      <c r="K1070" s="98"/>
      <c r="L1070" s="98"/>
      <c r="M1070" s="97"/>
    </row>
    <row r="1071" spans="1:13" s="2" customFormat="1" ht="30" customHeight="1" x14ac:dyDescent="0.35">
      <c r="A1071" s="58">
        <f>ROW()/3-1</f>
        <v>356</v>
      </c>
      <c r="B1071" s="98"/>
      <c r="C1071" s="3" t="str">
        <f ca="1">IF(B1069="","",CONCATENATE("Zástupce","
",OFFSET(List1!K$11,tisk!A1068,0)))</f>
        <v/>
      </c>
      <c r="D1071" s="5" t="str">
        <f ca="1">IF(B1069="","",CONCATENATE("Dotace bude použita na:",OFFSET(List1!N$11,tisk!A1068,0)))</f>
        <v/>
      </c>
      <c r="E1071" s="99"/>
      <c r="F1071" s="55" t="str">
        <f ca="1">IF(B1069="","",OFFSET(List1!Q$11,tisk!A1068,0))</f>
        <v/>
      </c>
      <c r="G1071" s="97"/>
      <c r="H1071" s="100"/>
      <c r="I1071" s="98"/>
      <c r="J1071" s="98"/>
      <c r="K1071" s="98"/>
      <c r="L1071" s="98"/>
      <c r="M1071" s="97"/>
    </row>
    <row r="1072" spans="1:13" s="2" customFormat="1" ht="75" customHeight="1" x14ac:dyDescent="0.35">
      <c r="A1072" s="58"/>
      <c r="B1072" s="98" t="str">
        <f ca="1">IF(OFFSET(List1!B$11,tisk!A1071,0)&gt;0,OFFSET(List1!B$11,tisk!A1071,0),"")</f>
        <v/>
      </c>
      <c r="C1072" s="3" t="str">
        <f ca="1">IF(B1072="","",CONCATENATE(OFFSET(List1!C$11,tisk!A1071,0),"
",OFFSET(List1!D$11,tisk!A1071,0),"
",OFFSET(List1!E$11,tisk!A1071,0),"
",OFFSET(List1!F$11,tisk!A1071,0)))</f>
        <v/>
      </c>
      <c r="D1072" s="85" t="str">
        <f ca="1">IF(B1072="","",OFFSET(List1!L$11,tisk!A1071,0))</f>
        <v/>
      </c>
      <c r="E1072" s="99" t="str">
        <f ca="1">IF(B1072="","",OFFSET(List1!O$11,tisk!A1071,0))</f>
        <v/>
      </c>
      <c r="F1072" s="55" t="str">
        <f ca="1">IF(B1072="","",OFFSET(List1!P$11,tisk!A1071,0))</f>
        <v/>
      </c>
      <c r="G1072" s="97" t="str">
        <f ca="1">IF(B1072="","",OFFSET(List1!R$11,tisk!A1071,0))</f>
        <v/>
      </c>
      <c r="H1072" s="100" t="str">
        <f ca="1">IF(B1072="","",OFFSET(List1!S$11,tisk!A1071,0))</f>
        <v/>
      </c>
      <c r="I1072" s="98" t="str">
        <f ca="1">IF(B1072="","",OFFSET(List1!T$11,tisk!A1071,0))</f>
        <v/>
      </c>
      <c r="J1072" s="98" t="str">
        <f ca="1">IF(B1072="","",OFFSET(List1!U$11,tisk!A1071,0))</f>
        <v/>
      </c>
      <c r="K1072" s="98" t="str">
        <f ca="1">IF(B1072="","",OFFSET(List1!V$11,tisk!A1071,0))</f>
        <v/>
      </c>
      <c r="L1072" s="98" t="str">
        <f ca="1">IF(B1072="","",OFFSET(List1!W$11,tisk!A1071,0))</f>
        <v/>
      </c>
      <c r="M1072" s="97" t="str">
        <f ca="1">IF(B1072="","",OFFSET(List1!X$11,tisk!A1071,0))</f>
        <v/>
      </c>
    </row>
    <row r="1073" spans="1:13" s="2" customFormat="1" ht="75" customHeight="1" x14ac:dyDescent="0.35">
      <c r="A1073" s="58"/>
      <c r="B1073" s="98"/>
      <c r="C1073" s="3" t="str">
        <f ca="1">IF(B1072="","",CONCATENATE("Okres ",OFFSET(List1!G$11,tisk!A1071,0),"
","Právní forma","
",OFFSET(List1!H$11,tisk!A1071,0),"
","IČO ",OFFSET(List1!I$11,tisk!A1071,0),"
 ","B.Ú. ",OFFSET(List1!J$11,tisk!A1071,0)))</f>
        <v/>
      </c>
      <c r="D1073" s="5" t="str">
        <f ca="1">IF(B1072="","",OFFSET(List1!M$11,tisk!A1071,0))</f>
        <v/>
      </c>
      <c r="E1073" s="99"/>
      <c r="F1073" s="54"/>
      <c r="G1073" s="97"/>
      <c r="H1073" s="100"/>
      <c r="I1073" s="98"/>
      <c r="J1073" s="98"/>
      <c r="K1073" s="98"/>
      <c r="L1073" s="98"/>
      <c r="M1073" s="97"/>
    </row>
    <row r="1074" spans="1:13" s="2" customFormat="1" ht="30" customHeight="1" x14ac:dyDescent="0.35">
      <c r="A1074" s="58">
        <f>ROW()/3-1</f>
        <v>357</v>
      </c>
      <c r="B1074" s="98"/>
      <c r="C1074" s="3" t="str">
        <f ca="1">IF(B1072="","",CONCATENATE("Zástupce","
",OFFSET(List1!K$11,tisk!A1071,0)))</f>
        <v/>
      </c>
      <c r="D1074" s="5" t="str">
        <f ca="1">IF(B1072="","",CONCATENATE("Dotace bude použita na:",OFFSET(List1!N$11,tisk!A1071,0)))</f>
        <v/>
      </c>
      <c r="E1074" s="99"/>
      <c r="F1074" s="55" t="str">
        <f ca="1">IF(B1072="","",OFFSET(List1!Q$11,tisk!A1071,0))</f>
        <v/>
      </c>
      <c r="G1074" s="97"/>
      <c r="H1074" s="100"/>
      <c r="I1074" s="98"/>
      <c r="J1074" s="98"/>
      <c r="K1074" s="98"/>
      <c r="L1074" s="98"/>
      <c r="M1074" s="97"/>
    </row>
    <row r="1075" spans="1:13" s="2" customFormat="1" ht="75" customHeight="1" x14ac:dyDescent="0.35">
      <c r="A1075" s="58"/>
      <c r="B1075" s="98" t="str">
        <f ca="1">IF(OFFSET(List1!B$11,tisk!A1074,0)&gt;0,OFFSET(List1!B$11,tisk!A1074,0),"")</f>
        <v/>
      </c>
      <c r="C1075" s="3" t="str">
        <f ca="1">IF(B1075="","",CONCATENATE(OFFSET(List1!C$11,tisk!A1074,0),"
",OFFSET(List1!D$11,tisk!A1074,0),"
",OFFSET(List1!E$11,tisk!A1074,0),"
",OFFSET(List1!F$11,tisk!A1074,0)))</f>
        <v/>
      </c>
      <c r="D1075" s="85" t="str">
        <f ca="1">IF(B1075="","",OFFSET(List1!L$11,tisk!A1074,0))</f>
        <v/>
      </c>
      <c r="E1075" s="99" t="str">
        <f ca="1">IF(B1075="","",OFFSET(List1!O$11,tisk!A1074,0))</f>
        <v/>
      </c>
      <c r="F1075" s="55" t="str">
        <f ca="1">IF(B1075="","",OFFSET(List1!P$11,tisk!A1074,0))</f>
        <v/>
      </c>
      <c r="G1075" s="97" t="str">
        <f ca="1">IF(B1075="","",OFFSET(List1!R$11,tisk!A1074,0))</f>
        <v/>
      </c>
      <c r="H1075" s="100" t="str">
        <f ca="1">IF(B1075="","",OFFSET(List1!S$11,tisk!A1074,0))</f>
        <v/>
      </c>
      <c r="I1075" s="98" t="str">
        <f ca="1">IF(B1075="","",OFFSET(List1!T$11,tisk!A1074,0))</f>
        <v/>
      </c>
      <c r="J1075" s="98" t="str">
        <f ca="1">IF(B1075="","",OFFSET(List1!U$11,tisk!A1074,0))</f>
        <v/>
      </c>
      <c r="K1075" s="98" t="str">
        <f ca="1">IF(B1075="","",OFFSET(List1!V$11,tisk!A1074,0))</f>
        <v/>
      </c>
      <c r="L1075" s="98" t="str">
        <f ca="1">IF(B1075="","",OFFSET(List1!W$11,tisk!A1074,0))</f>
        <v/>
      </c>
      <c r="M1075" s="97" t="str">
        <f ca="1">IF(B1075="","",OFFSET(List1!X$11,tisk!A1074,0))</f>
        <v/>
      </c>
    </row>
    <row r="1076" spans="1:13" s="2" customFormat="1" ht="75" customHeight="1" x14ac:dyDescent="0.35">
      <c r="A1076" s="58"/>
      <c r="B1076" s="98"/>
      <c r="C1076" s="3" t="str">
        <f ca="1">IF(B1075="","",CONCATENATE("Okres ",OFFSET(List1!G$11,tisk!A1074,0),"
","Právní forma","
",OFFSET(List1!H$11,tisk!A1074,0),"
","IČO ",OFFSET(List1!I$11,tisk!A1074,0),"
 ","B.Ú. ",OFFSET(List1!J$11,tisk!A1074,0)))</f>
        <v/>
      </c>
      <c r="D1076" s="5" t="str">
        <f ca="1">IF(B1075="","",OFFSET(List1!M$11,tisk!A1074,0))</f>
        <v/>
      </c>
      <c r="E1076" s="99"/>
      <c r="F1076" s="54"/>
      <c r="G1076" s="97"/>
      <c r="H1076" s="100"/>
      <c r="I1076" s="98"/>
      <c r="J1076" s="98"/>
      <c r="K1076" s="98"/>
      <c r="L1076" s="98"/>
      <c r="M1076" s="97"/>
    </row>
    <row r="1077" spans="1:13" s="2" customFormat="1" ht="30" customHeight="1" x14ac:dyDescent="0.35">
      <c r="A1077" s="58">
        <f>ROW()/3-1</f>
        <v>358</v>
      </c>
      <c r="B1077" s="98"/>
      <c r="C1077" s="3" t="str">
        <f ca="1">IF(B1075="","",CONCATENATE("Zástupce","
",OFFSET(List1!K$11,tisk!A1074,0)))</f>
        <v/>
      </c>
      <c r="D1077" s="5" t="str">
        <f ca="1">IF(B1075="","",CONCATENATE("Dotace bude použita na:",OFFSET(List1!N$11,tisk!A1074,0)))</f>
        <v/>
      </c>
      <c r="E1077" s="99"/>
      <c r="F1077" s="55" t="str">
        <f ca="1">IF(B1075="","",OFFSET(List1!Q$11,tisk!A1074,0))</f>
        <v/>
      </c>
      <c r="G1077" s="97"/>
      <c r="H1077" s="100"/>
      <c r="I1077" s="98"/>
      <c r="J1077" s="98"/>
      <c r="K1077" s="98"/>
      <c r="L1077" s="98"/>
      <c r="M1077" s="97"/>
    </row>
    <row r="1078" spans="1:13" s="2" customFormat="1" ht="75" customHeight="1" x14ac:dyDescent="0.35">
      <c r="A1078" s="58"/>
      <c r="B1078" s="98" t="str">
        <f ca="1">IF(OFFSET(List1!B$11,tisk!A1077,0)&gt;0,OFFSET(List1!B$11,tisk!A1077,0),"")</f>
        <v/>
      </c>
      <c r="C1078" s="3" t="str">
        <f ca="1">IF(B1078="","",CONCATENATE(OFFSET(List1!C$11,tisk!A1077,0),"
",OFFSET(List1!D$11,tisk!A1077,0),"
",OFFSET(List1!E$11,tisk!A1077,0),"
",OFFSET(List1!F$11,tisk!A1077,0)))</f>
        <v/>
      </c>
      <c r="D1078" s="85" t="str">
        <f ca="1">IF(B1078="","",OFFSET(List1!L$11,tisk!A1077,0))</f>
        <v/>
      </c>
      <c r="E1078" s="99" t="str">
        <f ca="1">IF(B1078="","",OFFSET(List1!O$11,tisk!A1077,0))</f>
        <v/>
      </c>
      <c r="F1078" s="55" t="str">
        <f ca="1">IF(B1078="","",OFFSET(List1!P$11,tisk!A1077,0))</f>
        <v/>
      </c>
      <c r="G1078" s="97" t="str">
        <f ca="1">IF(B1078="","",OFFSET(List1!R$11,tisk!A1077,0))</f>
        <v/>
      </c>
      <c r="H1078" s="100" t="str">
        <f ca="1">IF(B1078="","",OFFSET(List1!S$11,tisk!A1077,0))</f>
        <v/>
      </c>
      <c r="I1078" s="98" t="str">
        <f ca="1">IF(B1078="","",OFFSET(List1!T$11,tisk!A1077,0))</f>
        <v/>
      </c>
      <c r="J1078" s="98" t="str">
        <f ca="1">IF(B1078="","",OFFSET(List1!U$11,tisk!A1077,0))</f>
        <v/>
      </c>
      <c r="K1078" s="98" t="str">
        <f ca="1">IF(B1078="","",OFFSET(List1!V$11,tisk!A1077,0))</f>
        <v/>
      </c>
      <c r="L1078" s="98" t="str">
        <f ca="1">IF(B1078="","",OFFSET(List1!W$11,tisk!A1077,0))</f>
        <v/>
      </c>
      <c r="M1078" s="97" t="str">
        <f ca="1">IF(B1078="","",OFFSET(List1!X$11,tisk!A1077,0))</f>
        <v/>
      </c>
    </row>
    <row r="1079" spans="1:13" s="2" customFormat="1" ht="75" customHeight="1" x14ac:dyDescent="0.35">
      <c r="A1079" s="58"/>
      <c r="B1079" s="98"/>
      <c r="C1079" s="3" t="str">
        <f ca="1">IF(B1078="","",CONCATENATE("Okres ",OFFSET(List1!G$11,tisk!A1077,0),"
","Právní forma","
",OFFSET(List1!H$11,tisk!A1077,0),"
","IČO ",OFFSET(List1!I$11,tisk!A1077,0),"
 ","B.Ú. ",OFFSET(List1!J$11,tisk!A1077,0)))</f>
        <v/>
      </c>
      <c r="D1079" s="5" t="str">
        <f ca="1">IF(B1078="","",OFFSET(List1!M$11,tisk!A1077,0))</f>
        <v/>
      </c>
      <c r="E1079" s="99"/>
      <c r="F1079" s="54"/>
      <c r="G1079" s="97"/>
      <c r="H1079" s="100"/>
      <c r="I1079" s="98"/>
      <c r="J1079" s="98"/>
      <c r="K1079" s="98"/>
      <c r="L1079" s="98"/>
      <c r="M1079" s="97"/>
    </row>
    <row r="1080" spans="1:13" s="2" customFormat="1" ht="30" customHeight="1" x14ac:dyDescent="0.35">
      <c r="A1080" s="58">
        <f>ROW()/3-1</f>
        <v>359</v>
      </c>
      <c r="B1080" s="98"/>
      <c r="C1080" s="3" t="str">
        <f ca="1">IF(B1078="","",CONCATENATE("Zástupce","
",OFFSET(List1!K$11,tisk!A1077,0)))</f>
        <v/>
      </c>
      <c r="D1080" s="5" t="str">
        <f ca="1">IF(B1078="","",CONCATENATE("Dotace bude použita na:",OFFSET(List1!N$11,tisk!A1077,0)))</f>
        <v/>
      </c>
      <c r="E1080" s="99"/>
      <c r="F1080" s="55" t="str">
        <f ca="1">IF(B1078="","",OFFSET(List1!Q$11,tisk!A1077,0))</f>
        <v/>
      </c>
      <c r="G1080" s="97"/>
      <c r="H1080" s="100"/>
      <c r="I1080" s="98"/>
      <c r="J1080" s="98"/>
      <c r="K1080" s="98"/>
      <c r="L1080" s="98"/>
      <c r="M1080" s="97"/>
    </row>
    <row r="1081" spans="1:13" s="2" customFormat="1" ht="75" customHeight="1" x14ac:dyDescent="0.35">
      <c r="A1081" s="58"/>
      <c r="B1081" s="98" t="str">
        <f ca="1">IF(OFFSET(List1!B$11,tisk!A1080,0)&gt;0,OFFSET(List1!B$11,tisk!A1080,0),"")</f>
        <v/>
      </c>
      <c r="C1081" s="3" t="str">
        <f ca="1">IF(B1081="","",CONCATENATE(OFFSET(List1!C$11,tisk!A1080,0),"
",OFFSET(List1!D$11,tisk!A1080,0),"
",OFFSET(List1!E$11,tisk!A1080,0),"
",OFFSET(List1!F$11,tisk!A1080,0)))</f>
        <v/>
      </c>
      <c r="D1081" s="85" t="str">
        <f ca="1">IF(B1081="","",OFFSET(List1!L$11,tisk!A1080,0))</f>
        <v/>
      </c>
      <c r="E1081" s="99" t="str">
        <f ca="1">IF(B1081="","",OFFSET(List1!O$11,tisk!A1080,0))</f>
        <v/>
      </c>
      <c r="F1081" s="55" t="str">
        <f ca="1">IF(B1081="","",OFFSET(List1!P$11,tisk!A1080,0))</f>
        <v/>
      </c>
      <c r="G1081" s="97" t="str">
        <f ca="1">IF(B1081="","",OFFSET(List1!R$11,tisk!A1080,0))</f>
        <v/>
      </c>
      <c r="H1081" s="100" t="str">
        <f ca="1">IF(B1081="","",OFFSET(List1!S$11,tisk!A1080,0))</f>
        <v/>
      </c>
      <c r="I1081" s="98" t="str">
        <f ca="1">IF(B1081="","",OFFSET(List1!T$11,tisk!A1080,0))</f>
        <v/>
      </c>
      <c r="J1081" s="98" t="str">
        <f ca="1">IF(B1081="","",OFFSET(List1!U$11,tisk!A1080,0))</f>
        <v/>
      </c>
      <c r="K1081" s="98" t="str">
        <f ca="1">IF(B1081="","",OFFSET(List1!V$11,tisk!A1080,0))</f>
        <v/>
      </c>
      <c r="L1081" s="98" t="str">
        <f ca="1">IF(B1081="","",OFFSET(List1!W$11,tisk!A1080,0))</f>
        <v/>
      </c>
      <c r="M1081" s="97" t="str">
        <f ca="1">IF(B1081="","",OFFSET(List1!X$11,tisk!A1080,0))</f>
        <v/>
      </c>
    </row>
    <row r="1082" spans="1:13" s="2" customFormat="1" ht="75" customHeight="1" x14ac:dyDescent="0.35">
      <c r="A1082" s="58"/>
      <c r="B1082" s="98"/>
      <c r="C1082" s="3" t="str">
        <f ca="1">IF(B1081="","",CONCATENATE("Okres ",OFFSET(List1!G$11,tisk!A1080,0),"
","Právní forma","
",OFFSET(List1!H$11,tisk!A1080,0),"
","IČO ",OFFSET(List1!I$11,tisk!A1080,0),"
 ","B.Ú. ",OFFSET(List1!J$11,tisk!A1080,0)))</f>
        <v/>
      </c>
      <c r="D1082" s="5" t="str">
        <f ca="1">IF(B1081="","",OFFSET(List1!M$11,tisk!A1080,0))</f>
        <v/>
      </c>
      <c r="E1082" s="99"/>
      <c r="F1082" s="54"/>
      <c r="G1082" s="97"/>
      <c r="H1082" s="100"/>
      <c r="I1082" s="98"/>
      <c r="J1082" s="98"/>
      <c r="K1082" s="98"/>
      <c r="L1082" s="98"/>
      <c r="M1082" s="97"/>
    </row>
    <row r="1083" spans="1:13" s="2" customFormat="1" ht="30" customHeight="1" x14ac:dyDescent="0.35">
      <c r="A1083" s="58">
        <f>ROW()/3-1</f>
        <v>360</v>
      </c>
      <c r="B1083" s="98"/>
      <c r="C1083" s="3" t="str">
        <f ca="1">IF(B1081="","",CONCATENATE("Zástupce","
",OFFSET(List1!K$11,tisk!A1080,0)))</f>
        <v/>
      </c>
      <c r="D1083" s="5" t="str">
        <f ca="1">IF(B1081="","",CONCATENATE("Dotace bude použita na:",OFFSET(List1!N$11,tisk!A1080,0)))</f>
        <v/>
      </c>
      <c r="E1083" s="99"/>
      <c r="F1083" s="55" t="str">
        <f ca="1">IF(B1081="","",OFFSET(List1!Q$11,tisk!A1080,0))</f>
        <v/>
      </c>
      <c r="G1083" s="97"/>
      <c r="H1083" s="100"/>
      <c r="I1083" s="98"/>
      <c r="J1083" s="98"/>
      <c r="K1083" s="98"/>
      <c r="L1083" s="98"/>
      <c r="M1083" s="97"/>
    </row>
    <row r="1084" spans="1:13" s="2" customFormat="1" ht="75" customHeight="1" x14ac:dyDescent="0.35">
      <c r="A1084" s="58"/>
      <c r="B1084" s="98" t="str">
        <f ca="1">IF(OFFSET(List1!B$11,tisk!A1083,0)&gt;0,OFFSET(List1!B$11,tisk!A1083,0),"")</f>
        <v/>
      </c>
      <c r="C1084" s="3" t="str">
        <f ca="1">IF(B1084="","",CONCATENATE(OFFSET(List1!C$11,tisk!A1083,0),"
",OFFSET(List1!D$11,tisk!A1083,0),"
",OFFSET(List1!E$11,tisk!A1083,0),"
",OFFSET(List1!F$11,tisk!A1083,0)))</f>
        <v/>
      </c>
      <c r="D1084" s="85" t="str">
        <f ca="1">IF(B1084="","",OFFSET(List1!L$11,tisk!A1083,0))</f>
        <v/>
      </c>
      <c r="E1084" s="99" t="str">
        <f ca="1">IF(B1084="","",OFFSET(List1!O$11,tisk!A1083,0))</f>
        <v/>
      </c>
      <c r="F1084" s="55" t="str">
        <f ca="1">IF(B1084="","",OFFSET(List1!P$11,tisk!A1083,0))</f>
        <v/>
      </c>
      <c r="G1084" s="97" t="str">
        <f ca="1">IF(B1084="","",OFFSET(List1!R$11,tisk!A1083,0))</f>
        <v/>
      </c>
      <c r="H1084" s="100" t="str">
        <f ca="1">IF(B1084="","",OFFSET(List1!S$11,tisk!A1083,0))</f>
        <v/>
      </c>
      <c r="I1084" s="98" t="str">
        <f ca="1">IF(B1084="","",OFFSET(List1!T$11,tisk!A1083,0))</f>
        <v/>
      </c>
      <c r="J1084" s="98" t="str">
        <f ca="1">IF(B1084="","",OFFSET(List1!U$11,tisk!A1083,0))</f>
        <v/>
      </c>
      <c r="K1084" s="98" t="str">
        <f ca="1">IF(B1084="","",OFFSET(List1!V$11,tisk!A1083,0))</f>
        <v/>
      </c>
      <c r="L1084" s="98" t="str">
        <f ca="1">IF(B1084="","",OFFSET(List1!W$11,tisk!A1083,0))</f>
        <v/>
      </c>
      <c r="M1084" s="97" t="str">
        <f ca="1">IF(B1084="","",OFFSET(List1!X$11,tisk!A1083,0))</f>
        <v/>
      </c>
    </row>
    <row r="1085" spans="1:13" s="2" customFormat="1" ht="75" customHeight="1" x14ac:dyDescent="0.35">
      <c r="A1085" s="58"/>
      <c r="B1085" s="98"/>
      <c r="C1085" s="3" t="str">
        <f ca="1">IF(B1084="","",CONCATENATE("Okres ",OFFSET(List1!G$11,tisk!A1083,0),"
","Právní forma","
",OFFSET(List1!H$11,tisk!A1083,0),"
","IČO ",OFFSET(List1!I$11,tisk!A1083,0),"
 ","B.Ú. ",OFFSET(List1!J$11,tisk!A1083,0)))</f>
        <v/>
      </c>
      <c r="D1085" s="5" t="str">
        <f ca="1">IF(B1084="","",OFFSET(List1!M$11,tisk!A1083,0))</f>
        <v/>
      </c>
      <c r="E1085" s="99"/>
      <c r="F1085" s="54"/>
      <c r="G1085" s="97"/>
      <c r="H1085" s="100"/>
      <c r="I1085" s="98"/>
      <c r="J1085" s="98"/>
      <c r="K1085" s="98"/>
      <c r="L1085" s="98"/>
      <c r="M1085" s="97"/>
    </row>
    <row r="1086" spans="1:13" s="2" customFormat="1" ht="30" customHeight="1" x14ac:dyDescent="0.35">
      <c r="A1086" s="58">
        <f>ROW()/3-1</f>
        <v>361</v>
      </c>
      <c r="B1086" s="98"/>
      <c r="C1086" s="3" t="str">
        <f ca="1">IF(B1084="","",CONCATENATE("Zástupce","
",OFFSET(List1!K$11,tisk!A1083,0)))</f>
        <v/>
      </c>
      <c r="D1086" s="5" t="str">
        <f ca="1">IF(B1084="","",CONCATENATE("Dotace bude použita na:",OFFSET(List1!N$11,tisk!A1083,0)))</f>
        <v/>
      </c>
      <c r="E1086" s="99"/>
      <c r="F1086" s="55" t="str">
        <f ca="1">IF(B1084="","",OFFSET(List1!Q$11,tisk!A1083,0))</f>
        <v/>
      </c>
      <c r="G1086" s="97"/>
      <c r="H1086" s="100"/>
      <c r="I1086" s="98"/>
      <c r="J1086" s="98"/>
      <c r="K1086" s="98"/>
      <c r="L1086" s="98"/>
      <c r="M1086" s="97"/>
    </row>
    <row r="1087" spans="1:13" s="2" customFormat="1" ht="75" customHeight="1" x14ac:dyDescent="0.35">
      <c r="A1087" s="58"/>
      <c r="B1087" s="98" t="str">
        <f ca="1">IF(OFFSET(List1!B$11,tisk!A1086,0)&gt;0,OFFSET(List1!B$11,tisk!A1086,0),"")</f>
        <v/>
      </c>
      <c r="C1087" s="3" t="str">
        <f ca="1">IF(B1087="","",CONCATENATE(OFFSET(List1!C$11,tisk!A1086,0),"
",OFFSET(List1!D$11,tisk!A1086,0),"
",OFFSET(List1!E$11,tisk!A1086,0),"
",OFFSET(List1!F$11,tisk!A1086,0)))</f>
        <v/>
      </c>
      <c r="D1087" s="85" t="str">
        <f ca="1">IF(B1087="","",OFFSET(List1!L$11,tisk!A1086,0))</f>
        <v/>
      </c>
      <c r="E1087" s="99" t="str">
        <f ca="1">IF(B1087="","",OFFSET(List1!O$11,tisk!A1086,0))</f>
        <v/>
      </c>
      <c r="F1087" s="55" t="str">
        <f ca="1">IF(B1087="","",OFFSET(List1!P$11,tisk!A1086,0))</f>
        <v/>
      </c>
      <c r="G1087" s="97" t="str">
        <f ca="1">IF(B1087="","",OFFSET(List1!R$11,tisk!A1086,0))</f>
        <v/>
      </c>
      <c r="H1087" s="100" t="str">
        <f ca="1">IF(B1087="","",OFFSET(List1!S$11,tisk!A1086,0))</f>
        <v/>
      </c>
      <c r="I1087" s="98" t="str">
        <f ca="1">IF(B1087="","",OFFSET(List1!T$11,tisk!A1086,0))</f>
        <v/>
      </c>
      <c r="J1087" s="98" t="str">
        <f ca="1">IF(B1087="","",OFFSET(List1!U$11,tisk!A1086,0))</f>
        <v/>
      </c>
      <c r="K1087" s="98" t="str">
        <f ca="1">IF(B1087="","",OFFSET(List1!V$11,tisk!A1086,0))</f>
        <v/>
      </c>
      <c r="L1087" s="98" t="str">
        <f ca="1">IF(B1087="","",OFFSET(List1!W$11,tisk!A1086,0))</f>
        <v/>
      </c>
      <c r="M1087" s="97" t="str">
        <f ca="1">IF(B1087="","",OFFSET(List1!X$11,tisk!A1086,0))</f>
        <v/>
      </c>
    </row>
    <row r="1088" spans="1:13" s="2" customFormat="1" ht="75" customHeight="1" x14ac:dyDescent="0.35">
      <c r="A1088" s="58"/>
      <c r="B1088" s="98"/>
      <c r="C1088" s="3" t="str">
        <f ca="1">IF(B1087="","",CONCATENATE("Okres ",OFFSET(List1!G$11,tisk!A1086,0),"
","Právní forma","
",OFFSET(List1!H$11,tisk!A1086,0),"
","IČO ",OFFSET(List1!I$11,tisk!A1086,0),"
 ","B.Ú. ",OFFSET(List1!J$11,tisk!A1086,0)))</f>
        <v/>
      </c>
      <c r="D1088" s="5" t="str">
        <f ca="1">IF(B1087="","",OFFSET(List1!M$11,tisk!A1086,0))</f>
        <v/>
      </c>
      <c r="E1088" s="99"/>
      <c r="F1088" s="54"/>
      <c r="G1088" s="97"/>
      <c r="H1088" s="100"/>
      <c r="I1088" s="98"/>
      <c r="J1088" s="98"/>
      <c r="K1088" s="98"/>
      <c r="L1088" s="98"/>
      <c r="M1088" s="97"/>
    </row>
    <row r="1089" spans="1:13" s="2" customFormat="1" ht="30" customHeight="1" x14ac:dyDescent="0.35">
      <c r="A1089" s="58">
        <f>ROW()/3-1</f>
        <v>362</v>
      </c>
      <c r="B1089" s="98"/>
      <c r="C1089" s="3" t="str">
        <f ca="1">IF(B1087="","",CONCATENATE("Zástupce","
",OFFSET(List1!K$11,tisk!A1086,0)))</f>
        <v/>
      </c>
      <c r="D1089" s="5" t="str">
        <f ca="1">IF(B1087="","",CONCATENATE("Dotace bude použita na:",OFFSET(List1!N$11,tisk!A1086,0)))</f>
        <v/>
      </c>
      <c r="E1089" s="99"/>
      <c r="F1089" s="55" t="str">
        <f ca="1">IF(B1087="","",OFFSET(List1!Q$11,tisk!A1086,0))</f>
        <v/>
      </c>
      <c r="G1089" s="97"/>
      <c r="H1089" s="100"/>
      <c r="I1089" s="98"/>
      <c r="J1089" s="98"/>
      <c r="K1089" s="98"/>
      <c r="L1089" s="98"/>
      <c r="M1089" s="97"/>
    </row>
    <row r="1090" spans="1:13" s="2" customFormat="1" ht="75" customHeight="1" x14ac:dyDescent="0.35">
      <c r="A1090" s="58"/>
      <c r="B1090" s="98" t="str">
        <f ca="1">IF(OFFSET(List1!B$11,tisk!A1089,0)&gt;0,OFFSET(List1!B$11,tisk!A1089,0),"")</f>
        <v/>
      </c>
      <c r="C1090" s="3" t="str">
        <f ca="1">IF(B1090="","",CONCATENATE(OFFSET(List1!C$11,tisk!A1089,0),"
",OFFSET(List1!D$11,tisk!A1089,0),"
",OFFSET(List1!E$11,tisk!A1089,0),"
",OFFSET(List1!F$11,tisk!A1089,0)))</f>
        <v/>
      </c>
      <c r="D1090" s="85" t="str">
        <f ca="1">IF(B1090="","",OFFSET(List1!L$11,tisk!A1089,0))</f>
        <v/>
      </c>
      <c r="E1090" s="99" t="str">
        <f ca="1">IF(B1090="","",OFFSET(List1!O$11,tisk!A1089,0))</f>
        <v/>
      </c>
      <c r="F1090" s="55" t="str">
        <f ca="1">IF(B1090="","",OFFSET(List1!P$11,tisk!A1089,0))</f>
        <v/>
      </c>
      <c r="G1090" s="97" t="str">
        <f ca="1">IF(B1090="","",OFFSET(List1!R$11,tisk!A1089,0))</f>
        <v/>
      </c>
      <c r="H1090" s="100" t="str">
        <f ca="1">IF(B1090="","",OFFSET(List1!S$11,tisk!A1089,0))</f>
        <v/>
      </c>
      <c r="I1090" s="98" t="str">
        <f ca="1">IF(B1090="","",OFFSET(List1!T$11,tisk!A1089,0))</f>
        <v/>
      </c>
      <c r="J1090" s="98" t="str">
        <f ca="1">IF(B1090="","",OFFSET(List1!U$11,tisk!A1089,0))</f>
        <v/>
      </c>
      <c r="K1090" s="98" t="str">
        <f ca="1">IF(B1090="","",OFFSET(List1!V$11,tisk!A1089,0))</f>
        <v/>
      </c>
      <c r="L1090" s="98" t="str">
        <f ca="1">IF(B1090="","",OFFSET(List1!W$11,tisk!A1089,0))</f>
        <v/>
      </c>
      <c r="M1090" s="97" t="str">
        <f ca="1">IF(B1090="","",OFFSET(List1!X$11,tisk!A1089,0))</f>
        <v/>
      </c>
    </row>
    <row r="1091" spans="1:13" s="2" customFormat="1" ht="75" customHeight="1" x14ac:dyDescent="0.35">
      <c r="A1091" s="58"/>
      <c r="B1091" s="98"/>
      <c r="C1091" s="3" t="str">
        <f ca="1">IF(B1090="","",CONCATENATE("Okres ",OFFSET(List1!G$11,tisk!A1089,0),"
","Právní forma","
",OFFSET(List1!H$11,tisk!A1089,0),"
","IČO ",OFFSET(List1!I$11,tisk!A1089,0),"
 ","B.Ú. ",OFFSET(List1!J$11,tisk!A1089,0)))</f>
        <v/>
      </c>
      <c r="D1091" s="5" t="str">
        <f ca="1">IF(B1090="","",OFFSET(List1!M$11,tisk!A1089,0))</f>
        <v/>
      </c>
      <c r="E1091" s="99"/>
      <c r="F1091" s="54"/>
      <c r="G1091" s="97"/>
      <c r="H1091" s="100"/>
      <c r="I1091" s="98"/>
      <c r="J1091" s="98"/>
      <c r="K1091" s="98"/>
      <c r="L1091" s="98"/>
      <c r="M1091" s="97"/>
    </row>
    <row r="1092" spans="1:13" s="2" customFormat="1" ht="30" customHeight="1" x14ac:dyDescent="0.35">
      <c r="A1092" s="58">
        <f>ROW()/3-1</f>
        <v>363</v>
      </c>
      <c r="B1092" s="98"/>
      <c r="C1092" s="3" t="str">
        <f ca="1">IF(B1090="","",CONCATENATE("Zástupce","
",OFFSET(List1!K$11,tisk!A1089,0)))</f>
        <v/>
      </c>
      <c r="D1092" s="5" t="str">
        <f ca="1">IF(B1090="","",CONCATENATE("Dotace bude použita na:",OFFSET(List1!N$11,tisk!A1089,0)))</f>
        <v/>
      </c>
      <c r="E1092" s="99"/>
      <c r="F1092" s="55" t="str">
        <f ca="1">IF(B1090="","",OFFSET(List1!Q$11,tisk!A1089,0))</f>
        <v/>
      </c>
      <c r="G1092" s="97"/>
      <c r="H1092" s="100"/>
      <c r="I1092" s="98"/>
      <c r="J1092" s="98"/>
      <c r="K1092" s="98"/>
      <c r="L1092" s="98"/>
      <c r="M1092" s="97"/>
    </row>
    <row r="1093" spans="1:13" s="2" customFormat="1" ht="75" customHeight="1" x14ac:dyDescent="0.35">
      <c r="A1093" s="58"/>
      <c r="B1093" s="98" t="str">
        <f ca="1">IF(OFFSET(List1!B$11,tisk!A1092,0)&gt;0,OFFSET(List1!B$11,tisk!A1092,0),"")</f>
        <v/>
      </c>
      <c r="C1093" s="3" t="str">
        <f ca="1">IF(B1093="","",CONCATENATE(OFFSET(List1!C$11,tisk!A1092,0),"
",OFFSET(List1!D$11,tisk!A1092,0),"
",OFFSET(List1!E$11,tisk!A1092,0),"
",OFFSET(List1!F$11,tisk!A1092,0)))</f>
        <v/>
      </c>
      <c r="D1093" s="85" t="str">
        <f ca="1">IF(B1093="","",OFFSET(List1!L$11,tisk!A1092,0))</f>
        <v/>
      </c>
      <c r="E1093" s="99" t="str">
        <f ca="1">IF(B1093="","",OFFSET(List1!O$11,tisk!A1092,0))</f>
        <v/>
      </c>
      <c r="F1093" s="55" t="str">
        <f ca="1">IF(B1093="","",OFFSET(List1!P$11,tisk!A1092,0))</f>
        <v/>
      </c>
      <c r="G1093" s="97" t="str">
        <f ca="1">IF(B1093="","",OFFSET(List1!R$11,tisk!A1092,0))</f>
        <v/>
      </c>
      <c r="H1093" s="100" t="str">
        <f ca="1">IF(B1093="","",OFFSET(List1!S$11,tisk!A1092,0))</f>
        <v/>
      </c>
      <c r="I1093" s="98" t="str">
        <f ca="1">IF(B1093="","",OFFSET(List1!T$11,tisk!A1092,0))</f>
        <v/>
      </c>
      <c r="J1093" s="98" t="str">
        <f ca="1">IF(B1093="","",OFFSET(List1!U$11,tisk!A1092,0))</f>
        <v/>
      </c>
      <c r="K1093" s="98" t="str">
        <f ca="1">IF(B1093="","",OFFSET(List1!V$11,tisk!A1092,0))</f>
        <v/>
      </c>
      <c r="L1093" s="98" t="str">
        <f ca="1">IF(B1093="","",OFFSET(List1!W$11,tisk!A1092,0))</f>
        <v/>
      </c>
      <c r="M1093" s="97" t="str">
        <f ca="1">IF(B1093="","",OFFSET(List1!X$11,tisk!A1092,0))</f>
        <v/>
      </c>
    </row>
    <row r="1094" spans="1:13" s="2" customFormat="1" ht="75" customHeight="1" x14ac:dyDescent="0.35">
      <c r="A1094" s="58"/>
      <c r="B1094" s="98"/>
      <c r="C1094" s="3" t="str">
        <f ca="1">IF(B1093="","",CONCATENATE("Okres ",OFFSET(List1!G$11,tisk!A1092,0),"
","Právní forma","
",OFFSET(List1!H$11,tisk!A1092,0),"
","IČO ",OFFSET(List1!I$11,tisk!A1092,0),"
 ","B.Ú. ",OFFSET(List1!J$11,tisk!A1092,0)))</f>
        <v/>
      </c>
      <c r="D1094" s="5" t="str">
        <f ca="1">IF(B1093="","",OFFSET(List1!M$11,tisk!A1092,0))</f>
        <v/>
      </c>
      <c r="E1094" s="99"/>
      <c r="F1094" s="54"/>
      <c r="G1094" s="97"/>
      <c r="H1094" s="100"/>
      <c r="I1094" s="98"/>
      <c r="J1094" s="98"/>
      <c r="K1094" s="98"/>
      <c r="L1094" s="98"/>
      <c r="M1094" s="97"/>
    </row>
    <row r="1095" spans="1:13" s="2" customFormat="1" ht="30" customHeight="1" x14ac:dyDescent="0.35">
      <c r="A1095" s="58">
        <f>ROW()/3-1</f>
        <v>364</v>
      </c>
      <c r="B1095" s="98"/>
      <c r="C1095" s="3" t="str">
        <f ca="1">IF(B1093="","",CONCATENATE("Zástupce","
",OFFSET(List1!K$11,tisk!A1092,0)))</f>
        <v/>
      </c>
      <c r="D1095" s="5" t="str">
        <f ca="1">IF(B1093="","",CONCATENATE("Dotace bude použita na:",OFFSET(List1!N$11,tisk!A1092,0)))</f>
        <v/>
      </c>
      <c r="E1095" s="99"/>
      <c r="F1095" s="55" t="str">
        <f ca="1">IF(B1093="","",OFFSET(List1!Q$11,tisk!A1092,0))</f>
        <v/>
      </c>
      <c r="G1095" s="97"/>
      <c r="H1095" s="100"/>
      <c r="I1095" s="98"/>
      <c r="J1095" s="98"/>
      <c r="K1095" s="98"/>
      <c r="L1095" s="98"/>
      <c r="M1095" s="97"/>
    </row>
    <row r="1096" spans="1:13" s="2" customFormat="1" ht="75" customHeight="1" x14ac:dyDescent="0.35">
      <c r="A1096" s="58"/>
      <c r="B1096" s="98" t="str">
        <f ca="1">IF(OFFSET(List1!B$11,tisk!A1095,0)&gt;0,OFFSET(List1!B$11,tisk!A1095,0),"")</f>
        <v/>
      </c>
      <c r="C1096" s="3" t="str">
        <f ca="1">IF(B1096="","",CONCATENATE(OFFSET(List1!C$11,tisk!A1095,0),"
",OFFSET(List1!D$11,tisk!A1095,0),"
",OFFSET(List1!E$11,tisk!A1095,0),"
",OFFSET(List1!F$11,tisk!A1095,0)))</f>
        <v/>
      </c>
      <c r="D1096" s="85" t="str">
        <f ca="1">IF(B1096="","",OFFSET(List1!L$11,tisk!A1095,0))</f>
        <v/>
      </c>
      <c r="E1096" s="99" t="str">
        <f ca="1">IF(B1096="","",OFFSET(List1!O$11,tisk!A1095,0))</f>
        <v/>
      </c>
      <c r="F1096" s="55" t="str">
        <f ca="1">IF(B1096="","",OFFSET(List1!P$11,tisk!A1095,0))</f>
        <v/>
      </c>
      <c r="G1096" s="97" t="str">
        <f ca="1">IF(B1096="","",OFFSET(List1!R$11,tisk!A1095,0))</f>
        <v/>
      </c>
      <c r="H1096" s="100" t="str">
        <f ca="1">IF(B1096="","",OFFSET(List1!S$11,tisk!A1095,0))</f>
        <v/>
      </c>
      <c r="I1096" s="98" t="str">
        <f ca="1">IF(B1096="","",OFFSET(List1!T$11,tisk!A1095,0))</f>
        <v/>
      </c>
      <c r="J1096" s="98" t="str">
        <f ca="1">IF(B1096="","",OFFSET(List1!U$11,tisk!A1095,0))</f>
        <v/>
      </c>
      <c r="K1096" s="98" t="str">
        <f ca="1">IF(B1096="","",OFFSET(List1!V$11,tisk!A1095,0))</f>
        <v/>
      </c>
      <c r="L1096" s="98" t="str">
        <f ca="1">IF(B1096="","",OFFSET(List1!W$11,tisk!A1095,0))</f>
        <v/>
      </c>
      <c r="M1096" s="97" t="str">
        <f ca="1">IF(B1096="","",OFFSET(List1!X$11,tisk!A1095,0))</f>
        <v/>
      </c>
    </row>
    <row r="1097" spans="1:13" s="2" customFormat="1" ht="75" customHeight="1" x14ac:dyDescent="0.35">
      <c r="A1097" s="58"/>
      <c r="B1097" s="98"/>
      <c r="C1097" s="3" t="str">
        <f ca="1">IF(B1096="","",CONCATENATE("Okres ",OFFSET(List1!G$11,tisk!A1095,0),"
","Právní forma","
",OFFSET(List1!H$11,tisk!A1095,0),"
","IČO ",OFFSET(List1!I$11,tisk!A1095,0),"
 ","B.Ú. ",OFFSET(List1!J$11,tisk!A1095,0)))</f>
        <v/>
      </c>
      <c r="D1097" s="5" t="str">
        <f ca="1">IF(B1096="","",OFFSET(List1!M$11,tisk!A1095,0))</f>
        <v/>
      </c>
      <c r="E1097" s="99"/>
      <c r="F1097" s="54"/>
      <c r="G1097" s="97"/>
      <c r="H1097" s="100"/>
      <c r="I1097" s="98"/>
      <c r="J1097" s="98"/>
      <c r="K1097" s="98"/>
      <c r="L1097" s="98"/>
      <c r="M1097" s="97"/>
    </row>
    <row r="1098" spans="1:13" s="2" customFormat="1" ht="30" customHeight="1" x14ac:dyDescent="0.35">
      <c r="A1098" s="58">
        <f>ROW()/3-1</f>
        <v>365</v>
      </c>
      <c r="B1098" s="98"/>
      <c r="C1098" s="3" t="str">
        <f ca="1">IF(B1096="","",CONCATENATE("Zástupce","
",OFFSET(List1!K$11,tisk!A1095,0)))</f>
        <v/>
      </c>
      <c r="D1098" s="5" t="str">
        <f ca="1">IF(B1096="","",CONCATENATE("Dotace bude použita na:",OFFSET(List1!N$11,tisk!A1095,0)))</f>
        <v/>
      </c>
      <c r="E1098" s="99"/>
      <c r="F1098" s="55" t="str">
        <f ca="1">IF(B1096="","",OFFSET(List1!Q$11,tisk!A1095,0))</f>
        <v/>
      </c>
      <c r="G1098" s="97"/>
      <c r="H1098" s="100"/>
      <c r="I1098" s="98"/>
      <c r="J1098" s="98"/>
      <c r="K1098" s="98"/>
      <c r="L1098" s="98"/>
      <c r="M1098" s="97"/>
    </row>
    <row r="1099" spans="1:13" s="2" customFormat="1" ht="75" customHeight="1" x14ac:dyDescent="0.35">
      <c r="A1099" s="58"/>
      <c r="B1099" s="98" t="str">
        <f ca="1">IF(OFFSET(List1!B$11,tisk!A1098,0)&gt;0,OFFSET(List1!B$11,tisk!A1098,0),"")</f>
        <v/>
      </c>
      <c r="C1099" s="3" t="str">
        <f ca="1">IF(B1099="","",CONCATENATE(OFFSET(List1!C$11,tisk!A1098,0),"
",OFFSET(List1!D$11,tisk!A1098,0),"
",OFFSET(List1!E$11,tisk!A1098,0),"
",OFFSET(List1!F$11,tisk!A1098,0)))</f>
        <v/>
      </c>
      <c r="D1099" s="85" t="str">
        <f ca="1">IF(B1099="","",OFFSET(List1!L$11,tisk!A1098,0))</f>
        <v/>
      </c>
      <c r="E1099" s="99" t="str">
        <f ca="1">IF(B1099="","",OFFSET(List1!O$11,tisk!A1098,0))</f>
        <v/>
      </c>
      <c r="F1099" s="55" t="str">
        <f ca="1">IF(B1099="","",OFFSET(List1!P$11,tisk!A1098,0))</f>
        <v/>
      </c>
      <c r="G1099" s="97" t="str">
        <f ca="1">IF(B1099="","",OFFSET(List1!R$11,tisk!A1098,0))</f>
        <v/>
      </c>
      <c r="H1099" s="100" t="str">
        <f ca="1">IF(B1099="","",OFFSET(List1!S$11,tisk!A1098,0))</f>
        <v/>
      </c>
      <c r="I1099" s="98" t="str">
        <f ca="1">IF(B1099="","",OFFSET(List1!T$11,tisk!A1098,0))</f>
        <v/>
      </c>
      <c r="J1099" s="98" t="str">
        <f ca="1">IF(B1099="","",OFFSET(List1!U$11,tisk!A1098,0))</f>
        <v/>
      </c>
      <c r="K1099" s="98" t="str">
        <f ca="1">IF(B1099="","",OFFSET(List1!V$11,tisk!A1098,0))</f>
        <v/>
      </c>
      <c r="L1099" s="98" t="str">
        <f ca="1">IF(B1099="","",OFFSET(List1!W$11,tisk!A1098,0))</f>
        <v/>
      </c>
      <c r="M1099" s="97" t="str">
        <f ca="1">IF(B1099="","",OFFSET(List1!X$11,tisk!A1098,0))</f>
        <v/>
      </c>
    </row>
    <row r="1100" spans="1:13" s="2" customFormat="1" ht="75" customHeight="1" x14ac:dyDescent="0.35">
      <c r="A1100" s="58"/>
      <c r="B1100" s="98"/>
      <c r="C1100" s="3" t="str">
        <f ca="1">IF(B1099="","",CONCATENATE("Okres ",OFFSET(List1!G$11,tisk!A1098,0),"
","Právní forma","
",OFFSET(List1!H$11,tisk!A1098,0),"
","IČO ",OFFSET(List1!I$11,tisk!A1098,0),"
 ","B.Ú. ",OFFSET(List1!J$11,tisk!A1098,0)))</f>
        <v/>
      </c>
      <c r="D1100" s="5" t="str">
        <f ca="1">IF(B1099="","",OFFSET(List1!M$11,tisk!A1098,0))</f>
        <v/>
      </c>
      <c r="E1100" s="99"/>
      <c r="F1100" s="54"/>
      <c r="G1100" s="97"/>
      <c r="H1100" s="100"/>
      <c r="I1100" s="98"/>
      <c r="J1100" s="98"/>
      <c r="K1100" s="98"/>
      <c r="L1100" s="98"/>
      <c r="M1100" s="97"/>
    </row>
    <row r="1101" spans="1:13" s="2" customFormat="1" ht="30" customHeight="1" x14ac:dyDescent="0.35">
      <c r="A1101" s="58">
        <f>ROW()/3-1</f>
        <v>366</v>
      </c>
      <c r="B1101" s="98"/>
      <c r="C1101" s="3" t="str">
        <f ca="1">IF(B1099="","",CONCATENATE("Zástupce","
",OFFSET(List1!K$11,tisk!A1098,0)))</f>
        <v/>
      </c>
      <c r="D1101" s="5" t="str">
        <f ca="1">IF(B1099="","",CONCATENATE("Dotace bude použita na:",OFFSET(List1!N$11,tisk!A1098,0)))</f>
        <v/>
      </c>
      <c r="E1101" s="99"/>
      <c r="F1101" s="55" t="str">
        <f ca="1">IF(B1099="","",OFFSET(List1!Q$11,tisk!A1098,0))</f>
        <v/>
      </c>
      <c r="G1101" s="97"/>
      <c r="H1101" s="100"/>
      <c r="I1101" s="98"/>
      <c r="J1101" s="98"/>
      <c r="K1101" s="98"/>
      <c r="L1101" s="98"/>
      <c r="M1101" s="97"/>
    </row>
    <row r="1102" spans="1:13" s="2" customFormat="1" ht="75" customHeight="1" x14ac:dyDescent="0.35">
      <c r="A1102" s="58"/>
      <c r="B1102" s="98" t="str">
        <f ca="1">IF(OFFSET(List1!B$11,tisk!A1101,0)&gt;0,OFFSET(List1!B$11,tisk!A1101,0),"")</f>
        <v/>
      </c>
      <c r="C1102" s="3" t="str">
        <f ca="1">IF(B1102="","",CONCATENATE(OFFSET(List1!C$11,tisk!A1101,0),"
",OFFSET(List1!D$11,tisk!A1101,0),"
",OFFSET(List1!E$11,tisk!A1101,0),"
",OFFSET(List1!F$11,tisk!A1101,0)))</f>
        <v/>
      </c>
      <c r="D1102" s="85" t="str">
        <f ca="1">IF(B1102="","",OFFSET(List1!L$11,tisk!A1101,0))</f>
        <v/>
      </c>
      <c r="E1102" s="99" t="str">
        <f ca="1">IF(B1102="","",OFFSET(List1!O$11,tisk!A1101,0))</f>
        <v/>
      </c>
      <c r="F1102" s="55" t="str">
        <f ca="1">IF(B1102="","",OFFSET(List1!P$11,tisk!A1101,0))</f>
        <v/>
      </c>
      <c r="G1102" s="97" t="str">
        <f ca="1">IF(B1102="","",OFFSET(List1!R$11,tisk!A1101,0))</f>
        <v/>
      </c>
      <c r="H1102" s="100" t="str">
        <f ca="1">IF(B1102="","",OFFSET(List1!S$11,tisk!A1101,0))</f>
        <v/>
      </c>
      <c r="I1102" s="98" t="str">
        <f ca="1">IF(B1102="","",OFFSET(List1!T$11,tisk!A1101,0))</f>
        <v/>
      </c>
      <c r="J1102" s="98" t="str">
        <f ca="1">IF(B1102="","",OFFSET(List1!U$11,tisk!A1101,0))</f>
        <v/>
      </c>
      <c r="K1102" s="98" t="str">
        <f ca="1">IF(B1102="","",OFFSET(List1!V$11,tisk!A1101,0))</f>
        <v/>
      </c>
      <c r="L1102" s="98" t="str">
        <f ca="1">IF(B1102="","",OFFSET(List1!W$11,tisk!A1101,0))</f>
        <v/>
      </c>
      <c r="M1102" s="97" t="str">
        <f ca="1">IF(B1102="","",OFFSET(List1!X$11,tisk!A1101,0))</f>
        <v/>
      </c>
    </row>
    <row r="1103" spans="1:13" s="2" customFormat="1" ht="75" customHeight="1" x14ac:dyDescent="0.35">
      <c r="A1103" s="58"/>
      <c r="B1103" s="98"/>
      <c r="C1103" s="3" t="str">
        <f ca="1">IF(B1102="","",CONCATENATE("Okres ",OFFSET(List1!G$11,tisk!A1101,0),"
","Právní forma","
",OFFSET(List1!H$11,tisk!A1101,0),"
","IČO ",OFFSET(List1!I$11,tisk!A1101,0),"
 ","B.Ú. ",OFFSET(List1!J$11,tisk!A1101,0)))</f>
        <v/>
      </c>
      <c r="D1103" s="5" t="str">
        <f ca="1">IF(B1102="","",OFFSET(List1!M$11,tisk!A1101,0))</f>
        <v/>
      </c>
      <c r="E1103" s="99"/>
      <c r="F1103" s="54"/>
      <c r="G1103" s="97"/>
      <c r="H1103" s="100"/>
      <c r="I1103" s="98"/>
      <c r="J1103" s="98"/>
      <c r="K1103" s="98"/>
      <c r="L1103" s="98"/>
      <c r="M1103" s="97"/>
    </row>
    <row r="1104" spans="1:13" s="2" customFormat="1" ht="30" customHeight="1" x14ac:dyDescent="0.35">
      <c r="A1104" s="58">
        <f>ROW()/3-1</f>
        <v>367</v>
      </c>
      <c r="B1104" s="98"/>
      <c r="C1104" s="3" t="str">
        <f ca="1">IF(B1102="","",CONCATENATE("Zástupce","
",OFFSET(List1!K$11,tisk!A1101,0)))</f>
        <v/>
      </c>
      <c r="D1104" s="5" t="str">
        <f ca="1">IF(B1102="","",CONCATENATE("Dotace bude použita na:",OFFSET(List1!N$11,tisk!A1101,0)))</f>
        <v/>
      </c>
      <c r="E1104" s="99"/>
      <c r="F1104" s="55" t="str">
        <f ca="1">IF(B1102="","",OFFSET(List1!Q$11,tisk!A1101,0))</f>
        <v/>
      </c>
      <c r="G1104" s="97"/>
      <c r="H1104" s="100"/>
      <c r="I1104" s="98"/>
      <c r="J1104" s="98"/>
      <c r="K1104" s="98"/>
      <c r="L1104" s="98"/>
      <c r="M1104" s="97"/>
    </row>
    <row r="1105" spans="1:13" s="2" customFormat="1" ht="75" customHeight="1" x14ac:dyDescent="0.35">
      <c r="A1105" s="58"/>
      <c r="B1105" s="98" t="str">
        <f ca="1">IF(OFFSET(List1!B$11,tisk!A1104,0)&gt;0,OFFSET(List1!B$11,tisk!A1104,0),"")</f>
        <v/>
      </c>
      <c r="C1105" s="3" t="str">
        <f ca="1">IF(B1105="","",CONCATENATE(OFFSET(List1!C$11,tisk!A1104,0),"
",OFFSET(List1!D$11,tisk!A1104,0),"
",OFFSET(List1!E$11,tisk!A1104,0),"
",OFFSET(List1!F$11,tisk!A1104,0)))</f>
        <v/>
      </c>
      <c r="D1105" s="85" t="str">
        <f ca="1">IF(B1105="","",OFFSET(List1!L$11,tisk!A1104,0))</f>
        <v/>
      </c>
      <c r="E1105" s="99" t="str">
        <f ca="1">IF(B1105="","",OFFSET(List1!O$11,tisk!A1104,0))</f>
        <v/>
      </c>
      <c r="F1105" s="55" t="str">
        <f ca="1">IF(B1105="","",OFFSET(List1!P$11,tisk!A1104,0))</f>
        <v/>
      </c>
      <c r="G1105" s="97" t="str">
        <f ca="1">IF(B1105="","",OFFSET(List1!R$11,tisk!A1104,0))</f>
        <v/>
      </c>
      <c r="H1105" s="100" t="str">
        <f ca="1">IF(B1105="","",OFFSET(List1!S$11,tisk!A1104,0))</f>
        <v/>
      </c>
      <c r="I1105" s="98" t="str">
        <f ca="1">IF(B1105="","",OFFSET(List1!T$11,tisk!A1104,0))</f>
        <v/>
      </c>
      <c r="J1105" s="98" t="str">
        <f ca="1">IF(B1105="","",OFFSET(List1!U$11,tisk!A1104,0))</f>
        <v/>
      </c>
      <c r="K1105" s="98" t="str">
        <f ca="1">IF(B1105="","",OFFSET(List1!V$11,tisk!A1104,0))</f>
        <v/>
      </c>
      <c r="L1105" s="98" t="str">
        <f ca="1">IF(B1105="","",OFFSET(List1!W$11,tisk!A1104,0))</f>
        <v/>
      </c>
      <c r="M1105" s="97" t="str">
        <f ca="1">IF(B1105="","",OFFSET(List1!X$11,tisk!A1104,0))</f>
        <v/>
      </c>
    </row>
    <row r="1106" spans="1:13" s="2" customFormat="1" ht="75" customHeight="1" x14ac:dyDescent="0.35">
      <c r="A1106" s="58"/>
      <c r="B1106" s="98"/>
      <c r="C1106" s="3" t="str">
        <f ca="1">IF(B1105="","",CONCATENATE("Okres ",OFFSET(List1!G$11,tisk!A1104,0),"
","Právní forma","
",OFFSET(List1!H$11,tisk!A1104,0),"
","IČO ",OFFSET(List1!I$11,tisk!A1104,0),"
 ","B.Ú. ",OFFSET(List1!J$11,tisk!A1104,0)))</f>
        <v/>
      </c>
      <c r="D1106" s="5" t="str">
        <f ca="1">IF(B1105="","",OFFSET(List1!M$11,tisk!A1104,0))</f>
        <v/>
      </c>
      <c r="E1106" s="99"/>
      <c r="F1106" s="54"/>
      <c r="G1106" s="97"/>
      <c r="H1106" s="100"/>
      <c r="I1106" s="98"/>
      <c r="J1106" s="98"/>
      <c r="K1106" s="98"/>
      <c r="L1106" s="98"/>
      <c r="M1106" s="97"/>
    </row>
    <row r="1107" spans="1:13" s="2" customFormat="1" ht="30" customHeight="1" x14ac:dyDescent="0.35">
      <c r="A1107" s="58">
        <f>ROW()/3-1</f>
        <v>368</v>
      </c>
      <c r="B1107" s="98"/>
      <c r="C1107" s="3" t="str">
        <f ca="1">IF(B1105="","",CONCATENATE("Zástupce","
",OFFSET(List1!K$11,tisk!A1104,0)))</f>
        <v/>
      </c>
      <c r="D1107" s="5" t="str">
        <f ca="1">IF(B1105="","",CONCATENATE("Dotace bude použita na:",OFFSET(List1!N$11,tisk!A1104,0)))</f>
        <v/>
      </c>
      <c r="E1107" s="99"/>
      <c r="F1107" s="55" t="str">
        <f ca="1">IF(B1105="","",OFFSET(List1!Q$11,tisk!A1104,0))</f>
        <v/>
      </c>
      <c r="G1107" s="97"/>
      <c r="H1107" s="100"/>
      <c r="I1107" s="98"/>
      <c r="J1107" s="98"/>
      <c r="K1107" s="98"/>
      <c r="L1107" s="98"/>
      <c r="M1107" s="97"/>
    </row>
    <row r="1108" spans="1:13" s="2" customFormat="1" ht="75" customHeight="1" x14ac:dyDescent="0.35">
      <c r="A1108" s="58"/>
      <c r="B1108" s="98" t="str">
        <f ca="1">IF(OFFSET(List1!B$11,tisk!A1107,0)&gt;0,OFFSET(List1!B$11,tisk!A1107,0),"")</f>
        <v/>
      </c>
      <c r="C1108" s="3" t="str">
        <f ca="1">IF(B1108="","",CONCATENATE(OFFSET(List1!C$11,tisk!A1107,0),"
",OFFSET(List1!D$11,tisk!A1107,0),"
",OFFSET(List1!E$11,tisk!A1107,0),"
",OFFSET(List1!F$11,tisk!A1107,0)))</f>
        <v/>
      </c>
      <c r="D1108" s="85" t="str">
        <f ca="1">IF(B1108="","",OFFSET(List1!L$11,tisk!A1107,0))</f>
        <v/>
      </c>
      <c r="E1108" s="99" t="str">
        <f ca="1">IF(B1108="","",OFFSET(List1!O$11,tisk!A1107,0))</f>
        <v/>
      </c>
      <c r="F1108" s="55" t="str">
        <f ca="1">IF(B1108="","",OFFSET(List1!P$11,tisk!A1107,0))</f>
        <v/>
      </c>
      <c r="G1108" s="97" t="str">
        <f ca="1">IF(B1108="","",OFFSET(List1!R$11,tisk!A1107,0))</f>
        <v/>
      </c>
      <c r="H1108" s="100" t="str">
        <f ca="1">IF(B1108="","",OFFSET(List1!S$11,tisk!A1107,0))</f>
        <v/>
      </c>
      <c r="I1108" s="98" t="str">
        <f ca="1">IF(B1108="","",OFFSET(List1!T$11,tisk!A1107,0))</f>
        <v/>
      </c>
      <c r="J1108" s="98" t="str">
        <f ca="1">IF(B1108="","",OFFSET(List1!U$11,tisk!A1107,0))</f>
        <v/>
      </c>
      <c r="K1108" s="98" t="str">
        <f ca="1">IF(B1108="","",OFFSET(List1!V$11,tisk!A1107,0))</f>
        <v/>
      </c>
      <c r="L1108" s="98" t="str">
        <f ca="1">IF(B1108="","",OFFSET(List1!W$11,tisk!A1107,0))</f>
        <v/>
      </c>
      <c r="M1108" s="97" t="str">
        <f ca="1">IF(B1108="","",OFFSET(List1!X$11,tisk!A1107,0))</f>
        <v/>
      </c>
    </row>
    <row r="1109" spans="1:13" s="2" customFormat="1" ht="75" customHeight="1" x14ac:dyDescent="0.35">
      <c r="A1109" s="58"/>
      <c r="B1109" s="98"/>
      <c r="C1109" s="3" t="str">
        <f ca="1">IF(B1108="","",CONCATENATE("Okres ",OFFSET(List1!G$11,tisk!A1107,0),"
","Právní forma","
",OFFSET(List1!H$11,tisk!A1107,0),"
","IČO ",OFFSET(List1!I$11,tisk!A1107,0),"
 ","B.Ú. ",OFFSET(List1!J$11,tisk!A1107,0)))</f>
        <v/>
      </c>
      <c r="D1109" s="5" t="str">
        <f ca="1">IF(B1108="","",OFFSET(List1!M$11,tisk!A1107,0))</f>
        <v/>
      </c>
      <c r="E1109" s="99"/>
      <c r="F1109" s="54"/>
      <c r="G1109" s="97"/>
      <c r="H1109" s="100"/>
      <c r="I1109" s="98"/>
      <c r="J1109" s="98"/>
      <c r="K1109" s="98"/>
      <c r="L1109" s="98"/>
      <c r="M1109" s="97"/>
    </row>
    <row r="1110" spans="1:13" s="2" customFormat="1" ht="30" customHeight="1" x14ac:dyDescent="0.35">
      <c r="A1110" s="58">
        <f>ROW()/3-1</f>
        <v>369</v>
      </c>
      <c r="B1110" s="98"/>
      <c r="C1110" s="3" t="str">
        <f ca="1">IF(B1108="","",CONCATENATE("Zástupce","
",OFFSET(List1!K$11,tisk!A1107,0)))</f>
        <v/>
      </c>
      <c r="D1110" s="5" t="str">
        <f ca="1">IF(B1108="","",CONCATENATE("Dotace bude použita na:",OFFSET(List1!N$11,tisk!A1107,0)))</f>
        <v/>
      </c>
      <c r="E1110" s="99"/>
      <c r="F1110" s="55" t="str">
        <f ca="1">IF(B1108="","",OFFSET(List1!Q$11,tisk!A1107,0))</f>
        <v/>
      </c>
      <c r="G1110" s="97"/>
      <c r="H1110" s="100"/>
      <c r="I1110" s="98"/>
      <c r="J1110" s="98"/>
      <c r="K1110" s="98"/>
      <c r="L1110" s="98"/>
      <c r="M1110" s="97"/>
    </row>
    <row r="1111" spans="1:13" s="2" customFormat="1" ht="75" customHeight="1" x14ac:dyDescent="0.35">
      <c r="A1111" s="58"/>
      <c r="B1111" s="98" t="str">
        <f ca="1">IF(OFFSET(List1!B$11,tisk!A1110,0)&gt;0,OFFSET(List1!B$11,tisk!A1110,0),"")</f>
        <v/>
      </c>
      <c r="C1111" s="3" t="str">
        <f ca="1">IF(B1111="","",CONCATENATE(OFFSET(List1!C$11,tisk!A1110,0),"
",OFFSET(List1!D$11,tisk!A1110,0),"
",OFFSET(List1!E$11,tisk!A1110,0),"
",OFFSET(List1!F$11,tisk!A1110,0)))</f>
        <v/>
      </c>
      <c r="D1111" s="85" t="str">
        <f ca="1">IF(B1111="","",OFFSET(List1!L$11,tisk!A1110,0))</f>
        <v/>
      </c>
      <c r="E1111" s="99" t="str">
        <f ca="1">IF(B1111="","",OFFSET(List1!O$11,tisk!A1110,0))</f>
        <v/>
      </c>
      <c r="F1111" s="55" t="str">
        <f ca="1">IF(B1111="","",OFFSET(List1!P$11,tisk!A1110,0))</f>
        <v/>
      </c>
      <c r="G1111" s="97" t="str">
        <f ca="1">IF(B1111="","",OFFSET(List1!R$11,tisk!A1110,0))</f>
        <v/>
      </c>
      <c r="H1111" s="100" t="str">
        <f ca="1">IF(B1111="","",OFFSET(List1!S$11,tisk!A1110,0))</f>
        <v/>
      </c>
      <c r="I1111" s="98" t="str">
        <f ca="1">IF(B1111="","",OFFSET(List1!T$11,tisk!A1110,0))</f>
        <v/>
      </c>
      <c r="J1111" s="98" t="str">
        <f ca="1">IF(B1111="","",OFFSET(List1!U$11,tisk!A1110,0))</f>
        <v/>
      </c>
      <c r="K1111" s="98" t="str">
        <f ca="1">IF(B1111="","",OFFSET(List1!V$11,tisk!A1110,0))</f>
        <v/>
      </c>
      <c r="L1111" s="98" t="str">
        <f ca="1">IF(B1111="","",OFFSET(List1!W$11,tisk!A1110,0))</f>
        <v/>
      </c>
      <c r="M1111" s="97" t="str">
        <f ca="1">IF(B1111="","",OFFSET(List1!X$11,tisk!A1110,0))</f>
        <v/>
      </c>
    </row>
    <row r="1112" spans="1:13" s="2" customFormat="1" ht="75" customHeight="1" x14ac:dyDescent="0.35">
      <c r="A1112" s="58"/>
      <c r="B1112" s="98"/>
      <c r="C1112" s="3" t="str">
        <f ca="1">IF(B1111="","",CONCATENATE("Okres ",OFFSET(List1!G$11,tisk!A1110,0),"
","Právní forma","
",OFFSET(List1!H$11,tisk!A1110,0),"
","IČO ",OFFSET(List1!I$11,tisk!A1110,0),"
 ","B.Ú. ",OFFSET(List1!J$11,tisk!A1110,0)))</f>
        <v/>
      </c>
      <c r="D1112" s="5" t="str">
        <f ca="1">IF(B1111="","",OFFSET(List1!M$11,tisk!A1110,0))</f>
        <v/>
      </c>
      <c r="E1112" s="99"/>
      <c r="F1112" s="54"/>
      <c r="G1112" s="97"/>
      <c r="H1112" s="100"/>
      <c r="I1112" s="98"/>
      <c r="J1112" s="98"/>
      <c r="K1112" s="98"/>
      <c r="L1112" s="98"/>
      <c r="M1112" s="97"/>
    </row>
    <row r="1113" spans="1:13" s="2" customFormat="1" ht="30" customHeight="1" x14ac:dyDescent="0.35">
      <c r="A1113" s="58">
        <f>ROW()/3-1</f>
        <v>370</v>
      </c>
      <c r="B1113" s="98"/>
      <c r="C1113" s="3" t="str">
        <f ca="1">IF(B1111="","",CONCATENATE("Zástupce","
",OFFSET(List1!K$11,tisk!A1110,0)))</f>
        <v/>
      </c>
      <c r="D1113" s="5" t="str">
        <f ca="1">IF(B1111="","",CONCATENATE("Dotace bude použita na:",OFFSET(List1!N$11,tisk!A1110,0)))</f>
        <v/>
      </c>
      <c r="E1113" s="99"/>
      <c r="F1113" s="55" t="str">
        <f ca="1">IF(B1111="","",OFFSET(List1!Q$11,tisk!A1110,0))</f>
        <v/>
      </c>
      <c r="G1113" s="97"/>
      <c r="H1113" s="100"/>
      <c r="I1113" s="98"/>
      <c r="J1113" s="98"/>
      <c r="K1113" s="98"/>
      <c r="L1113" s="98"/>
      <c r="M1113" s="97"/>
    </row>
    <row r="1114" spans="1:13" s="2" customFormat="1" ht="75" customHeight="1" x14ac:dyDescent="0.35">
      <c r="A1114" s="58"/>
      <c r="B1114" s="98" t="str">
        <f ca="1">IF(OFFSET(List1!B$11,tisk!A1113,0)&gt;0,OFFSET(List1!B$11,tisk!A1113,0),"")</f>
        <v/>
      </c>
      <c r="C1114" s="3" t="str">
        <f ca="1">IF(B1114="","",CONCATENATE(OFFSET(List1!C$11,tisk!A1113,0),"
",OFFSET(List1!D$11,tisk!A1113,0),"
",OFFSET(List1!E$11,tisk!A1113,0),"
",OFFSET(List1!F$11,tisk!A1113,0)))</f>
        <v/>
      </c>
      <c r="D1114" s="85" t="str">
        <f ca="1">IF(B1114="","",OFFSET(List1!L$11,tisk!A1113,0))</f>
        <v/>
      </c>
      <c r="E1114" s="99" t="str">
        <f ca="1">IF(B1114="","",OFFSET(List1!O$11,tisk!A1113,0))</f>
        <v/>
      </c>
      <c r="F1114" s="55" t="str">
        <f ca="1">IF(B1114="","",OFFSET(List1!P$11,tisk!A1113,0))</f>
        <v/>
      </c>
      <c r="G1114" s="97" t="str">
        <f ca="1">IF(B1114="","",OFFSET(List1!R$11,tisk!A1113,0))</f>
        <v/>
      </c>
      <c r="H1114" s="100" t="str">
        <f ca="1">IF(B1114="","",OFFSET(List1!S$11,tisk!A1113,0))</f>
        <v/>
      </c>
      <c r="I1114" s="98" t="str">
        <f ca="1">IF(B1114="","",OFFSET(List1!T$11,tisk!A1113,0))</f>
        <v/>
      </c>
      <c r="J1114" s="98" t="str">
        <f ca="1">IF(B1114="","",OFFSET(List1!U$11,tisk!A1113,0))</f>
        <v/>
      </c>
      <c r="K1114" s="98" t="str">
        <f ca="1">IF(B1114="","",OFFSET(List1!V$11,tisk!A1113,0))</f>
        <v/>
      </c>
      <c r="L1114" s="98" t="str">
        <f ca="1">IF(B1114="","",OFFSET(List1!W$11,tisk!A1113,0))</f>
        <v/>
      </c>
      <c r="M1114" s="97" t="str">
        <f ca="1">IF(B1114="","",OFFSET(List1!X$11,tisk!A1113,0))</f>
        <v/>
      </c>
    </row>
    <row r="1115" spans="1:13" s="2" customFormat="1" ht="75" customHeight="1" x14ac:dyDescent="0.35">
      <c r="A1115" s="58"/>
      <c r="B1115" s="98"/>
      <c r="C1115" s="3" t="str">
        <f ca="1">IF(B1114="","",CONCATENATE("Okres ",OFFSET(List1!G$11,tisk!A1113,0),"
","Právní forma","
",OFFSET(List1!H$11,tisk!A1113,0),"
","IČO ",OFFSET(List1!I$11,tisk!A1113,0),"
 ","B.Ú. ",OFFSET(List1!J$11,tisk!A1113,0)))</f>
        <v/>
      </c>
      <c r="D1115" s="5" t="str">
        <f ca="1">IF(B1114="","",OFFSET(List1!M$11,tisk!A1113,0))</f>
        <v/>
      </c>
      <c r="E1115" s="99"/>
      <c r="F1115" s="54"/>
      <c r="G1115" s="97"/>
      <c r="H1115" s="100"/>
      <c r="I1115" s="98"/>
      <c r="J1115" s="98"/>
      <c r="K1115" s="98"/>
      <c r="L1115" s="98"/>
      <c r="M1115" s="97"/>
    </row>
    <row r="1116" spans="1:13" s="2" customFormat="1" ht="30" customHeight="1" x14ac:dyDescent="0.35">
      <c r="A1116" s="58">
        <f>ROW()/3-1</f>
        <v>371</v>
      </c>
      <c r="B1116" s="98"/>
      <c r="C1116" s="3" t="str">
        <f ca="1">IF(B1114="","",CONCATENATE("Zástupce","
",OFFSET(List1!K$11,tisk!A1113,0)))</f>
        <v/>
      </c>
      <c r="D1116" s="5" t="str">
        <f ca="1">IF(B1114="","",CONCATENATE("Dotace bude použita na:",OFFSET(List1!N$11,tisk!A1113,0)))</f>
        <v/>
      </c>
      <c r="E1116" s="99"/>
      <c r="F1116" s="55" t="str">
        <f ca="1">IF(B1114="","",OFFSET(List1!Q$11,tisk!A1113,0))</f>
        <v/>
      </c>
      <c r="G1116" s="97"/>
      <c r="H1116" s="100"/>
      <c r="I1116" s="98"/>
      <c r="J1116" s="98"/>
      <c r="K1116" s="98"/>
      <c r="L1116" s="98"/>
      <c r="M1116" s="97"/>
    </row>
    <row r="1117" spans="1:13" s="2" customFormat="1" ht="75" customHeight="1" x14ac:dyDescent="0.35">
      <c r="A1117" s="58"/>
      <c r="B1117" s="98" t="str">
        <f ca="1">IF(OFFSET(List1!B$11,tisk!A1116,0)&gt;0,OFFSET(List1!B$11,tisk!A1116,0),"")</f>
        <v/>
      </c>
      <c r="C1117" s="3" t="str">
        <f ca="1">IF(B1117="","",CONCATENATE(OFFSET(List1!C$11,tisk!A1116,0),"
",OFFSET(List1!D$11,tisk!A1116,0),"
",OFFSET(List1!E$11,tisk!A1116,0),"
",OFFSET(List1!F$11,tisk!A1116,0)))</f>
        <v/>
      </c>
      <c r="D1117" s="85" t="str">
        <f ca="1">IF(B1117="","",OFFSET(List1!L$11,tisk!A1116,0))</f>
        <v/>
      </c>
      <c r="E1117" s="99" t="str">
        <f ca="1">IF(B1117="","",OFFSET(List1!O$11,tisk!A1116,0))</f>
        <v/>
      </c>
      <c r="F1117" s="55" t="str">
        <f ca="1">IF(B1117="","",OFFSET(List1!P$11,tisk!A1116,0))</f>
        <v/>
      </c>
      <c r="G1117" s="97" t="str">
        <f ca="1">IF(B1117="","",OFFSET(List1!R$11,tisk!A1116,0))</f>
        <v/>
      </c>
      <c r="H1117" s="100" t="str">
        <f ca="1">IF(B1117="","",OFFSET(List1!S$11,tisk!A1116,0))</f>
        <v/>
      </c>
      <c r="I1117" s="98" t="str">
        <f ca="1">IF(B1117="","",OFFSET(List1!T$11,tisk!A1116,0))</f>
        <v/>
      </c>
      <c r="J1117" s="98" t="str">
        <f ca="1">IF(B1117="","",OFFSET(List1!U$11,tisk!A1116,0))</f>
        <v/>
      </c>
      <c r="K1117" s="98" t="str">
        <f ca="1">IF(B1117="","",OFFSET(List1!V$11,tisk!A1116,0))</f>
        <v/>
      </c>
      <c r="L1117" s="98" t="str">
        <f ca="1">IF(B1117="","",OFFSET(List1!W$11,tisk!A1116,0))</f>
        <v/>
      </c>
      <c r="M1117" s="97" t="str">
        <f ca="1">IF(B1117="","",OFFSET(List1!X$11,tisk!A1116,0))</f>
        <v/>
      </c>
    </row>
    <row r="1118" spans="1:13" s="2" customFormat="1" ht="75" customHeight="1" x14ac:dyDescent="0.35">
      <c r="A1118" s="58"/>
      <c r="B1118" s="98"/>
      <c r="C1118" s="3" t="str">
        <f ca="1">IF(B1117="","",CONCATENATE("Okres ",OFFSET(List1!G$11,tisk!A1116,0),"
","Právní forma","
",OFFSET(List1!H$11,tisk!A1116,0),"
","IČO ",OFFSET(List1!I$11,tisk!A1116,0),"
 ","B.Ú. ",OFFSET(List1!J$11,tisk!A1116,0)))</f>
        <v/>
      </c>
      <c r="D1118" s="5" t="str">
        <f ca="1">IF(B1117="","",OFFSET(List1!M$11,tisk!A1116,0))</f>
        <v/>
      </c>
      <c r="E1118" s="99"/>
      <c r="F1118" s="54"/>
      <c r="G1118" s="97"/>
      <c r="H1118" s="100"/>
      <c r="I1118" s="98"/>
      <c r="J1118" s="98"/>
      <c r="K1118" s="98"/>
      <c r="L1118" s="98"/>
      <c r="M1118" s="97"/>
    </row>
    <row r="1119" spans="1:13" s="2" customFormat="1" ht="30" customHeight="1" x14ac:dyDescent="0.35">
      <c r="A1119" s="58">
        <f>ROW()/3-1</f>
        <v>372</v>
      </c>
      <c r="B1119" s="98"/>
      <c r="C1119" s="3" t="str">
        <f ca="1">IF(B1117="","",CONCATENATE("Zástupce","
",OFFSET(List1!K$11,tisk!A1116,0)))</f>
        <v/>
      </c>
      <c r="D1119" s="5" t="str">
        <f ca="1">IF(B1117="","",CONCATENATE("Dotace bude použita na:",OFFSET(List1!N$11,tisk!A1116,0)))</f>
        <v/>
      </c>
      <c r="E1119" s="99"/>
      <c r="F1119" s="55" t="str">
        <f ca="1">IF(B1117="","",OFFSET(List1!Q$11,tisk!A1116,0))</f>
        <v/>
      </c>
      <c r="G1119" s="97"/>
      <c r="H1119" s="100"/>
      <c r="I1119" s="98"/>
      <c r="J1119" s="98"/>
      <c r="K1119" s="98"/>
      <c r="L1119" s="98"/>
      <c r="M1119" s="97"/>
    </row>
    <row r="1120" spans="1:13" s="2" customFormat="1" ht="75" customHeight="1" x14ac:dyDescent="0.35">
      <c r="A1120" s="58"/>
      <c r="B1120" s="98" t="str">
        <f ca="1">IF(OFFSET(List1!B$11,tisk!A1119,0)&gt;0,OFFSET(List1!B$11,tisk!A1119,0),"")</f>
        <v/>
      </c>
      <c r="C1120" s="3" t="str">
        <f ca="1">IF(B1120="","",CONCATENATE(OFFSET(List1!C$11,tisk!A1119,0),"
",OFFSET(List1!D$11,tisk!A1119,0),"
",OFFSET(List1!E$11,tisk!A1119,0),"
",OFFSET(List1!F$11,tisk!A1119,0)))</f>
        <v/>
      </c>
      <c r="D1120" s="85" t="str">
        <f ca="1">IF(B1120="","",OFFSET(List1!L$11,tisk!A1119,0))</f>
        <v/>
      </c>
      <c r="E1120" s="99" t="str">
        <f ca="1">IF(B1120="","",OFFSET(List1!O$11,tisk!A1119,0))</f>
        <v/>
      </c>
      <c r="F1120" s="55" t="str">
        <f ca="1">IF(B1120="","",OFFSET(List1!P$11,tisk!A1119,0))</f>
        <v/>
      </c>
      <c r="G1120" s="97" t="str">
        <f ca="1">IF(B1120="","",OFFSET(List1!R$11,tisk!A1119,0))</f>
        <v/>
      </c>
      <c r="H1120" s="100" t="str">
        <f ca="1">IF(B1120="","",OFFSET(List1!S$11,tisk!A1119,0))</f>
        <v/>
      </c>
      <c r="I1120" s="98" t="str">
        <f ca="1">IF(B1120="","",OFFSET(List1!T$11,tisk!A1119,0))</f>
        <v/>
      </c>
      <c r="J1120" s="98" t="str">
        <f ca="1">IF(B1120="","",OFFSET(List1!U$11,tisk!A1119,0))</f>
        <v/>
      </c>
      <c r="K1120" s="98" t="str">
        <f ca="1">IF(B1120="","",OFFSET(List1!V$11,tisk!A1119,0))</f>
        <v/>
      </c>
      <c r="L1120" s="98" t="str">
        <f ca="1">IF(B1120="","",OFFSET(List1!W$11,tisk!A1119,0))</f>
        <v/>
      </c>
      <c r="M1120" s="97" t="str">
        <f ca="1">IF(B1120="","",OFFSET(List1!X$11,tisk!A1119,0))</f>
        <v/>
      </c>
    </row>
    <row r="1121" spans="1:13" s="2" customFormat="1" ht="75" customHeight="1" x14ac:dyDescent="0.35">
      <c r="A1121" s="58"/>
      <c r="B1121" s="98"/>
      <c r="C1121" s="3" t="str">
        <f ca="1">IF(B1120="","",CONCATENATE("Okres ",OFFSET(List1!G$11,tisk!A1119,0),"
","Právní forma","
",OFFSET(List1!H$11,tisk!A1119,0),"
","IČO ",OFFSET(List1!I$11,tisk!A1119,0),"
 ","B.Ú. ",OFFSET(List1!J$11,tisk!A1119,0)))</f>
        <v/>
      </c>
      <c r="D1121" s="5" t="str">
        <f ca="1">IF(B1120="","",OFFSET(List1!M$11,tisk!A1119,0))</f>
        <v/>
      </c>
      <c r="E1121" s="99"/>
      <c r="F1121" s="54"/>
      <c r="G1121" s="97"/>
      <c r="H1121" s="100"/>
      <c r="I1121" s="98"/>
      <c r="J1121" s="98"/>
      <c r="K1121" s="98"/>
      <c r="L1121" s="98"/>
      <c r="M1121" s="97"/>
    </row>
    <row r="1122" spans="1:13" s="2" customFormat="1" ht="30" customHeight="1" x14ac:dyDescent="0.35">
      <c r="A1122" s="58">
        <f>ROW()/3-1</f>
        <v>373</v>
      </c>
      <c r="B1122" s="98"/>
      <c r="C1122" s="3" t="str">
        <f ca="1">IF(B1120="","",CONCATENATE("Zástupce","
",OFFSET(List1!K$11,tisk!A1119,0)))</f>
        <v/>
      </c>
      <c r="D1122" s="5" t="str">
        <f ca="1">IF(B1120="","",CONCATENATE("Dotace bude použita na:",OFFSET(List1!N$11,tisk!A1119,0)))</f>
        <v/>
      </c>
      <c r="E1122" s="99"/>
      <c r="F1122" s="55" t="str">
        <f ca="1">IF(B1120="","",OFFSET(List1!Q$11,tisk!A1119,0))</f>
        <v/>
      </c>
      <c r="G1122" s="97"/>
      <c r="H1122" s="100"/>
      <c r="I1122" s="98"/>
      <c r="J1122" s="98"/>
      <c r="K1122" s="98"/>
      <c r="L1122" s="98"/>
      <c r="M1122" s="97"/>
    </row>
    <row r="1123" spans="1:13" s="2" customFormat="1" ht="75" customHeight="1" x14ac:dyDescent="0.35">
      <c r="A1123" s="58"/>
      <c r="B1123" s="98" t="str">
        <f ca="1">IF(OFFSET(List1!B$11,tisk!A1122,0)&gt;0,OFFSET(List1!B$11,tisk!A1122,0),"")</f>
        <v/>
      </c>
      <c r="C1123" s="3" t="str">
        <f ca="1">IF(B1123="","",CONCATENATE(OFFSET(List1!C$11,tisk!A1122,0),"
",OFFSET(List1!D$11,tisk!A1122,0),"
",OFFSET(List1!E$11,tisk!A1122,0),"
",OFFSET(List1!F$11,tisk!A1122,0)))</f>
        <v/>
      </c>
      <c r="D1123" s="85" t="str">
        <f ca="1">IF(B1123="","",OFFSET(List1!L$11,tisk!A1122,0))</f>
        <v/>
      </c>
      <c r="E1123" s="99" t="str">
        <f ca="1">IF(B1123="","",OFFSET(List1!O$11,tisk!A1122,0))</f>
        <v/>
      </c>
      <c r="F1123" s="55" t="str">
        <f ca="1">IF(B1123="","",OFFSET(List1!P$11,tisk!A1122,0))</f>
        <v/>
      </c>
      <c r="G1123" s="97" t="str">
        <f ca="1">IF(B1123="","",OFFSET(List1!R$11,tisk!A1122,0))</f>
        <v/>
      </c>
      <c r="H1123" s="100" t="str">
        <f ca="1">IF(B1123="","",OFFSET(List1!S$11,tisk!A1122,0))</f>
        <v/>
      </c>
      <c r="I1123" s="98" t="str">
        <f ca="1">IF(B1123="","",OFFSET(List1!T$11,tisk!A1122,0))</f>
        <v/>
      </c>
      <c r="J1123" s="98" t="str">
        <f ca="1">IF(B1123="","",OFFSET(List1!U$11,tisk!A1122,0))</f>
        <v/>
      </c>
      <c r="K1123" s="98" t="str">
        <f ca="1">IF(B1123="","",OFFSET(List1!V$11,tisk!A1122,0))</f>
        <v/>
      </c>
      <c r="L1123" s="98" t="str">
        <f ca="1">IF(B1123="","",OFFSET(List1!W$11,tisk!A1122,0))</f>
        <v/>
      </c>
      <c r="M1123" s="97" t="str">
        <f ca="1">IF(B1123="","",OFFSET(List1!X$11,tisk!A1122,0))</f>
        <v/>
      </c>
    </row>
    <row r="1124" spans="1:13" s="2" customFormat="1" ht="75" customHeight="1" x14ac:dyDescent="0.35">
      <c r="A1124" s="58"/>
      <c r="B1124" s="98"/>
      <c r="C1124" s="3" t="str">
        <f ca="1">IF(B1123="","",CONCATENATE("Okres ",OFFSET(List1!G$11,tisk!A1122,0),"
","Právní forma","
",OFFSET(List1!H$11,tisk!A1122,0),"
","IČO ",OFFSET(List1!I$11,tisk!A1122,0),"
 ","B.Ú. ",OFFSET(List1!J$11,tisk!A1122,0)))</f>
        <v/>
      </c>
      <c r="D1124" s="5" t="str">
        <f ca="1">IF(B1123="","",OFFSET(List1!M$11,tisk!A1122,0))</f>
        <v/>
      </c>
      <c r="E1124" s="99"/>
      <c r="F1124" s="54"/>
      <c r="G1124" s="97"/>
      <c r="H1124" s="100"/>
      <c r="I1124" s="98"/>
      <c r="J1124" s="98"/>
      <c r="K1124" s="98"/>
      <c r="L1124" s="98"/>
      <c r="M1124" s="97"/>
    </row>
    <row r="1125" spans="1:13" s="2" customFormat="1" ht="30" customHeight="1" x14ac:dyDescent="0.35">
      <c r="A1125" s="58">
        <f>ROW()/3-1</f>
        <v>374</v>
      </c>
      <c r="B1125" s="98"/>
      <c r="C1125" s="3" t="str">
        <f ca="1">IF(B1123="","",CONCATENATE("Zástupce","
",OFFSET(List1!K$11,tisk!A1122,0)))</f>
        <v/>
      </c>
      <c r="D1125" s="5" t="str">
        <f ca="1">IF(B1123="","",CONCATENATE("Dotace bude použita na:",OFFSET(List1!N$11,tisk!A1122,0)))</f>
        <v/>
      </c>
      <c r="E1125" s="99"/>
      <c r="F1125" s="55" t="str">
        <f ca="1">IF(B1123="","",OFFSET(List1!Q$11,tisk!A1122,0))</f>
        <v/>
      </c>
      <c r="G1125" s="97"/>
      <c r="H1125" s="100"/>
      <c r="I1125" s="98"/>
      <c r="J1125" s="98"/>
      <c r="K1125" s="98"/>
      <c r="L1125" s="98"/>
      <c r="M1125" s="97"/>
    </row>
    <row r="1126" spans="1:13" s="2" customFormat="1" ht="75" customHeight="1" x14ac:dyDescent="0.35">
      <c r="A1126" s="58"/>
      <c r="B1126" s="98" t="str">
        <f ca="1">IF(OFFSET(List1!B$11,tisk!A1125,0)&gt;0,OFFSET(List1!B$11,tisk!A1125,0),"")</f>
        <v/>
      </c>
      <c r="C1126" s="3" t="str">
        <f ca="1">IF(B1126="","",CONCATENATE(OFFSET(List1!C$11,tisk!A1125,0),"
",OFFSET(List1!D$11,tisk!A1125,0),"
",OFFSET(List1!E$11,tisk!A1125,0),"
",OFFSET(List1!F$11,tisk!A1125,0)))</f>
        <v/>
      </c>
      <c r="D1126" s="85" t="str">
        <f ca="1">IF(B1126="","",OFFSET(List1!L$11,tisk!A1125,0))</f>
        <v/>
      </c>
      <c r="E1126" s="99" t="str">
        <f ca="1">IF(B1126="","",OFFSET(List1!O$11,tisk!A1125,0))</f>
        <v/>
      </c>
      <c r="F1126" s="55" t="str">
        <f ca="1">IF(B1126="","",OFFSET(List1!P$11,tisk!A1125,0))</f>
        <v/>
      </c>
      <c r="G1126" s="97" t="str">
        <f ca="1">IF(B1126="","",OFFSET(List1!R$11,tisk!A1125,0))</f>
        <v/>
      </c>
      <c r="H1126" s="100" t="str">
        <f ca="1">IF(B1126="","",OFFSET(List1!S$11,tisk!A1125,0))</f>
        <v/>
      </c>
      <c r="I1126" s="98" t="str">
        <f ca="1">IF(B1126="","",OFFSET(List1!T$11,tisk!A1125,0))</f>
        <v/>
      </c>
      <c r="J1126" s="98" t="str">
        <f ca="1">IF(B1126="","",OFFSET(List1!U$11,tisk!A1125,0))</f>
        <v/>
      </c>
      <c r="K1126" s="98" t="str">
        <f ca="1">IF(B1126="","",OFFSET(List1!V$11,tisk!A1125,0))</f>
        <v/>
      </c>
      <c r="L1126" s="98" t="str">
        <f ca="1">IF(B1126="","",OFFSET(List1!W$11,tisk!A1125,0))</f>
        <v/>
      </c>
      <c r="M1126" s="97" t="str">
        <f ca="1">IF(B1126="","",OFFSET(List1!X$11,tisk!A1125,0))</f>
        <v/>
      </c>
    </row>
    <row r="1127" spans="1:13" s="2" customFormat="1" ht="75" customHeight="1" x14ac:dyDescent="0.35">
      <c r="A1127" s="58"/>
      <c r="B1127" s="98"/>
      <c r="C1127" s="3" t="str">
        <f ca="1">IF(B1126="","",CONCATENATE("Okres ",OFFSET(List1!G$11,tisk!A1125,0),"
","Právní forma","
",OFFSET(List1!H$11,tisk!A1125,0),"
","IČO ",OFFSET(List1!I$11,tisk!A1125,0),"
 ","B.Ú. ",OFFSET(List1!J$11,tisk!A1125,0)))</f>
        <v/>
      </c>
      <c r="D1127" s="5" t="str">
        <f ca="1">IF(B1126="","",OFFSET(List1!M$11,tisk!A1125,0))</f>
        <v/>
      </c>
      <c r="E1127" s="99"/>
      <c r="F1127" s="54"/>
      <c r="G1127" s="97"/>
      <c r="H1127" s="100"/>
      <c r="I1127" s="98"/>
      <c r="J1127" s="98"/>
      <c r="K1127" s="98"/>
      <c r="L1127" s="98"/>
      <c r="M1127" s="97"/>
    </row>
    <row r="1128" spans="1:13" s="2" customFormat="1" ht="30" customHeight="1" x14ac:dyDescent="0.35">
      <c r="A1128" s="58">
        <f>ROW()/3-1</f>
        <v>375</v>
      </c>
      <c r="B1128" s="98"/>
      <c r="C1128" s="3" t="str">
        <f ca="1">IF(B1126="","",CONCATENATE("Zástupce","
",OFFSET(List1!K$11,tisk!A1125,0)))</f>
        <v/>
      </c>
      <c r="D1128" s="5" t="str">
        <f ca="1">IF(B1126="","",CONCATENATE("Dotace bude použita na:",OFFSET(List1!N$11,tisk!A1125,0)))</f>
        <v/>
      </c>
      <c r="E1128" s="99"/>
      <c r="F1128" s="55" t="str">
        <f ca="1">IF(B1126="","",OFFSET(List1!Q$11,tisk!A1125,0))</f>
        <v/>
      </c>
      <c r="G1128" s="97"/>
      <c r="H1128" s="100"/>
      <c r="I1128" s="98"/>
      <c r="J1128" s="98"/>
      <c r="K1128" s="98"/>
      <c r="L1128" s="98"/>
      <c r="M1128" s="97"/>
    </row>
    <row r="1129" spans="1:13" s="2" customFormat="1" ht="75" customHeight="1" x14ac:dyDescent="0.35">
      <c r="A1129" s="58"/>
      <c r="B1129" s="98" t="str">
        <f ca="1">IF(OFFSET(List1!B$11,tisk!A1128,0)&gt;0,OFFSET(List1!B$11,tisk!A1128,0),"")</f>
        <v/>
      </c>
      <c r="C1129" s="3" t="str">
        <f ca="1">IF(B1129="","",CONCATENATE(OFFSET(List1!C$11,tisk!A1128,0),"
",OFFSET(List1!D$11,tisk!A1128,0),"
",OFFSET(List1!E$11,tisk!A1128,0),"
",OFFSET(List1!F$11,tisk!A1128,0)))</f>
        <v/>
      </c>
      <c r="D1129" s="85" t="str">
        <f ca="1">IF(B1129="","",OFFSET(List1!L$11,tisk!A1128,0))</f>
        <v/>
      </c>
      <c r="E1129" s="99" t="str">
        <f ca="1">IF(B1129="","",OFFSET(List1!O$11,tisk!A1128,0))</f>
        <v/>
      </c>
      <c r="F1129" s="55" t="str">
        <f ca="1">IF(B1129="","",OFFSET(List1!P$11,tisk!A1128,0))</f>
        <v/>
      </c>
      <c r="G1129" s="97" t="str">
        <f ca="1">IF(B1129="","",OFFSET(List1!R$11,tisk!A1128,0))</f>
        <v/>
      </c>
      <c r="H1129" s="100" t="str">
        <f ca="1">IF(B1129="","",OFFSET(List1!S$11,tisk!A1128,0))</f>
        <v/>
      </c>
      <c r="I1129" s="98" t="str">
        <f ca="1">IF(B1129="","",OFFSET(List1!T$11,tisk!A1128,0))</f>
        <v/>
      </c>
      <c r="J1129" s="98" t="str">
        <f ca="1">IF(B1129="","",OFFSET(List1!U$11,tisk!A1128,0))</f>
        <v/>
      </c>
      <c r="K1129" s="98" t="str">
        <f ca="1">IF(B1129="","",OFFSET(List1!V$11,tisk!A1128,0))</f>
        <v/>
      </c>
      <c r="L1129" s="98" t="str">
        <f ca="1">IF(B1129="","",OFFSET(List1!W$11,tisk!A1128,0))</f>
        <v/>
      </c>
      <c r="M1129" s="97" t="str">
        <f ca="1">IF(B1129="","",OFFSET(List1!X$11,tisk!A1128,0))</f>
        <v/>
      </c>
    </row>
    <row r="1130" spans="1:13" s="2" customFormat="1" ht="75" customHeight="1" x14ac:dyDescent="0.35">
      <c r="A1130" s="58"/>
      <c r="B1130" s="98"/>
      <c r="C1130" s="3" t="str">
        <f ca="1">IF(B1129="","",CONCATENATE("Okres ",OFFSET(List1!G$11,tisk!A1128,0),"
","Právní forma","
",OFFSET(List1!H$11,tisk!A1128,0),"
","IČO ",OFFSET(List1!I$11,tisk!A1128,0),"
 ","B.Ú. ",OFFSET(List1!J$11,tisk!A1128,0)))</f>
        <v/>
      </c>
      <c r="D1130" s="5" t="str">
        <f ca="1">IF(B1129="","",OFFSET(List1!M$11,tisk!A1128,0))</f>
        <v/>
      </c>
      <c r="E1130" s="99"/>
      <c r="F1130" s="54"/>
      <c r="G1130" s="97"/>
      <c r="H1130" s="100"/>
      <c r="I1130" s="98"/>
      <c r="J1130" s="98"/>
      <c r="K1130" s="98"/>
      <c r="L1130" s="98"/>
      <c r="M1130" s="97"/>
    </row>
    <row r="1131" spans="1:13" s="2" customFormat="1" ht="30" customHeight="1" x14ac:dyDescent="0.35">
      <c r="A1131" s="58">
        <f>ROW()/3-1</f>
        <v>376</v>
      </c>
      <c r="B1131" s="98"/>
      <c r="C1131" s="3" t="str">
        <f ca="1">IF(B1129="","",CONCATENATE("Zástupce","
",OFFSET(List1!K$11,tisk!A1128,0)))</f>
        <v/>
      </c>
      <c r="D1131" s="5" t="str">
        <f ca="1">IF(B1129="","",CONCATENATE("Dotace bude použita na:",OFFSET(List1!N$11,tisk!A1128,0)))</f>
        <v/>
      </c>
      <c r="E1131" s="99"/>
      <c r="F1131" s="55" t="str">
        <f ca="1">IF(B1129="","",OFFSET(List1!Q$11,tisk!A1128,0))</f>
        <v/>
      </c>
      <c r="G1131" s="97"/>
      <c r="H1131" s="100"/>
      <c r="I1131" s="98"/>
      <c r="J1131" s="98"/>
      <c r="K1131" s="98"/>
      <c r="L1131" s="98"/>
      <c r="M1131" s="97"/>
    </row>
    <row r="1132" spans="1:13" s="2" customFormat="1" ht="75" customHeight="1" x14ac:dyDescent="0.35">
      <c r="A1132" s="58"/>
      <c r="B1132" s="98" t="str">
        <f ca="1">IF(OFFSET(List1!B$11,tisk!A1131,0)&gt;0,OFFSET(List1!B$11,tisk!A1131,0),"")</f>
        <v/>
      </c>
      <c r="C1132" s="3" t="str">
        <f ca="1">IF(B1132="","",CONCATENATE(OFFSET(List1!C$11,tisk!A1131,0),"
",OFFSET(List1!D$11,tisk!A1131,0),"
",OFFSET(List1!E$11,tisk!A1131,0),"
",OFFSET(List1!F$11,tisk!A1131,0)))</f>
        <v/>
      </c>
      <c r="D1132" s="85" t="str">
        <f ca="1">IF(B1132="","",OFFSET(List1!L$11,tisk!A1131,0))</f>
        <v/>
      </c>
      <c r="E1132" s="99" t="str">
        <f ca="1">IF(B1132="","",OFFSET(List1!O$11,tisk!A1131,0))</f>
        <v/>
      </c>
      <c r="F1132" s="55" t="str">
        <f ca="1">IF(B1132="","",OFFSET(List1!P$11,tisk!A1131,0))</f>
        <v/>
      </c>
      <c r="G1132" s="97" t="str">
        <f ca="1">IF(B1132="","",OFFSET(List1!R$11,tisk!A1131,0))</f>
        <v/>
      </c>
      <c r="H1132" s="100" t="str">
        <f ca="1">IF(B1132="","",OFFSET(List1!S$11,tisk!A1131,0))</f>
        <v/>
      </c>
      <c r="I1132" s="98" t="str">
        <f ca="1">IF(B1132="","",OFFSET(List1!T$11,tisk!A1131,0))</f>
        <v/>
      </c>
      <c r="J1132" s="98" t="str">
        <f ca="1">IF(B1132="","",OFFSET(List1!U$11,tisk!A1131,0))</f>
        <v/>
      </c>
      <c r="K1132" s="98" t="str">
        <f ca="1">IF(B1132="","",OFFSET(List1!V$11,tisk!A1131,0))</f>
        <v/>
      </c>
      <c r="L1132" s="98" t="str">
        <f ca="1">IF(B1132="","",OFFSET(List1!W$11,tisk!A1131,0))</f>
        <v/>
      </c>
      <c r="M1132" s="97" t="str">
        <f ca="1">IF(B1132="","",OFFSET(List1!X$11,tisk!A1131,0))</f>
        <v/>
      </c>
    </row>
    <row r="1133" spans="1:13" s="2" customFormat="1" ht="75" customHeight="1" x14ac:dyDescent="0.35">
      <c r="A1133" s="58"/>
      <c r="B1133" s="98"/>
      <c r="C1133" s="3" t="str">
        <f ca="1">IF(B1132="","",CONCATENATE("Okres ",OFFSET(List1!G$11,tisk!A1131,0),"
","Právní forma","
",OFFSET(List1!H$11,tisk!A1131,0),"
","IČO ",OFFSET(List1!I$11,tisk!A1131,0),"
 ","B.Ú. ",OFFSET(List1!J$11,tisk!A1131,0)))</f>
        <v/>
      </c>
      <c r="D1133" s="5" t="str">
        <f ca="1">IF(B1132="","",OFFSET(List1!M$11,tisk!A1131,0))</f>
        <v/>
      </c>
      <c r="E1133" s="99"/>
      <c r="F1133" s="54"/>
      <c r="G1133" s="97"/>
      <c r="H1133" s="100"/>
      <c r="I1133" s="98"/>
      <c r="J1133" s="98"/>
      <c r="K1133" s="98"/>
      <c r="L1133" s="98"/>
      <c r="M1133" s="97"/>
    </row>
    <row r="1134" spans="1:13" s="2" customFormat="1" ht="30" customHeight="1" x14ac:dyDescent="0.35">
      <c r="A1134" s="58">
        <f>ROW()/3-1</f>
        <v>377</v>
      </c>
      <c r="B1134" s="98"/>
      <c r="C1134" s="3" t="str">
        <f ca="1">IF(B1132="","",CONCATENATE("Zástupce","
",OFFSET(List1!K$11,tisk!A1131,0)))</f>
        <v/>
      </c>
      <c r="D1134" s="5" t="str">
        <f ca="1">IF(B1132="","",CONCATENATE("Dotace bude použita na:",OFFSET(List1!N$11,tisk!A1131,0)))</f>
        <v/>
      </c>
      <c r="E1134" s="99"/>
      <c r="F1134" s="55" t="str">
        <f ca="1">IF(B1132="","",OFFSET(List1!Q$11,tisk!A1131,0))</f>
        <v/>
      </c>
      <c r="G1134" s="97"/>
      <c r="H1134" s="100"/>
      <c r="I1134" s="98"/>
      <c r="J1134" s="98"/>
      <c r="K1134" s="98"/>
      <c r="L1134" s="98"/>
      <c r="M1134" s="97"/>
    </row>
    <row r="1135" spans="1:13" s="2" customFormat="1" ht="75" customHeight="1" x14ac:dyDescent="0.35">
      <c r="A1135" s="58"/>
      <c r="B1135" s="98" t="str">
        <f ca="1">IF(OFFSET(List1!B$11,tisk!A1134,0)&gt;0,OFFSET(List1!B$11,tisk!A1134,0),"")</f>
        <v/>
      </c>
      <c r="C1135" s="3" t="str">
        <f ca="1">IF(B1135="","",CONCATENATE(OFFSET(List1!C$11,tisk!A1134,0),"
",OFFSET(List1!D$11,tisk!A1134,0),"
",OFFSET(List1!E$11,tisk!A1134,0),"
",OFFSET(List1!F$11,tisk!A1134,0)))</f>
        <v/>
      </c>
      <c r="D1135" s="85" t="str">
        <f ca="1">IF(B1135="","",OFFSET(List1!L$11,tisk!A1134,0))</f>
        <v/>
      </c>
      <c r="E1135" s="99" t="str">
        <f ca="1">IF(B1135="","",OFFSET(List1!O$11,tisk!A1134,0))</f>
        <v/>
      </c>
      <c r="F1135" s="55" t="str">
        <f ca="1">IF(B1135="","",OFFSET(List1!P$11,tisk!A1134,0))</f>
        <v/>
      </c>
      <c r="G1135" s="97" t="str">
        <f ca="1">IF(B1135="","",OFFSET(List1!R$11,tisk!A1134,0))</f>
        <v/>
      </c>
      <c r="H1135" s="100" t="str">
        <f ca="1">IF(B1135="","",OFFSET(List1!S$11,tisk!A1134,0))</f>
        <v/>
      </c>
      <c r="I1135" s="98" t="str">
        <f ca="1">IF(B1135="","",OFFSET(List1!T$11,tisk!A1134,0))</f>
        <v/>
      </c>
      <c r="J1135" s="98" t="str">
        <f ca="1">IF(B1135="","",OFFSET(List1!U$11,tisk!A1134,0))</f>
        <v/>
      </c>
      <c r="K1135" s="98" t="str">
        <f ca="1">IF(B1135="","",OFFSET(List1!V$11,tisk!A1134,0))</f>
        <v/>
      </c>
      <c r="L1135" s="98" t="str">
        <f ca="1">IF(B1135="","",OFFSET(List1!W$11,tisk!A1134,0))</f>
        <v/>
      </c>
      <c r="M1135" s="97" t="str">
        <f ca="1">IF(B1135="","",OFFSET(List1!X$11,tisk!A1134,0))</f>
        <v/>
      </c>
    </row>
    <row r="1136" spans="1:13" s="2" customFormat="1" ht="75" customHeight="1" x14ac:dyDescent="0.35">
      <c r="A1136" s="58"/>
      <c r="B1136" s="98"/>
      <c r="C1136" s="3" t="str">
        <f ca="1">IF(B1135="","",CONCATENATE("Okres ",OFFSET(List1!G$11,tisk!A1134,0),"
","Právní forma","
",OFFSET(List1!H$11,tisk!A1134,0),"
","IČO ",OFFSET(List1!I$11,tisk!A1134,0),"
 ","B.Ú. ",OFFSET(List1!J$11,tisk!A1134,0)))</f>
        <v/>
      </c>
      <c r="D1136" s="5" t="str">
        <f ca="1">IF(B1135="","",OFFSET(List1!M$11,tisk!A1134,0))</f>
        <v/>
      </c>
      <c r="E1136" s="99"/>
      <c r="F1136" s="54"/>
      <c r="G1136" s="97"/>
      <c r="H1136" s="100"/>
      <c r="I1136" s="98"/>
      <c r="J1136" s="98"/>
      <c r="K1136" s="98"/>
      <c r="L1136" s="98"/>
      <c r="M1136" s="97"/>
    </row>
    <row r="1137" spans="1:13" s="2" customFormat="1" ht="30" customHeight="1" x14ac:dyDescent="0.35">
      <c r="A1137" s="58">
        <f>ROW()/3-1</f>
        <v>378</v>
      </c>
      <c r="B1137" s="98"/>
      <c r="C1137" s="3" t="str">
        <f ca="1">IF(B1135="","",CONCATENATE("Zástupce","
",OFFSET(List1!K$11,tisk!A1134,0)))</f>
        <v/>
      </c>
      <c r="D1137" s="5" t="str">
        <f ca="1">IF(B1135="","",CONCATENATE("Dotace bude použita na:",OFFSET(List1!N$11,tisk!A1134,0)))</f>
        <v/>
      </c>
      <c r="E1137" s="99"/>
      <c r="F1137" s="55" t="str">
        <f ca="1">IF(B1135="","",OFFSET(List1!Q$11,tisk!A1134,0))</f>
        <v/>
      </c>
      <c r="G1137" s="97"/>
      <c r="H1137" s="100"/>
      <c r="I1137" s="98"/>
      <c r="J1137" s="98"/>
      <c r="K1137" s="98"/>
      <c r="L1137" s="98"/>
      <c r="M1137" s="97"/>
    </row>
    <row r="1138" spans="1:13" s="2" customFormat="1" ht="75" customHeight="1" x14ac:dyDescent="0.35">
      <c r="A1138" s="58"/>
      <c r="B1138" s="98" t="str">
        <f ca="1">IF(OFFSET(List1!B$11,tisk!A1137,0)&gt;0,OFFSET(List1!B$11,tisk!A1137,0),"")</f>
        <v/>
      </c>
      <c r="C1138" s="3" t="str">
        <f ca="1">IF(B1138="","",CONCATENATE(OFFSET(List1!C$11,tisk!A1137,0),"
",OFFSET(List1!D$11,tisk!A1137,0),"
",OFFSET(List1!E$11,tisk!A1137,0),"
",OFFSET(List1!F$11,tisk!A1137,0)))</f>
        <v/>
      </c>
      <c r="D1138" s="85" t="str">
        <f ca="1">IF(B1138="","",OFFSET(List1!L$11,tisk!A1137,0))</f>
        <v/>
      </c>
      <c r="E1138" s="99" t="str">
        <f ca="1">IF(B1138="","",OFFSET(List1!O$11,tisk!A1137,0))</f>
        <v/>
      </c>
      <c r="F1138" s="55" t="str">
        <f ca="1">IF(B1138="","",OFFSET(List1!P$11,tisk!A1137,0))</f>
        <v/>
      </c>
      <c r="G1138" s="97" t="str">
        <f ca="1">IF(B1138="","",OFFSET(List1!R$11,tisk!A1137,0))</f>
        <v/>
      </c>
      <c r="H1138" s="100" t="str">
        <f ca="1">IF(B1138="","",OFFSET(List1!S$11,tisk!A1137,0))</f>
        <v/>
      </c>
      <c r="I1138" s="98" t="str">
        <f ca="1">IF(B1138="","",OFFSET(List1!T$11,tisk!A1137,0))</f>
        <v/>
      </c>
      <c r="J1138" s="98" t="str">
        <f ca="1">IF(B1138="","",OFFSET(List1!U$11,tisk!A1137,0))</f>
        <v/>
      </c>
      <c r="K1138" s="98" t="str">
        <f ca="1">IF(B1138="","",OFFSET(List1!V$11,tisk!A1137,0))</f>
        <v/>
      </c>
      <c r="L1138" s="98" t="str">
        <f ca="1">IF(B1138="","",OFFSET(List1!W$11,tisk!A1137,0))</f>
        <v/>
      </c>
      <c r="M1138" s="97" t="str">
        <f ca="1">IF(B1138="","",OFFSET(List1!X$11,tisk!A1137,0))</f>
        <v/>
      </c>
    </row>
    <row r="1139" spans="1:13" s="2" customFormat="1" ht="75" customHeight="1" x14ac:dyDescent="0.35">
      <c r="A1139" s="58"/>
      <c r="B1139" s="98"/>
      <c r="C1139" s="3" t="str">
        <f ca="1">IF(B1138="","",CONCATENATE("Okres ",OFFSET(List1!G$11,tisk!A1137,0),"
","Právní forma","
",OFFSET(List1!H$11,tisk!A1137,0),"
","IČO ",OFFSET(List1!I$11,tisk!A1137,0),"
 ","B.Ú. ",OFFSET(List1!J$11,tisk!A1137,0)))</f>
        <v/>
      </c>
      <c r="D1139" s="5" t="str">
        <f ca="1">IF(B1138="","",OFFSET(List1!M$11,tisk!A1137,0))</f>
        <v/>
      </c>
      <c r="E1139" s="99"/>
      <c r="F1139" s="54"/>
      <c r="G1139" s="97"/>
      <c r="H1139" s="100"/>
      <c r="I1139" s="98"/>
      <c r="J1139" s="98"/>
      <c r="K1139" s="98"/>
      <c r="L1139" s="98"/>
      <c r="M1139" s="97"/>
    </row>
    <row r="1140" spans="1:13" s="2" customFormat="1" ht="30" customHeight="1" x14ac:dyDescent="0.35">
      <c r="A1140" s="58">
        <f>ROW()/3-1</f>
        <v>379</v>
      </c>
      <c r="B1140" s="98"/>
      <c r="C1140" s="3" t="str">
        <f ca="1">IF(B1138="","",CONCATENATE("Zástupce","
",OFFSET(List1!K$11,tisk!A1137,0)))</f>
        <v/>
      </c>
      <c r="D1140" s="5" t="str">
        <f ca="1">IF(B1138="","",CONCATENATE("Dotace bude použita na:",OFFSET(List1!N$11,tisk!A1137,0)))</f>
        <v/>
      </c>
      <c r="E1140" s="99"/>
      <c r="F1140" s="55" t="str">
        <f ca="1">IF(B1138="","",OFFSET(List1!Q$11,tisk!A1137,0))</f>
        <v/>
      </c>
      <c r="G1140" s="97"/>
      <c r="H1140" s="100"/>
      <c r="I1140" s="98"/>
      <c r="J1140" s="98"/>
      <c r="K1140" s="98"/>
      <c r="L1140" s="98"/>
      <c r="M1140" s="97"/>
    </row>
    <row r="1141" spans="1:13" s="2" customFormat="1" ht="75" customHeight="1" x14ac:dyDescent="0.35">
      <c r="A1141" s="58"/>
      <c r="B1141" s="98" t="str">
        <f ca="1">IF(OFFSET(List1!B$11,tisk!A1140,0)&gt;0,OFFSET(List1!B$11,tisk!A1140,0),"")</f>
        <v/>
      </c>
      <c r="C1141" s="3" t="str">
        <f ca="1">IF(B1141="","",CONCATENATE(OFFSET(List1!C$11,tisk!A1140,0),"
",OFFSET(List1!D$11,tisk!A1140,0),"
",OFFSET(List1!E$11,tisk!A1140,0),"
",OFFSET(List1!F$11,tisk!A1140,0)))</f>
        <v/>
      </c>
      <c r="D1141" s="85" t="str">
        <f ca="1">IF(B1141="","",OFFSET(List1!L$11,tisk!A1140,0))</f>
        <v/>
      </c>
      <c r="E1141" s="99" t="str">
        <f ca="1">IF(B1141="","",OFFSET(List1!O$11,tisk!A1140,0))</f>
        <v/>
      </c>
      <c r="F1141" s="55" t="str">
        <f ca="1">IF(B1141="","",OFFSET(List1!P$11,tisk!A1140,0))</f>
        <v/>
      </c>
      <c r="G1141" s="97" t="str">
        <f ca="1">IF(B1141="","",OFFSET(List1!R$11,tisk!A1140,0))</f>
        <v/>
      </c>
      <c r="H1141" s="100" t="str">
        <f ca="1">IF(B1141="","",OFFSET(List1!S$11,tisk!A1140,0))</f>
        <v/>
      </c>
      <c r="I1141" s="98" t="str">
        <f ca="1">IF(B1141="","",OFFSET(List1!T$11,tisk!A1140,0))</f>
        <v/>
      </c>
      <c r="J1141" s="98" t="str">
        <f ca="1">IF(B1141="","",OFFSET(List1!U$11,tisk!A1140,0))</f>
        <v/>
      </c>
      <c r="K1141" s="98" t="str">
        <f ca="1">IF(B1141="","",OFFSET(List1!V$11,tisk!A1140,0))</f>
        <v/>
      </c>
      <c r="L1141" s="98" t="str">
        <f ca="1">IF(B1141="","",OFFSET(List1!W$11,tisk!A1140,0))</f>
        <v/>
      </c>
      <c r="M1141" s="97" t="str">
        <f ca="1">IF(B1141="","",OFFSET(List1!X$11,tisk!A1140,0))</f>
        <v/>
      </c>
    </row>
    <row r="1142" spans="1:13" s="2" customFormat="1" ht="75" customHeight="1" x14ac:dyDescent="0.35">
      <c r="A1142" s="58"/>
      <c r="B1142" s="98"/>
      <c r="C1142" s="3" t="str">
        <f ca="1">IF(B1141="","",CONCATENATE("Okres ",OFFSET(List1!G$11,tisk!A1140,0),"
","Právní forma","
",OFFSET(List1!H$11,tisk!A1140,0),"
","IČO ",OFFSET(List1!I$11,tisk!A1140,0),"
 ","B.Ú. ",OFFSET(List1!J$11,tisk!A1140,0)))</f>
        <v/>
      </c>
      <c r="D1142" s="5" t="str">
        <f ca="1">IF(B1141="","",OFFSET(List1!M$11,tisk!A1140,0))</f>
        <v/>
      </c>
      <c r="E1142" s="99"/>
      <c r="F1142" s="54"/>
      <c r="G1142" s="97"/>
      <c r="H1142" s="100"/>
      <c r="I1142" s="98"/>
      <c r="J1142" s="98"/>
      <c r="K1142" s="98"/>
      <c r="L1142" s="98"/>
      <c r="M1142" s="97"/>
    </row>
    <row r="1143" spans="1:13" s="2" customFormat="1" ht="30" customHeight="1" x14ac:dyDescent="0.35">
      <c r="A1143" s="58">
        <f>ROW()/3-1</f>
        <v>380</v>
      </c>
      <c r="B1143" s="98"/>
      <c r="C1143" s="3" t="str">
        <f ca="1">IF(B1141="","",CONCATENATE("Zástupce","
",OFFSET(List1!K$11,tisk!A1140,0)))</f>
        <v/>
      </c>
      <c r="D1143" s="5" t="str">
        <f ca="1">IF(B1141="","",CONCATENATE("Dotace bude použita na:",OFFSET(List1!N$11,tisk!A1140,0)))</f>
        <v/>
      </c>
      <c r="E1143" s="99"/>
      <c r="F1143" s="55" t="str">
        <f ca="1">IF(B1141="","",OFFSET(List1!Q$11,tisk!A1140,0))</f>
        <v/>
      </c>
      <c r="G1143" s="97"/>
      <c r="H1143" s="100"/>
      <c r="I1143" s="98"/>
      <c r="J1143" s="98"/>
      <c r="K1143" s="98"/>
      <c r="L1143" s="98"/>
      <c r="M1143" s="97"/>
    </row>
    <row r="1144" spans="1:13" s="2" customFormat="1" ht="75" customHeight="1" x14ac:dyDescent="0.35">
      <c r="A1144" s="58"/>
      <c r="B1144" s="98" t="str">
        <f ca="1">IF(OFFSET(List1!B$11,tisk!A1143,0)&gt;0,OFFSET(List1!B$11,tisk!A1143,0),"")</f>
        <v/>
      </c>
      <c r="C1144" s="3" t="str">
        <f ca="1">IF(B1144="","",CONCATENATE(OFFSET(List1!C$11,tisk!A1143,0),"
",OFFSET(List1!D$11,tisk!A1143,0),"
",OFFSET(List1!E$11,tisk!A1143,0),"
",OFFSET(List1!F$11,tisk!A1143,0)))</f>
        <v/>
      </c>
      <c r="D1144" s="85" t="str">
        <f ca="1">IF(B1144="","",OFFSET(List1!L$11,tisk!A1143,0))</f>
        <v/>
      </c>
      <c r="E1144" s="99" t="str">
        <f ca="1">IF(B1144="","",OFFSET(List1!O$11,tisk!A1143,0))</f>
        <v/>
      </c>
      <c r="F1144" s="55" t="str">
        <f ca="1">IF(B1144="","",OFFSET(List1!P$11,tisk!A1143,0))</f>
        <v/>
      </c>
      <c r="G1144" s="97" t="str">
        <f ca="1">IF(B1144="","",OFFSET(List1!R$11,tisk!A1143,0))</f>
        <v/>
      </c>
      <c r="H1144" s="100" t="str">
        <f ca="1">IF(B1144="","",OFFSET(List1!S$11,tisk!A1143,0))</f>
        <v/>
      </c>
      <c r="I1144" s="98" t="str">
        <f ca="1">IF(B1144="","",OFFSET(List1!T$11,tisk!A1143,0))</f>
        <v/>
      </c>
      <c r="J1144" s="98" t="str">
        <f ca="1">IF(B1144="","",OFFSET(List1!U$11,tisk!A1143,0))</f>
        <v/>
      </c>
      <c r="K1144" s="98" t="str">
        <f ca="1">IF(B1144="","",OFFSET(List1!V$11,tisk!A1143,0))</f>
        <v/>
      </c>
      <c r="L1144" s="98" t="str">
        <f ca="1">IF(B1144="","",OFFSET(List1!W$11,tisk!A1143,0))</f>
        <v/>
      </c>
      <c r="M1144" s="97" t="str">
        <f ca="1">IF(B1144="","",OFFSET(List1!X$11,tisk!A1143,0))</f>
        <v/>
      </c>
    </row>
    <row r="1145" spans="1:13" s="2" customFormat="1" ht="75" customHeight="1" x14ac:dyDescent="0.35">
      <c r="A1145" s="58"/>
      <c r="B1145" s="98"/>
      <c r="C1145" s="3" t="str">
        <f ca="1">IF(B1144="","",CONCATENATE("Okres ",OFFSET(List1!G$11,tisk!A1143,0),"
","Právní forma","
",OFFSET(List1!H$11,tisk!A1143,0),"
","IČO ",OFFSET(List1!I$11,tisk!A1143,0),"
 ","B.Ú. ",OFFSET(List1!J$11,tisk!A1143,0)))</f>
        <v/>
      </c>
      <c r="D1145" s="5" t="str">
        <f ca="1">IF(B1144="","",OFFSET(List1!M$11,tisk!A1143,0))</f>
        <v/>
      </c>
      <c r="E1145" s="99"/>
      <c r="F1145" s="54"/>
      <c r="G1145" s="97"/>
      <c r="H1145" s="100"/>
      <c r="I1145" s="98"/>
      <c r="J1145" s="98"/>
      <c r="K1145" s="98"/>
      <c r="L1145" s="98"/>
      <c r="M1145" s="97"/>
    </row>
    <row r="1146" spans="1:13" s="2" customFormat="1" ht="30" customHeight="1" x14ac:dyDescent="0.35">
      <c r="A1146" s="58">
        <f>ROW()/3-1</f>
        <v>381</v>
      </c>
      <c r="B1146" s="98"/>
      <c r="C1146" s="3" t="str">
        <f ca="1">IF(B1144="","",CONCATENATE("Zástupce","
",OFFSET(List1!K$11,tisk!A1143,0)))</f>
        <v/>
      </c>
      <c r="D1146" s="5" t="str">
        <f ca="1">IF(B1144="","",CONCATENATE("Dotace bude použita na:",OFFSET(List1!N$11,tisk!A1143,0)))</f>
        <v/>
      </c>
      <c r="E1146" s="99"/>
      <c r="F1146" s="55" t="str">
        <f ca="1">IF(B1144="","",OFFSET(List1!Q$11,tisk!A1143,0))</f>
        <v/>
      </c>
      <c r="G1146" s="97"/>
      <c r="H1146" s="100"/>
      <c r="I1146" s="98"/>
      <c r="J1146" s="98"/>
      <c r="K1146" s="98"/>
      <c r="L1146" s="98"/>
      <c r="M1146" s="97"/>
    </row>
    <row r="1147" spans="1:13" s="2" customFormat="1" ht="75" customHeight="1" x14ac:dyDescent="0.35">
      <c r="A1147" s="58"/>
      <c r="B1147" s="98" t="str">
        <f ca="1">IF(OFFSET(List1!B$11,tisk!A1146,0)&gt;0,OFFSET(List1!B$11,tisk!A1146,0),"")</f>
        <v/>
      </c>
      <c r="C1147" s="3" t="str">
        <f ca="1">IF(B1147="","",CONCATENATE(OFFSET(List1!C$11,tisk!A1146,0),"
",OFFSET(List1!D$11,tisk!A1146,0),"
",OFFSET(List1!E$11,tisk!A1146,0),"
",OFFSET(List1!F$11,tisk!A1146,0)))</f>
        <v/>
      </c>
      <c r="D1147" s="85" t="str">
        <f ca="1">IF(B1147="","",OFFSET(List1!L$11,tisk!A1146,0))</f>
        <v/>
      </c>
      <c r="E1147" s="99" t="str">
        <f ca="1">IF(B1147="","",OFFSET(List1!O$11,tisk!A1146,0))</f>
        <v/>
      </c>
      <c r="F1147" s="55" t="str">
        <f ca="1">IF(B1147="","",OFFSET(List1!P$11,tisk!A1146,0))</f>
        <v/>
      </c>
      <c r="G1147" s="97" t="str">
        <f ca="1">IF(B1147="","",OFFSET(List1!R$11,tisk!A1146,0))</f>
        <v/>
      </c>
      <c r="H1147" s="100" t="str">
        <f ca="1">IF(B1147="","",OFFSET(List1!S$11,tisk!A1146,0))</f>
        <v/>
      </c>
      <c r="I1147" s="98" t="str">
        <f ca="1">IF(B1147="","",OFFSET(List1!T$11,tisk!A1146,0))</f>
        <v/>
      </c>
      <c r="J1147" s="98" t="str">
        <f ca="1">IF(B1147="","",OFFSET(List1!U$11,tisk!A1146,0))</f>
        <v/>
      </c>
      <c r="K1147" s="98" t="str">
        <f ca="1">IF(B1147="","",OFFSET(List1!V$11,tisk!A1146,0))</f>
        <v/>
      </c>
      <c r="L1147" s="98" t="str">
        <f ca="1">IF(B1147="","",OFFSET(List1!W$11,tisk!A1146,0))</f>
        <v/>
      </c>
      <c r="M1147" s="97" t="str">
        <f ca="1">IF(B1147="","",OFFSET(List1!X$11,tisk!A1146,0))</f>
        <v/>
      </c>
    </row>
    <row r="1148" spans="1:13" s="2" customFormat="1" ht="75" customHeight="1" x14ac:dyDescent="0.35">
      <c r="A1148" s="58"/>
      <c r="B1148" s="98"/>
      <c r="C1148" s="3" t="str">
        <f ca="1">IF(B1147="","",CONCATENATE("Okres ",OFFSET(List1!G$11,tisk!A1146,0),"
","Právní forma","
",OFFSET(List1!H$11,tisk!A1146,0),"
","IČO ",OFFSET(List1!I$11,tisk!A1146,0),"
 ","B.Ú. ",OFFSET(List1!J$11,tisk!A1146,0)))</f>
        <v/>
      </c>
      <c r="D1148" s="5" t="str">
        <f ca="1">IF(B1147="","",OFFSET(List1!M$11,tisk!A1146,0))</f>
        <v/>
      </c>
      <c r="E1148" s="99"/>
      <c r="F1148" s="54"/>
      <c r="G1148" s="97"/>
      <c r="H1148" s="100"/>
      <c r="I1148" s="98"/>
      <c r="J1148" s="98"/>
      <c r="K1148" s="98"/>
      <c r="L1148" s="98"/>
      <c r="M1148" s="97"/>
    </row>
    <row r="1149" spans="1:13" s="2" customFormat="1" ht="30" customHeight="1" x14ac:dyDescent="0.35">
      <c r="A1149" s="58">
        <f>ROW()/3-1</f>
        <v>382</v>
      </c>
      <c r="B1149" s="98"/>
      <c r="C1149" s="3" t="str">
        <f ca="1">IF(B1147="","",CONCATENATE("Zástupce","
",OFFSET(List1!K$11,tisk!A1146,0)))</f>
        <v/>
      </c>
      <c r="D1149" s="5" t="str">
        <f ca="1">IF(B1147="","",CONCATENATE("Dotace bude použita na:",OFFSET(List1!N$11,tisk!A1146,0)))</f>
        <v/>
      </c>
      <c r="E1149" s="99"/>
      <c r="F1149" s="55" t="str">
        <f ca="1">IF(B1147="","",OFFSET(List1!Q$11,tisk!A1146,0))</f>
        <v/>
      </c>
      <c r="G1149" s="97"/>
      <c r="H1149" s="100"/>
      <c r="I1149" s="98"/>
      <c r="J1149" s="98"/>
      <c r="K1149" s="98"/>
      <c r="L1149" s="98"/>
      <c r="M1149" s="97"/>
    </row>
    <row r="1150" spans="1:13" s="2" customFormat="1" ht="75" customHeight="1" x14ac:dyDescent="0.35">
      <c r="A1150" s="58"/>
      <c r="B1150" s="98" t="str">
        <f ca="1">IF(OFFSET(List1!B$11,tisk!A1149,0)&gt;0,OFFSET(List1!B$11,tisk!A1149,0),"")</f>
        <v/>
      </c>
      <c r="C1150" s="3" t="str">
        <f ca="1">IF(B1150="","",CONCATENATE(OFFSET(List1!C$11,tisk!A1149,0),"
",OFFSET(List1!D$11,tisk!A1149,0),"
",OFFSET(List1!E$11,tisk!A1149,0),"
",OFFSET(List1!F$11,tisk!A1149,0)))</f>
        <v/>
      </c>
      <c r="D1150" s="85" t="str">
        <f ca="1">IF(B1150="","",OFFSET(List1!L$11,tisk!A1149,0))</f>
        <v/>
      </c>
      <c r="E1150" s="99" t="str">
        <f ca="1">IF(B1150="","",OFFSET(List1!O$11,tisk!A1149,0))</f>
        <v/>
      </c>
      <c r="F1150" s="55" t="str">
        <f ca="1">IF(B1150="","",OFFSET(List1!P$11,tisk!A1149,0))</f>
        <v/>
      </c>
      <c r="G1150" s="97" t="str">
        <f ca="1">IF(B1150="","",OFFSET(List1!R$11,tisk!A1149,0))</f>
        <v/>
      </c>
      <c r="H1150" s="100" t="str">
        <f ca="1">IF(B1150="","",OFFSET(List1!S$11,tisk!A1149,0))</f>
        <v/>
      </c>
      <c r="I1150" s="98" t="str">
        <f ca="1">IF(B1150="","",OFFSET(List1!T$11,tisk!A1149,0))</f>
        <v/>
      </c>
      <c r="J1150" s="98" t="str">
        <f ca="1">IF(B1150="","",OFFSET(List1!U$11,tisk!A1149,0))</f>
        <v/>
      </c>
      <c r="K1150" s="98" t="str">
        <f ca="1">IF(B1150="","",OFFSET(List1!V$11,tisk!A1149,0))</f>
        <v/>
      </c>
      <c r="L1150" s="98" t="str">
        <f ca="1">IF(B1150="","",OFFSET(List1!W$11,tisk!A1149,0))</f>
        <v/>
      </c>
      <c r="M1150" s="97" t="str">
        <f ca="1">IF(B1150="","",OFFSET(List1!X$11,tisk!A1149,0))</f>
        <v/>
      </c>
    </row>
    <row r="1151" spans="1:13" s="2" customFormat="1" ht="75" customHeight="1" x14ac:dyDescent="0.35">
      <c r="A1151" s="58"/>
      <c r="B1151" s="98"/>
      <c r="C1151" s="3" t="str">
        <f ca="1">IF(B1150="","",CONCATENATE("Okres ",OFFSET(List1!G$11,tisk!A1149,0),"
","Právní forma","
",OFFSET(List1!H$11,tisk!A1149,0),"
","IČO ",OFFSET(List1!I$11,tisk!A1149,0),"
 ","B.Ú. ",OFFSET(List1!J$11,tisk!A1149,0)))</f>
        <v/>
      </c>
      <c r="D1151" s="5" t="str">
        <f ca="1">IF(B1150="","",OFFSET(List1!M$11,tisk!A1149,0))</f>
        <v/>
      </c>
      <c r="E1151" s="99"/>
      <c r="F1151" s="54"/>
      <c r="G1151" s="97"/>
      <c r="H1151" s="100"/>
      <c r="I1151" s="98"/>
      <c r="J1151" s="98"/>
      <c r="K1151" s="98"/>
      <c r="L1151" s="98"/>
      <c r="M1151" s="97"/>
    </row>
    <row r="1152" spans="1:13" s="2" customFormat="1" ht="30" customHeight="1" x14ac:dyDescent="0.35">
      <c r="A1152" s="58">
        <f>ROW()/3-1</f>
        <v>383</v>
      </c>
      <c r="B1152" s="98"/>
      <c r="C1152" s="3" t="str">
        <f ca="1">IF(B1150="","",CONCATENATE("Zástupce","
",OFFSET(List1!K$11,tisk!A1149,0)))</f>
        <v/>
      </c>
      <c r="D1152" s="5" t="str">
        <f ca="1">IF(B1150="","",CONCATENATE("Dotace bude použita na:",OFFSET(List1!N$11,tisk!A1149,0)))</f>
        <v/>
      </c>
      <c r="E1152" s="99"/>
      <c r="F1152" s="55" t="str">
        <f ca="1">IF(B1150="","",OFFSET(List1!Q$11,tisk!A1149,0))</f>
        <v/>
      </c>
      <c r="G1152" s="97"/>
      <c r="H1152" s="100"/>
      <c r="I1152" s="98"/>
      <c r="J1152" s="98"/>
      <c r="K1152" s="98"/>
      <c r="L1152" s="98"/>
      <c r="M1152" s="97"/>
    </row>
    <row r="1153" spans="1:13" s="2" customFormat="1" ht="75" customHeight="1" x14ac:dyDescent="0.35">
      <c r="A1153" s="58"/>
      <c r="B1153" s="98" t="str">
        <f ca="1">IF(OFFSET(List1!B$11,tisk!A1152,0)&gt;0,OFFSET(List1!B$11,tisk!A1152,0),"")</f>
        <v/>
      </c>
      <c r="C1153" s="3" t="str">
        <f ca="1">IF(B1153="","",CONCATENATE(OFFSET(List1!C$11,tisk!A1152,0),"
",OFFSET(List1!D$11,tisk!A1152,0),"
",OFFSET(List1!E$11,tisk!A1152,0),"
",OFFSET(List1!F$11,tisk!A1152,0)))</f>
        <v/>
      </c>
      <c r="D1153" s="85" t="str">
        <f ca="1">IF(B1153="","",OFFSET(List1!L$11,tisk!A1152,0))</f>
        <v/>
      </c>
      <c r="E1153" s="99" t="str">
        <f ca="1">IF(B1153="","",OFFSET(List1!O$11,tisk!A1152,0))</f>
        <v/>
      </c>
      <c r="F1153" s="55" t="str">
        <f ca="1">IF(B1153="","",OFFSET(List1!P$11,tisk!A1152,0))</f>
        <v/>
      </c>
      <c r="G1153" s="97" t="str">
        <f ca="1">IF(B1153="","",OFFSET(List1!R$11,tisk!A1152,0))</f>
        <v/>
      </c>
      <c r="H1153" s="100" t="str">
        <f ca="1">IF(B1153="","",OFFSET(List1!S$11,tisk!A1152,0))</f>
        <v/>
      </c>
      <c r="I1153" s="98" t="str">
        <f ca="1">IF(B1153="","",OFFSET(List1!T$11,tisk!A1152,0))</f>
        <v/>
      </c>
      <c r="J1153" s="98" t="str">
        <f ca="1">IF(B1153="","",OFFSET(List1!U$11,tisk!A1152,0))</f>
        <v/>
      </c>
      <c r="K1153" s="98" t="str">
        <f ca="1">IF(B1153="","",OFFSET(List1!V$11,tisk!A1152,0))</f>
        <v/>
      </c>
      <c r="L1153" s="98" t="str">
        <f ca="1">IF(B1153="","",OFFSET(List1!W$11,tisk!A1152,0))</f>
        <v/>
      </c>
      <c r="M1153" s="97" t="str">
        <f ca="1">IF(B1153="","",OFFSET(List1!X$11,tisk!A1152,0))</f>
        <v/>
      </c>
    </row>
    <row r="1154" spans="1:13" s="2" customFormat="1" ht="75" customHeight="1" x14ac:dyDescent="0.35">
      <c r="A1154" s="58"/>
      <c r="B1154" s="98"/>
      <c r="C1154" s="3" t="str">
        <f ca="1">IF(B1153="","",CONCATENATE("Okres ",OFFSET(List1!G$11,tisk!A1152,0),"
","Právní forma","
",OFFSET(List1!H$11,tisk!A1152,0),"
","IČO ",OFFSET(List1!I$11,tisk!A1152,0),"
 ","B.Ú. ",OFFSET(List1!J$11,tisk!A1152,0)))</f>
        <v/>
      </c>
      <c r="D1154" s="5" t="str">
        <f ca="1">IF(B1153="","",OFFSET(List1!M$11,tisk!A1152,0))</f>
        <v/>
      </c>
      <c r="E1154" s="99"/>
      <c r="F1154" s="54"/>
      <c r="G1154" s="97"/>
      <c r="H1154" s="100"/>
      <c r="I1154" s="98"/>
      <c r="J1154" s="98"/>
      <c r="K1154" s="98"/>
      <c r="L1154" s="98"/>
      <c r="M1154" s="97"/>
    </row>
    <row r="1155" spans="1:13" s="2" customFormat="1" ht="30" customHeight="1" x14ac:dyDescent="0.35">
      <c r="A1155" s="58">
        <f>ROW()/3-1</f>
        <v>384</v>
      </c>
      <c r="B1155" s="98"/>
      <c r="C1155" s="3" t="str">
        <f ca="1">IF(B1153="","",CONCATENATE("Zástupce","
",OFFSET(List1!K$11,tisk!A1152,0)))</f>
        <v/>
      </c>
      <c r="D1155" s="5" t="str">
        <f ca="1">IF(B1153="","",CONCATENATE("Dotace bude použita na:",OFFSET(List1!N$11,tisk!A1152,0)))</f>
        <v/>
      </c>
      <c r="E1155" s="99"/>
      <c r="F1155" s="55" t="str">
        <f ca="1">IF(B1153="","",OFFSET(List1!Q$11,tisk!A1152,0))</f>
        <v/>
      </c>
      <c r="G1155" s="97"/>
      <c r="H1155" s="100"/>
      <c r="I1155" s="98"/>
      <c r="J1155" s="98"/>
      <c r="K1155" s="98"/>
      <c r="L1155" s="98"/>
      <c r="M1155" s="97"/>
    </row>
    <row r="1156" spans="1:13" s="2" customFormat="1" ht="75" customHeight="1" x14ac:dyDescent="0.35">
      <c r="A1156" s="58"/>
      <c r="B1156" s="98" t="str">
        <f ca="1">IF(OFFSET(List1!B$11,tisk!A1155,0)&gt;0,OFFSET(List1!B$11,tisk!A1155,0),"")</f>
        <v/>
      </c>
      <c r="C1156" s="3" t="str">
        <f ca="1">IF(B1156="","",CONCATENATE(OFFSET(List1!C$11,tisk!A1155,0),"
",OFFSET(List1!D$11,tisk!A1155,0),"
",OFFSET(List1!E$11,tisk!A1155,0),"
",OFFSET(List1!F$11,tisk!A1155,0)))</f>
        <v/>
      </c>
      <c r="D1156" s="85" t="str">
        <f ca="1">IF(B1156="","",OFFSET(List1!L$11,tisk!A1155,0))</f>
        <v/>
      </c>
      <c r="E1156" s="99" t="str">
        <f ca="1">IF(B1156="","",OFFSET(List1!O$11,tisk!A1155,0))</f>
        <v/>
      </c>
      <c r="F1156" s="55" t="str">
        <f ca="1">IF(B1156="","",OFFSET(List1!P$11,tisk!A1155,0))</f>
        <v/>
      </c>
      <c r="G1156" s="97" t="str">
        <f ca="1">IF(B1156="","",OFFSET(List1!R$11,tisk!A1155,0))</f>
        <v/>
      </c>
      <c r="H1156" s="100" t="str">
        <f ca="1">IF(B1156="","",OFFSET(List1!S$11,tisk!A1155,0))</f>
        <v/>
      </c>
      <c r="I1156" s="98" t="str">
        <f ca="1">IF(B1156="","",OFFSET(List1!T$11,tisk!A1155,0))</f>
        <v/>
      </c>
      <c r="J1156" s="98" t="str">
        <f ca="1">IF(B1156="","",OFFSET(List1!U$11,tisk!A1155,0))</f>
        <v/>
      </c>
      <c r="K1156" s="98" t="str">
        <f ca="1">IF(B1156="","",OFFSET(List1!V$11,tisk!A1155,0))</f>
        <v/>
      </c>
      <c r="L1156" s="98" t="str">
        <f ca="1">IF(B1156="","",OFFSET(List1!W$11,tisk!A1155,0))</f>
        <v/>
      </c>
      <c r="M1156" s="97" t="str">
        <f ca="1">IF(B1156="","",OFFSET(List1!X$11,tisk!A1155,0))</f>
        <v/>
      </c>
    </row>
    <row r="1157" spans="1:13" s="2" customFormat="1" ht="75" customHeight="1" x14ac:dyDescent="0.35">
      <c r="A1157" s="58"/>
      <c r="B1157" s="98"/>
      <c r="C1157" s="3" t="str">
        <f ca="1">IF(B1156="","",CONCATENATE("Okres ",OFFSET(List1!G$11,tisk!A1155,0),"
","Právní forma","
",OFFSET(List1!H$11,tisk!A1155,0),"
","IČO ",OFFSET(List1!I$11,tisk!A1155,0),"
 ","B.Ú. ",OFFSET(List1!J$11,tisk!A1155,0)))</f>
        <v/>
      </c>
      <c r="D1157" s="5" t="str">
        <f ca="1">IF(B1156="","",OFFSET(List1!M$11,tisk!A1155,0))</f>
        <v/>
      </c>
      <c r="E1157" s="99"/>
      <c r="F1157" s="54"/>
      <c r="G1157" s="97"/>
      <c r="H1157" s="100"/>
      <c r="I1157" s="98"/>
      <c r="J1157" s="98"/>
      <c r="K1157" s="98"/>
      <c r="L1157" s="98"/>
      <c r="M1157" s="97"/>
    </row>
    <row r="1158" spans="1:13" s="2" customFormat="1" ht="30" customHeight="1" x14ac:dyDescent="0.35">
      <c r="A1158" s="58">
        <f>ROW()/3-1</f>
        <v>385</v>
      </c>
      <c r="B1158" s="98"/>
      <c r="C1158" s="3" t="str">
        <f ca="1">IF(B1156="","",CONCATENATE("Zástupce","
",OFFSET(List1!K$11,tisk!A1155,0)))</f>
        <v/>
      </c>
      <c r="D1158" s="5" t="str">
        <f ca="1">IF(B1156="","",CONCATENATE("Dotace bude použita na:",OFFSET(List1!N$11,tisk!A1155,0)))</f>
        <v/>
      </c>
      <c r="E1158" s="99"/>
      <c r="F1158" s="55" t="str">
        <f ca="1">IF(B1156="","",OFFSET(List1!Q$11,tisk!A1155,0))</f>
        <v/>
      </c>
      <c r="G1158" s="97"/>
      <c r="H1158" s="100"/>
      <c r="I1158" s="98"/>
      <c r="J1158" s="98"/>
      <c r="K1158" s="98"/>
      <c r="L1158" s="98"/>
      <c r="M1158" s="97"/>
    </row>
    <row r="1159" spans="1:13" s="2" customFormat="1" ht="75" customHeight="1" x14ac:dyDescent="0.35">
      <c r="A1159" s="58"/>
      <c r="B1159" s="98" t="str">
        <f ca="1">IF(OFFSET(List1!B$11,tisk!A1158,0)&gt;0,OFFSET(List1!B$11,tisk!A1158,0),"")</f>
        <v/>
      </c>
      <c r="C1159" s="3" t="str">
        <f ca="1">IF(B1159="","",CONCATENATE(OFFSET(List1!C$11,tisk!A1158,0),"
",OFFSET(List1!D$11,tisk!A1158,0),"
",OFFSET(List1!E$11,tisk!A1158,0),"
",OFFSET(List1!F$11,tisk!A1158,0)))</f>
        <v/>
      </c>
      <c r="D1159" s="85" t="str">
        <f ca="1">IF(B1159="","",OFFSET(List1!L$11,tisk!A1158,0))</f>
        <v/>
      </c>
      <c r="E1159" s="99" t="str">
        <f ca="1">IF(B1159="","",OFFSET(List1!O$11,tisk!A1158,0))</f>
        <v/>
      </c>
      <c r="F1159" s="55" t="str">
        <f ca="1">IF(B1159="","",OFFSET(List1!P$11,tisk!A1158,0))</f>
        <v/>
      </c>
      <c r="G1159" s="97" t="str">
        <f ca="1">IF(B1159="","",OFFSET(List1!R$11,tisk!A1158,0))</f>
        <v/>
      </c>
      <c r="H1159" s="100" t="str">
        <f ca="1">IF(B1159="","",OFFSET(List1!S$11,tisk!A1158,0))</f>
        <v/>
      </c>
      <c r="I1159" s="98" t="str">
        <f ca="1">IF(B1159="","",OFFSET(List1!T$11,tisk!A1158,0))</f>
        <v/>
      </c>
      <c r="J1159" s="98" t="str">
        <f ca="1">IF(B1159="","",OFFSET(List1!U$11,tisk!A1158,0))</f>
        <v/>
      </c>
      <c r="K1159" s="98" t="str">
        <f ca="1">IF(B1159="","",OFFSET(List1!V$11,tisk!A1158,0))</f>
        <v/>
      </c>
      <c r="L1159" s="98" t="str">
        <f ca="1">IF(B1159="","",OFFSET(List1!W$11,tisk!A1158,0))</f>
        <v/>
      </c>
      <c r="M1159" s="97" t="str">
        <f ca="1">IF(B1159="","",OFFSET(List1!X$11,tisk!A1158,0))</f>
        <v/>
      </c>
    </row>
    <row r="1160" spans="1:13" s="2" customFormat="1" ht="75" customHeight="1" x14ac:dyDescent="0.35">
      <c r="A1160" s="58"/>
      <c r="B1160" s="98"/>
      <c r="C1160" s="3" t="str">
        <f ca="1">IF(B1159="","",CONCATENATE("Okres ",OFFSET(List1!G$11,tisk!A1158,0),"
","Právní forma","
",OFFSET(List1!H$11,tisk!A1158,0),"
","IČO ",OFFSET(List1!I$11,tisk!A1158,0),"
 ","B.Ú. ",OFFSET(List1!J$11,tisk!A1158,0)))</f>
        <v/>
      </c>
      <c r="D1160" s="5" t="str">
        <f ca="1">IF(B1159="","",OFFSET(List1!M$11,tisk!A1158,0))</f>
        <v/>
      </c>
      <c r="E1160" s="99"/>
      <c r="F1160" s="54"/>
      <c r="G1160" s="97"/>
      <c r="H1160" s="100"/>
      <c r="I1160" s="98"/>
      <c r="J1160" s="98"/>
      <c r="K1160" s="98"/>
      <c r="L1160" s="98"/>
      <c r="M1160" s="97"/>
    </row>
    <row r="1161" spans="1:13" s="2" customFormat="1" ht="30" customHeight="1" x14ac:dyDescent="0.35">
      <c r="A1161" s="58">
        <f>ROW()/3-1</f>
        <v>386</v>
      </c>
      <c r="B1161" s="98"/>
      <c r="C1161" s="3" t="str">
        <f ca="1">IF(B1159="","",CONCATENATE("Zástupce","
",OFFSET(List1!K$11,tisk!A1158,0)))</f>
        <v/>
      </c>
      <c r="D1161" s="5" t="str">
        <f ca="1">IF(B1159="","",CONCATENATE("Dotace bude použita na:",OFFSET(List1!N$11,tisk!A1158,0)))</f>
        <v/>
      </c>
      <c r="E1161" s="99"/>
      <c r="F1161" s="55" t="str">
        <f ca="1">IF(B1159="","",OFFSET(List1!Q$11,tisk!A1158,0))</f>
        <v/>
      </c>
      <c r="G1161" s="97"/>
      <c r="H1161" s="100"/>
      <c r="I1161" s="98"/>
      <c r="J1161" s="98"/>
      <c r="K1161" s="98"/>
      <c r="L1161" s="98"/>
      <c r="M1161" s="97"/>
    </row>
    <row r="1162" spans="1:13" s="2" customFormat="1" ht="75" customHeight="1" x14ac:dyDescent="0.35">
      <c r="A1162" s="58"/>
      <c r="B1162" s="98" t="str">
        <f ca="1">IF(OFFSET(List1!B$11,tisk!A1161,0)&gt;0,OFFSET(List1!B$11,tisk!A1161,0),"")</f>
        <v/>
      </c>
      <c r="C1162" s="3" t="str">
        <f ca="1">IF(B1162="","",CONCATENATE(OFFSET(List1!C$11,tisk!A1161,0),"
",OFFSET(List1!D$11,tisk!A1161,0),"
",OFFSET(List1!E$11,tisk!A1161,0),"
",OFFSET(List1!F$11,tisk!A1161,0)))</f>
        <v/>
      </c>
      <c r="D1162" s="85" t="str">
        <f ca="1">IF(B1162="","",OFFSET(List1!L$11,tisk!A1161,0))</f>
        <v/>
      </c>
      <c r="E1162" s="99" t="str">
        <f ca="1">IF(B1162="","",OFFSET(List1!O$11,tisk!A1161,0))</f>
        <v/>
      </c>
      <c r="F1162" s="55" t="str">
        <f ca="1">IF(B1162="","",OFFSET(List1!P$11,tisk!A1161,0))</f>
        <v/>
      </c>
      <c r="G1162" s="97" t="str">
        <f ca="1">IF(B1162="","",OFFSET(List1!R$11,tisk!A1161,0))</f>
        <v/>
      </c>
      <c r="H1162" s="100" t="str">
        <f ca="1">IF(B1162="","",OFFSET(List1!S$11,tisk!A1161,0))</f>
        <v/>
      </c>
      <c r="I1162" s="98" t="str">
        <f ca="1">IF(B1162="","",OFFSET(List1!T$11,tisk!A1161,0))</f>
        <v/>
      </c>
      <c r="J1162" s="98" t="str">
        <f ca="1">IF(B1162="","",OFFSET(List1!U$11,tisk!A1161,0))</f>
        <v/>
      </c>
      <c r="K1162" s="98" t="str">
        <f ca="1">IF(B1162="","",OFFSET(List1!V$11,tisk!A1161,0))</f>
        <v/>
      </c>
      <c r="L1162" s="98" t="str">
        <f ca="1">IF(B1162="","",OFFSET(List1!W$11,tisk!A1161,0))</f>
        <v/>
      </c>
      <c r="M1162" s="97" t="str">
        <f ca="1">IF(B1162="","",OFFSET(List1!X$11,tisk!A1161,0))</f>
        <v/>
      </c>
    </row>
    <row r="1163" spans="1:13" s="2" customFormat="1" ht="75" customHeight="1" x14ac:dyDescent="0.35">
      <c r="A1163" s="58"/>
      <c r="B1163" s="98"/>
      <c r="C1163" s="3" t="str">
        <f ca="1">IF(B1162="","",CONCATENATE("Okres ",OFFSET(List1!G$11,tisk!A1161,0),"
","Právní forma","
",OFFSET(List1!H$11,tisk!A1161,0),"
","IČO ",OFFSET(List1!I$11,tisk!A1161,0),"
 ","B.Ú. ",OFFSET(List1!J$11,tisk!A1161,0)))</f>
        <v/>
      </c>
      <c r="D1163" s="5" t="str">
        <f ca="1">IF(B1162="","",OFFSET(List1!M$11,tisk!A1161,0))</f>
        <v/>
      </c>
      <c r="E1163" s="99"/>
      <c r="F1163" s="54"/>
      <c r="G1163" s="97"/>
      <c r="H1163" s="100"/>
      <c r="I1163" s="98"/>
      <c r="J1163" s="98"/>
      <c r="K1163" s="98"/>
      <c r="L1163" s="98"/>
      <c r="M1163" s="97"/>
    </row>
    <row r="1164" spans="1:13" s="2" customFormat="1" ht="30" customHeight="1" x14ac:dyDescent="0.35">
      <c r="A1164" s="58">
        <f>ROW()/3-1</f>
        <v>387</v>
      </c>
      <c r="B1164" s="98"/>
      <c r="C1164" s="3" t="str">
        <f ca="1">IF(B1162="","",CONCATENATE("Zástupce","
",OFFSET(List1!K$11,tisk!A1161,0)))</f>
        <v/>
      </c>
      <c r="D1164" s="5" t="str">
        <f ca="1">IF(B1162="","",CONCATENATE("Dotace bude použita na:",OFFSET(List1!N$11,tisk!A1161,0)))</f>
        <v/>
      </c>
      <c r="E1164" s="99"/>
      <c r="F1164" s="55" t="str">
        <f ca="1">IF(B1162="","",OFFSET(List1!Q$11,tisk!A1161,0))</f>
        <v/>
      </c>
      <c r="G1164" s="97"/>
      <c r="H1164" s="100"/>
      <c r="I1164" s="98"/>
      <c r="J1164" s="98"/>
      <c r="K1164" s="98"/>
      <c r="L1164" s="98"/>
      <c r="M1164" s="97"/>
    </row>
    <row r="1165" spans="1:13" s="2" customFormat="1" ht="75" customHeight="1" x14ac:dyDescent="0.35">
      <c r="A1165" s="58"/>
      <c r="B1165" s="98" t="str">
        <f ca="1">IF(OFFSET(List1!B$11,tisk!A1164,0)&gt;0,OFFSET(List1!B$11,tisk!A1164,0),"")</f>
        <v/>
      </c>
      <c r="C1165" s="3" t="str">
        <f ca="1">IF(B1165="","",CONCATENATE(OFFSET(List1!C$11,tisk!A1164,0),"
",OFFSET(List1!D$11,tisk!A1164,0),"
",OFFSET(List1!E$11,tisk!A1164,0),"
",OFFSET(List1!F$11,tisk!A1164,0)))</f>
        <v/>
      </c>
      <c r="D1165" s="85" t="str">
        <f ca="1">IF(B1165="","",OFFSET(List1!L$11,tisk!A1164,0))</f>
        <v/>
      </c>
      <c r="E1165" s="99" t="str">
        <f ca="1">IF(B1165="","",OFFSET(List1!O$11,tisk!A1164,0))</f>
        <v/>
      </c>
      <c r="F1165" s="55" t="str">
        <f ca="1">IF(B1165="","",OFFSET(List1!P$11,tisk!A1164,0))</f>
        <v/>
      </c>
      <c r="G1165" s="97" t="str">
        <f ca="1">IF(B1165="","",OFFSET(List1!R$11,tisk!A1164,0))</f>
        <v/>
      </c>
      <c r="H1165" s="100" t="str">
        <f ca="1">IF(B1165="","",OFFSET(List1!S$11,tisk!A1164,0))</f>
        <v/>
      </c>
      <c r="I1165" s="98" t="str">
        <f ca="1">IF(B1165="","",OFFSET(List1!T$11,tisk!A1164,0))</f>
        <v/>
      </c>
      <c r="J1165" s="98" t="str">
        <f ca="1">IF(B1165="","",OFFSET(List1!U$11,tisk!A1164,0))</f>
        <v/>
      </c>
      <c r="K1165" s="98" t="str">
        <f ca="1">IF(B1165="","",OFFSET(List1!V$11,tisk!A1164,0))</f>
        <v/>
      </c>
      <c r="L1165" s="98" t="str">
        <f ca="1">IF(B1165="","",OFFSET(List1!W$11,tisk!A1164,0))</f>
        <v/>
      </c>
      <c r="M1165" s="97" t="str">
        <f ca="1">IF(B1165="","",OFFSET(List1!X$11,tisk!A1164,0))</f>
        <v/>
      </c>
    </row>
    <row r="1166" spans="1:13" s="2" customFormat="1" ht="75" customHeight="1" x14ac:dyDescent="0.35">
      <c r="A1166" s="58"/>
      <c r="B1166" s="98"/>
      <c r="C1166" s="3" t="str">
        <f ca="1">IF(B1165="","",CONCATENATE("Okres ",OFFSET(List1!G$11,tisk!A1164,0),"
","Právní forma","
",OFFSET(List1!H$11,tisk!A1164,0),"
","IČO ",OFFSET(List1!I$11,tisk!A1164,0),"
 ","B.Ú. ",OFFSET(List1!J$11,tisk!A1164,0)))</f>
        <v/>
      </c>
      <c r="D1166" s="5" t="str">
        <f ca="1">IF(B1165="","",OFFSET(List1!M$11,tisk!A1164,0))</f>
        <v/>
      </c>
      <c r="E1166" s="99"/>
      <c r="F1166" s="54"/>
      <c r="G1166" s="97"/>
      <c r="H1166" s="100"/>
      <c r="I1166" s="98"/>
      <c r="J1166" s="98"/>
      <c r="K1166" s="98"/>
      <c r="L1166" s="98"/>
      <c r="M1166" s="97"/>
    </row>
    <row r="1167" spans="1:13" s="2" customFormat="1" ht="30" customHeight="1" x14ac:dyDescent="0.35">
      <c r="A1167" s="58">
        <f>ROW()/3-1</f>
        <v>388</v>
      </c>
      <c r="B1167" s="98"/>
      <c r="C1167" s="3" t="str">
        <f ca="1">IF(B1165="","",CONCATENATE("Zástupce","
",OFFSET(List1!K$11,tisk!A1164,0)))</f>
        <v/>
      </c>
      <c r="D1167" s="5" t="str">
        <f ca="1">IF(B1165="","",CONCATENATE("Dotace bude použita na:",OFFSET(List1!N$11,tisk!A1164,0)))</f>
        <v/>
      </c>
      <c r="E1167" s="99"/>
      <c r="F1167" s="55" t="str">
        <f ca="1">IF(B1165="","",OFFSET(List1!Q$11,tisk!A1164,0))</f>
        <v/>
      </c>
      <c r="G1167" s="97"/>
      <c r="H1167" s="100"/>
      <c r="I1167" s="98"/>
      <c r="J1167" s="98"/>
      <c r="K1167" s="98"/>
      <c r="L1167" s="98"/>
      <c r="M1167" s="97"/>
    </row>
    <row r="1168" spans="1:13" s="2" customFormat="1" ht="75" customHeight="1" x14ac:dyDescent="0.35">
      <c r="A1168" s="58"/>
      <c r="B1168" s="98" t="str">
        <f ca="1">IF(OFFSET(List1!B$11,tisk!A1167,0)&gt;0,OFFSET(List1!B$11,tisk!A1167,0),"")</f>
        <v/>
      </c>
      <c r="C1168" s="3" t="str">
        <f ca="1">IF(B1168="","",CONCATENATE(OFFSET(List1!C$11,tisk!A1167,0),"
",OFFSET(List1!D$11,tisk!A1167,0),"
",OFFSET(List1!E$11,tisk!A1167,0),"
",OFFSET(List1!F$11,tisk!A1167,0)))</f>
        <v/>
      </c>
      <c r="D1168" s="85" t="str">
        <f ca="1">IF(B1168="","",OFFSET(List1!L$11,tisk!A1167,0))</f>
        <v/>
      </c>
      <c r="E1168" s="99" t="str">
        <f ca="1">IF(B1168="","",OFFSET(List1!O$11,tisk!A1167,0))</f>
        <v/>
      </c>
      <c r="F1168" s="55" t="str">
        <f ca="1">IF(B1168="","",OFFSET(List1!P$11,tisk!A1167,0))</f>
        <v/>
      </c>
      <c r="G1168" s="97" t="str">
        <f ca="1">IF(B1168="","",OFFSET(List1!R$11,tisk!A1167,0))</f>
        <v/>
      </c>
      <c r="H1168" s="100" t="str">
        <f ca="1">IF(B1168="","",OFFSET(List1!S$11,tisk!A1167,0))</f>
        <v/>
      </c>
      <c r="I1168" s="98" t="str">
        <f ca="1">IF(B1168="","",OFFSET(List1!T$11,tisk!A1167,0))</f>
        <v/>
      </c>
      <c r="J1168" s="98" t="str">
        <f ca="1">IF(B1168="","",OFFSET(List1!U$11,tisk!A1167,0))</f>
        <v/>
      </c>
      <c r="K1168" s="98" t="str">
        <f ca="1">IF(B1168="","",OFFSET(List1!V$11,tisk!A1167,0))</f>
        <v/>
      </c>
      <c r="L1168" s="98" t="str">
        <f ca="1">IF(B1168="","",OFFSET(List1!W$11,tisk!A1167,0))</f>
        <v/>
      </c>
      <c r="M1168" s="97" t="str">
        <f ca="1">IF(B1168="","",OFFSET(List1!X$11,tisk!A1167,0))</f>
        <v/>
      </c>
    </row>
    <row r="1169" spans="1:13" s="2" customFormat="1" ht="75" customHeight="1" x14ac:dyDescent="0.35">
      <c r="A1169" s="58"/>
      <c r="B1169" s="98"/>
      <c r="C1169" s="3" t="str">
        <f ca="1">IF(B1168="","",CONCATENATE("Okres ",OFFSET(List1!G$11,tisk!A1167,0),"
","Právní forma","
",OFFSET(List1!H$11,tisk!A1167,0),"
","IČO ",OFFSET(List1!I$11,tisk!A1167,0),"
 ","B.Ú. ",OFFSET(List1!J$11,tisk!A1167,0)))</f>
        <v/>
      </c>
      <c r="D1169" s="5" t="str">
        <f ca="1">IF(B1168="","",OFFSET(List1!M$11,tisk!A1167,0))</f>
        <v/>
      </c>
      <c r="E1169" s="99"/>
      <c r="F1169" s="54"/>
      <c r="G1169" s="97"/>
      <c r="H1169" s="100"/>
      <c r="I1169" s="98"/>
      <c r="J1169" s="98"/>
      <c r="K1169" s="98"/>
      <c r="L1169" s="98"/>
      <c r="M1169" s="97"/>
    </row>
    <row r="1170" spans="1:13" s="2" customFormat="1" ht="30" customHeight="1" x14ac:dyDescent="0.35">
      <c r="A1170" s="58">
        <f>ROW()/3-1</f>
        <v>389</v>
      </c>
      <c r="B1170" s="98"/>
      <c r="C1170" s="3" t="str">
        <f ca="1">IF(B1168="","",CONCATENATE("Zástupce","
",OFFSET(List1!K$11,tisk!A1167,0)))</f>
        <v/>
      </c>
      <c r="D1170" s="5" t="str">
        <f ca="1">IF(B1168="","",CONCATENATE("Dotace bude použita na:",OFFSET(List1!N$11,tisk!A1167,0)))</f>
        <v/>
      </c>
      <c r="E1170" s="99"/>
      <c r="F1170" s="55" t="str">
        <f ca="1">IF(B1168="","",OFFSET(List1!Q$11,tisk!A1167,0))</f>
        <v/>
      </c>
      <c r="G1170" s="97"/>
      <c r="H1170" s="100"/>
      <c r="I1170" s="98"/>
      <c r="J1170" s="98"/>
      <c r="K1170" s="98"/>
      <c r="L1170" s="98"/>
      <c r="M1170" s="97"/>
    </row>
    <row r="1171" spans="1:13" s="2" customFormat="1" ht="75" customHeight="1" x14ac:dyDescent="0.35">
      <c r="A1171" s="58"/>
      <c r="B1171" s="98" t="str">
        <f ca="1">IF(OFFSET(List1!B$11,tisk!A1170,0)&gt;0,OFFSET(List1!B$11,tisk!A1170,0),"")</f>
        <v/>
      </c>
      <c r="C1171" s="3" t="str">
        <f ca="1">IF(B1171="","",CONCATENATE(OFFSET(List1!C$11,tisk!A1170,0),"
",OFFSET(List1!D$11,tisk!A1170,0),"
",OFFSET(List1!E$11,tisk!A1170,0),"
",OFFSET(List1!F$11,tisk!A1170,0)))</f>
        <v/>
      </c>
      <c r="D1171" s="85" t="str">
        <f ca="1">IF(B1171="","",OFFSET(List1!L$11,tisk!A1170,0))</f>
        <v/>
      </c>
      <c r="E1171" s="99" t="str">
        <f ca="1">IF(B1171="","",OFFSET(List1!O$11,tisk!A1170,0))</f>
        <v/>
      </c>
      <c r="F1171" s="55" t="str">
        <f ca="1">IF(B1171="","",OFFSET(List1!P$11,tisk!A1170,0))</f>
        <v/>
      </c>
      <c r="G1171" s="97" t="str">
        <f ca="1">IF(B1171="","",OFFSET(List1!R$11,tisk!A1170,0))</f>
        <v/>
      </c>
      <c r="H1171" s="100" t="str">
        <f ca="1">IF(B1171="","",OFFSET(List1!S$11,tisk!A1170,0))</f>
        <v/>
      </c>
      <c r="I1171" s="98" t="str">
        <f ca="1">IF(B1171="","",OFFSET(List1!T$11,tisk!A1170,0))</f>
        <v/>
      </c>
      <c r="J1171" s="98" t="str">
        <f ca="1">IF(B1171="","",OFFSET(List1!U$11,tisk!A1170,0))</f>
        <v/>
      </c>
      <c r="K1171" s="98" t="str">
        <f ca="1">IF(B1171="","",OFFSET(List1!V$11,tisk!A1170,0))</f>
        <v/>
      </c>
      <c r="L1171" s="98" t="str">
        <f ca="1">IF(B1171="","",OFFSET(List1!W$11,tisk!A1170,0))</f>
        <v/>
      </c>
      <c r="M1171" s="97" t="str">
        <f ca="1">IF(B1171="","",OFFSET(List1!X$11,tisk!A1170,0))</f>
        <v/>
      </c>
    </row>
    <row r="1172" spans="1:13" s="2" customFormat="1" ht="75" customHeight="1" x14ac:dyDescent="0.35">
      <c r="A1172" s="58"/>
      <c r="B1172" s="98"/>
      <c r="C1172" s="3" t="str">
        <f ca="1">IF(B1171="","",CONCATENATE("Okres ",OFFSET(List1!G$11,tisk!A1170,0),"
","Právní forma","
",OFFSET(List1!H$11,tisk!A1170,0),"
","IČO ",OFFSET(List1!I$11,tisk!A1170,0),"
 ","B.Ú. ",OFFSET(List1!J$11,tisk!A1170,0)))</f>
        <v/>
      </c>
      <c r="D1172" s="5" t="str">
        <f ca="1">IF(B1171="","",OFFSET(List1!M$11,tisk!A1170,0))</f>
        <v/>
      </c>
      <c r="E1172" s="99"/>
      <c r="F1172" s="54"/>
      <c r="G1172" s="97"/>
      <c r="H1172" s="100"/>
      <c r="I1172" s="98"/>
      <c r="J1172" s="98"/>
      <c r="K1172" s="98"/>
      <c r="L1172" s="98"/>
      <c r="M1172" s="97"/>
    </row>
    <row r="1173" spans="1:13" s="2" customFormat="1" ht="30" customHeight="1" x14ac:dyDescent="0.35">
      <c r="A1173" s="58">
        <f>ROW()/3-1</f>
        <v>390</v>
      </c>
      <c r="B1173" s="98"/>
      <c r="C1173" s="3" t="str">
        <f ca="1">IF(B1171="","",CONCATENATE("Zástupce","
",OFFSET(List1!K$11,tisk!A1170,0)))</f>
        <v/>
      </c>
      <c r="D1173" s="5" t="str">
        <f ca="1">IF(B1171="","",CONCATENATE("Dotace bude použita na:",OFFSET(List1!N$11,tisk!A1170,0)))</f>
        <v/>
      </c>
      <c r="E1173" s="99"/>
      <c r="F1173" s="55" t="str">
        <f ca="1">IF(B1171="","",OFFSET(List1!Q$11,tisk!A1170,0))</f>
        <v/>
      </c>
      <c r="G1173" s="97"/>
      <c r="H1173" s="100"/>
      <c r="I1173" s="98"/>
      <c r="J1173" s="98"/>
      <c r="K1173" s="98"/>
      <c r="L1173" s="98"/>
      <c r="M1173" s="97"/>
    </row>
    <row r="1174" spans="1:13" s="2" customFormat="1" ht="75" customHeight="1" x14ac:dyDescent="0.35">
      <c r="A1174" s="58"/>
      <c r="B1174" s="98" t="str">
        <f ca="1">IF(OFFSET(List1!B$11,tisk!A1173,0)&gt;0,OFFSET(List1!B$11,tisk!A1173,0),"")</f>
        <v/>
      </c>
      <c r="C1174" s="3" t="str">
        <f ca="1">IF(B1174="","",CONCATENATE(OFFSET(List1!C$11,tisk!A1173,0),"
",OFFSET(List1!D$11,tisk!A1173,0),"
",OFFSET(List1!E$11,tisk!A1173,0),"
",OFFSET(List1!F$11,tisk!A1173,0)))</f>
        <v/>
      </c>
      <c r="D1174" s="85" t="str">
        <f ca="1">IF(B1174="","",OFFSET(List1!L$11,tisk!A1173,0))</f>
        <v/>
      </c>
      <c r="E1174" s="99" t="str">
        <f ca="1">IF(B1174="","",OFFSET(List1!O$11,tisk!A1173,0))</f>
        <v/>
      </c>
      <c r="F1174" s="55" t="str">
        <f ca="1">IF(B1174="","",OFFSET(List1!P$11,tisk!A1173,0))</f>
        <v/>
      </c>
      <c r="G1174" s="97" t="str">
        <f ca="1">IF(B1174="","",OFFSET(List1!R$11,tisk!A1173,0))</f>
        <v/>
      </c>
      <c r="H1174" s="100" t="str">
        <f ca="1">IF(B1174="","",OFFSET(List1!S$11,tisk!A1173,0))</f>
        <v/>
      </c>
      <c r="I1174" s="98" t="str">
        <f ca="1">IF(B1174="","",OFFSET(List1!T$11,tisk!A1173,0))</f>
        <v/>
      </c>
      <c r="J1174" s="98" t="str">
        <f ca="1">IF(B1174="","",OFFSET(List1!U$11,tisk!A1173,0))</f>
        <v/>
      </c>
      <c r="K1174" s="98" t="str">
        <f ca="1">IF(B1174="","",OFFSET(List1!V$11,tisk!A1173,0))</f>
        <v/>
      </c>
      <c r="L1174" s="98" t="str">
        <f ca="1">IF(B1174="","",OFFSET(List1!W$11,tisk!A1173,0))</f>
        <v/>
      </c>
      <c r="M1174" s="97" t="str">
        <f ca="1">IF(B1174="","",OFFSET(List1!X$11,tisk!A1173,0))</f>
        <v/>
      </c>
    </row>
    <row r="1175" spans="1:13" s="2" customFormat="1" ht="75" customHeight="1" x14ac:dyDescent="0.35">
      <c r="A1175" s="58"/>
      <c r="B1175" s="98"/>
      <c r="C1175" s="3" t="str">
        <f ca="1">IF(B1174="","",CONCATENATE("Okres ",OFFSET(List1!G$11,tisk!A1173,0),"
","Právní forma","
",OFFSET(List1!H$11,tisk!A1173,0),"
","IČO ",OFFSET(List1!I$11,tisk!A1173,0),"
 ","B.Ú. ",OFFSET(List1!J$11,tisk!A1173,0)))</f>
        <v/>
      </c>
      <c r="D1175" s="5" t="str">
        <f ca="1">IF(B1174="","",OFFSET(List1!M$11,tisk!A1173,0))</f>
        <v/>
      </c>
      <c r="E1175" s="99"/>
      <c r="F1175" s="54"/>
      <c r="G1175" s="97"/>
      <c r="H1175" s="100"/>
      <c r="I1175" s="98"/>
      <c r="J1175" s="98"/>
      <c r="K1175" s="98"/>
      <c r="L1175" s="98"/>
      <c r="M1175" s="97"/>
    </row>
    <row r="1176" spans="1:13" s="2" customFormat="1" ht="30" customHeight="1" x14ac:dyDescent="0.35">
      <c r="A1176" s="58">
        <f>ROW()/3-1</f>
        <v>391</v>
      </c>
      <c r="B1176" s="98"/>
      <c r="C1176" s="3" t="str">
        <f ca="1">IF(B1174="","",CONCATENATE("Zástupce","
",OFFSET(List1!K$11,tisk!A1173,0)))</f>
        <v/>
      </c>
      <c r="D1176" s="5" t="str">
        <f ca="1">IF(B1174="","",CONCATENATE("Dotace bude použita na:",OFFSET(List1!N$11,tisk!A1173,0)))</f>
        <v/>
      </c>
      <c r="E1176" s="99"/>
      <c r="F1176" s="55" t="str">
        <f ca="1">IF(B1174="","",OFFSET(List1!Q$11,tisk!A1173,0))</f>
        <v/>
      </c>
      <c r="G1176" s="97"/>
      <c r="H1176" s="100"/>
      <c r="I1176" s="98"/>
      <c r="J1176" s="98"/>
      <c r="K1176" s="98"/>
      <c r="L1176" s="98"/>
      <c r="M1176" s="97"/>
    </row>
    <row r="1177" spans="1:13" s="2" customFormat="1" ht="75" customHeight="1" x14ac:dyDescent="0.35">
      <c r="A1177" s="58"/>
      <c r="B1177" s="98" t="str">
        <f ca="1">IF(OFFSET(List1!B$11,tisk!A1176,0)&gt;0,OFFSET(List1!B$11,tisk!A1176,0),"")</f>
        <v/>
      </c>
      <c r="C1177" s="3" t="str">
        <f ca="1">IF(B1177="","",CONCATENATE(OFFSET(List1!C$11,tisk!A1176,0),"
",OFFSET(List1!D$11,tisk!A1176,0),"
",OFFSET(List1!E$11,tisk!A1176,0),"
",OFFSET(List1!F$11,tisk!A1176,0)))</f>
        <v/>
      </c>
      <c r="D1177" s="85" t="str">
        <f ca="1">IF(B1177="","",OFFSET(List1!L$11,tisk!A1176,0))</f>
        <v/>
      </c>
      <c r="E1177" s="99" t="str">
        <f ca="1">IF(B1177="","",OFFSET(List1!O$11,tisk!A1176,0))</f>
        <v/>
      </c>
      <c r="F1177" s="55" t="str">
        <f ca="1">IF(B1177="","",OFFSET(List1!P$11,tisk!A1176,0))</f>
        <v/>
      </c>
      <c r="G1177" s="97" t="str">
        <f ca="1">IF(B1177="","",OFFSET(List1!R$11,tisk!A1176,0))</f>
        <v/>
      </c>
      <c r="H1177" s="100" t="str">
        <f ca="1">IF(B1177="","",OFFSET(List1!S$11,tisk!A1176,0))</f>
        <v/>
      </c>
      <c r="I1177" s="98" t="str">
        <f ca="1">IF(B1177="","",OFFSET(List1!T$11,tisk!A1176,0))</f>
        <v/>
      </c>
      <c r="J1177" s="98" t="str">
        <f ca="1">IF(B1177="","",OFFSET(List1!U$11,tisk!A1176,0))</f>
        <v/>
      </c>
      <c r="K1177" s="98" t="str">
        <f ca="1">IF(B1177="","",OFFSET(List1!V$11,tisk!A1176,0))</f>
        <v/>
      </c>
      <c r="L1177" s="98" t="str">
        <f ca="1">IF(B1177="","",OFFSET(List1!W$11,tisk!A1176,0))</f>
        <v/>
      </c>
      <c r="M1177" s="97" t="str">
        <f ca="1">IF(B1177="","",OFFSET(List1!X$11,tisk!A1176,0))</f>
        <v/>
      </c>
    </row>
    <row r="1178" spans="1:13" s="2" customFormat="1" ht="75" customHeight="1" x14ac:dyDescent="0.35">
      <c r="A1178" s="58"/>
      <c r="B1178" s="98"/>
      <c r="C1178" s="3" t="str">
        <f ca="1">IF(B1177="","",CONCATENATE("Okres ",OFFSET(List1!G$11,tisk!A1176,0),"
","Právní forma","
",OFFSET(List1!H$11,tisk!A1176,0),"
","IČO ",OFFSET(List1!I$11,tisk!A1176,0),"
 ","B.Ú. ",OFFSET(List1!J$11,tisk!A1176,0)))</f>
        <v/>
      </c>
      <c r="D1178" s="5" t="str">
        <f ca="1">IF(B1177="","",OFFSET(List1!M$11,tisk!A1176,0))</f>
        <v/>
      </c>
      <c r="E1178" s="99"/>
      <c r="F1178" s="54"/>
      <c r="G1178" s="97"/>
      <c r="H1178" s="100"/>
      <c r="I1178" s="98"/>
      <c r="J1178" s="98"/>
      <c r="K1178" s="98"/>
      <c r="L1178" s="98"/>
      <c r="M1178" s="97"/>
    </row>
    <row r="1179" spans="1:13" s="2" customFormat="1" ht="30" customHeight="1" x14ac:dyDescent="0.35">
      <c r="A1179" s="58">
        <f>ROW()/3-1</f>
        <v>392</v>
      </c>
      <c r="B1179" s="98"/>
      <c r="C1179" s="3" t="str">
        <f ca="1">IF(B1177="","",CONCATENATE("Zástupce","
",OFFSET(List1!K$11,tisk!A1176,0)))</f>
        <v/>
      </c>
      <c r="D1179" s="5" t="str">
        <f ca="1">IF(B1177="","",CONCATENATE("Dotace bude použita na:",OFFSET(List1!N$11,tisk!A1176,0)))</f>
        <v/>
      </c>
      <c r="E1179" s="99"/>
      <c r="F1179" s="55" t="str">
        <f ca="1">IF(B1177="","",OFFSET(List1!Q$11,tisk!A1176,0))</f>
        <v/>
      </c>
      <c r="G1179" s="97"/>
      <c r="H1179" s="100"/>
      <c r="I1179" s="98"/>
      <c r="J1179" s="98"/>
      <c r="K1179" s="98"/>
      <c r="L1179" s="98"/>
      <c r="M1179" s="97"/>
    </row>
    <row r="1180" spans="1:13" s="2" customFormat="1" ht="75" customHeight="1" x14ac:dyDescent="0.35">
      <c r="A1180" s="58"/>
      <c r="B1180" s="98" t="str">
        <f ca="1">IF(OFFSET(List1!B$11,tisk!A1179,0)&gt;0,OFFSET(List1!B$11,tisk!A1179,0),"")</f>
        <v/>
      </c>
      <c r="C1180" s="3" t="str">
        <f ca="1">IF(B1180="","",CONCATENATE(OFFSET(List1!C$11,tisk!A1179,0),"
",OFFSET(List1!D$11,tisk!A1179,0),"
",OFFSET(List1!E$11,tisk!A1179,0),"
",OFFSET(List1!F$11,tisk!A1179,0)))</f>
        <v/>
      </c>
      <c r="D1180" s="85" t="str">
        <f ca="1">IF(B1180="","",OFFSET(List1!L$11,tisk!A1179,0))</f>
        <v/>
      </c>
      <c r="E1180" s="99" t="str">
        <f ca="1">IF(B1180="","",OFFSET(List1!O$11,tisk!A1179,0))</f>
        <v/>
      </c>
      <c r="F1180" s="55" t="str">
        <f ca="1">IF(B1180="","",OFFSET(List1!P$11,tisk!A1179,0))</f>
        <v/>
      </c>
      <c r="G1180" s="97" t="str">
        <f ca="1">IF(B1180="","",OFFSET(List1!R$11,tisk!A1179,0))</f>
        <v/>
      </c>
      <c r="H1180" s="100" t="str">
        <f ca="1">IF(B1180="","",OFFSET(List1!S$11,tisk!A1179,0))</f>
        <v/>
      </c>
      <c r="I1180" s="98" t="str">
        <f ca="1">IF(B1180="","",OFFSET(List1!T$11,tisk!A1179,0))</f>
        <v/>
      </c>
      <c r="J1180" s="98" t="str">
        <f ca="1">IF(B1180="","",OFFSET(List1!U$11,tisk!A1179,0))</f>
        <v/>
      </c>
      <c r="K1180" s="98" t="str">
        <f ca="1">IF(B1180="","",OFFSET(List1!V$11,tisk!A1179,0))</f>
        <v/>
      </c>
      <c r="L1180" s="98" t="str">
        <f ca="1">IF(B1180="","",OFFSET(List1!W$11,tisk!A1179,0))</f>
        <v/>
      </c>
      <c r="M1180" s="97" t="str">
        <f ca="1">IF(B1180="","",OFFSET(List1!X$11,tisk!A1179,0))</f>
        <v/>
      </c>
    </row>
    <row r="1181" spans="1:13" s="2" customFormat="1" ht="75" customHeight="1" x14ac:dyDescent="0.35">
      <c r="A1181" s="58"/>
      <c r="B1181" s="98"/>
      <c r="C1181" s="3" t="str">
        <f ca="1">IF(B1180="","",CONCATENATE("Okres ",OFFSET(List1!G$11,tisk!A1179,0),"
","Právní forma","
",OFFSET(List1!H$11,tisk!A1179,0),"
","IČO ",OFFSET(List1!I$11,tisk!A1179,0),"
 ","B.Ú. ",OFFSET(List1!J$11,tisk!A1179,0)))</f>
        <v/>
      </c>
      <c r="D1181" s="5" t="str">
        <f ca="1">IF(B1180="","",OFFSET(List1!M$11,tisk!A1179,0))</f>
        <v/>
      </c>
      <c r="E1181" s="99"/>
      <c r="F1181" s="54"/>
      <c r="G1181" s="97"/>
      <c r="H1181" s="100"/>
      <c r="I1181" s="98"/>
      <c r="J1181" s="98"/>
      <c r="K1181" s="98"/>
      <c r="L1181" s="98"/>
      <c r="M1181" s="97"/>
    </row>
    <row r="1182" spans="1:13" s="2" customFormat="1" ht="30" customHeight="1" x14ac:dyDescent="0.35">
      <c r="A1182" s="58">
        <f>ROW()/3-1</f>
        <v>393</v>
      </c>
      <c r="B1182" s="98"/>
      <c r="C1182" s="3" t="str">
        <f ca="1">IF(B1180="","",CONCATENATE("Zástupce","
",OFFSET(List1!K$11,tisk!A1179,0)))</f>
        <v/>
      </c>
      <c r="D1182" s="5" t="str">
        <f ca="1">IF(B1180="","",CONCATENATE("Dotace bude použita na:",OFFSET(List1!N$11,tisk!A1179,0)))</f>
        <v/>
      </c>
      <c r="E1182" s="99"/>
      <c r="F1182" s="55" t="str">
        <f ca="1">IF(B1180="","",OFFSET(List1!Q$11,tisk!A1179,0))</f>
        <v/>
      </c>
      <c r="G1182" s="97"/>
      <c r="H1182" s="100"/>
      <c r="I1182" s="98"/>
      <c r="J1182" s="98"/>
      <c r="K1182" s="98"/>
      <c r="L1182" s="98"/>
      <c r="M1182" s="97"/>
    </row>
    <row r="1183" spans="1:13" s="2" customFormat="1" ht="75" customHeight="1" x14ac:dyDescent="0.35">
      <c r="A1183" s="58"/>
      <c r="B1183" s="98" t="str">
        <f ca="1">IF(OFFSET(List1!B$11,tisk!A1182,0)&gt;0,OFFSET(List1!B$11,tisk!A1182,0),"")</f>
        <v/>
      </c>
      <c r="C1183" s="3" t="str">
        <f ca="1">IF(B1183="","",CONCATENATE(OFFSET(List1!C$11,tisk!A1182,0),"
",OFFSET(List1!D$11,tisk!A1182,0),"
",OFFSET(List1!E$11,tisk!A1182,0),"
",OFFSET(List1!F$11,tisk!A1182,0)))</f>
        <v/>
      </c>
      <c r="D1183" s="85" t="str">
        <f ca="1">IF(B1183="","",OFFSET(List1!L$11,tisk!A1182,0))</f>
        <v/>
      </c>
      <c r="E1183" s="99" t="str">
        <f ca="1">IF(B1183="","",OFFSET(List1!O$11,tisk!A1182,0))</f>
        <v/>
      </c>
      <c r="F1183" s="55" t="str">
        <f ca="1">IF(B1183="","",OFFSET(List1!P$11,tisk!A1182,0))</f>
        <v/>
      </c>
      <c r="G1183" s="97" t="str">
        <f ca="1">IF(B1183="","",OFFSET(List1!R$11,tisk!A1182,0))</f>
        <v/>
      </c>
      <c r="H1183" s="100" t="str">
        <f ca="1">IF(B1183="","",OFFSET(List1!S$11,tisk!A1182,0))</f>
        <v/>
      </c>
      <c r="I1183" s="98" t="str">
        <f ca="1">IF(B1183="","",OFFSET(List1!T$11,tisk!A1182,0))</f>
        <v/>
      </c>
      <c r="J1183" s="98" t="str">
        <f ca="1">IF(B1183="","",OFFSET(List1!U$11,tisk!A1182,0))</f>
        <v/>
      </c>
      <c r="K1183" s="98" t="str">
        <f ca="1">IF(B1183="","",OFFSET(List1!V$11,tisk!A1182,0))</f>
        <v/>
      </c>
      <c r="L1183" s="98" t="str">
        <f ca="1">IF(B1183="","",OFFSET(List1!W$11,tisk!A1182,0))</f>
        <v/>
      </c>
      <c r="M1183" s="97" t="str">
        <f ca="1">IF(B1183="","",OFFSET(List1!X$11,tisk!A1182,0))</f>
        <v/>
      </c>
    </row>
    <row r="1184" spans="1:13" s="2" customFormat="1" ht="75" customHeight="1" x14ac:dyDescent="0.35">
      <c r="A1184" s="58"/>
      <c r="B1184" s="98"/>
      <c r="C1184" s="3" t="str">
        <f ca="1">IF(B1183="","",CONCATENATE("Okres ",OFFSET(List1!G$11,tisk!A1182,0),"
","Právní forma","
",OFFSET(List1!H$11,tisk!A1182,0),"
","IČO ",OFFSET(List1!I$11,tisk!A1182,0),"
 ","B.Ú. ",OFFSET(List1!J$11,tisk!A1182,0)))</f>
        <v/>
      </c>
      <c r="D1184" s="5" t="str">
        <f ca="1">IF(B1183="","",OFFSET(List1!M$11,tisk!A1182,0))</f>
        <v/>
      </c>
      <c r="E1184" s="99"/>
      <c r="F1184" s="54"/>
      <c r="G1184" s="97"/>
      <c r="H1184" s="100"/>
      <c r="I1184" s="98"/>
      <c r="J1184" s="98"/>
      <c r="K1184" s="98"/>
      <c r="L1184" s="98"/>
      <c r="M1184" s="97"/>
    </row>
    <row r="1185" spans="1:13" s="2" customFormat="1" ht="30" customHeight="1" x14ac:dyDescent="0.35">
      <c r="A1185" s="58">
        <f>ROW()/3-1</f>
        <v>394</v>
      </c>
      <c r="B1185" s="98"/>
      <c r="C1185" s="3" t="str">
        <f ca="1">IF(B1183="","",CONCATENATE("Zástupce","
",OFFSET(List1!K$11,tisk!A1182,0)))</f>
        <v/>
      </c>
      <c r="D1185" s="5" t="str">
        <f ca="1">IF(B1183="","",CONCATENATE("Dotace bude použita na:",OFFSET(List1!N$11,tisk!A1182,0)))</f>
        <v/>
      </c>
      <c r="E1185" s="99"/>
      <c r="F1185" s="55" t="str">
        <f ca="1">IF(B1183="","",OFFSET(List1!Q$11,tisk!A1182,0))</f>
        <v/>
      </c>
      <c r="G1185" s="97"/>
      <c r="H1185" s="100"/>
      <c r="I1185" s="98"/>
      <c r="J1185" s="98"/>
      <c r="K1185" s="98"/>
      <c r="L1185" s="98"/>
      <c r="M1185" s="97"/>
    </row>
    <row r="1186" spans="1:13" s="2" customFormat="1" ht="75" customHeight="1" x14ac:dyDescent="0.35">
      <c r="A1186" s="58"/>
      <c r="B1186" s="98" t="str">
        <f ca="1">IF(OFFSET(List1!B$11,tisk!A1185,0)&gt;0,OFFSET(List1!B$11,tisk!A1185,0),"")</f>
        <v/>
      </c>
      <c r="C1186" s="3" t="str">
        <f ca="1">IF(B1186="","",CONCATENATE(OFFSET(List1!C$11,tisk!A1185,0),"
",OFFSET(List1!D$11,tisk!A1185,0),"
",OFFSET(List1!E$11,tisk!A1185,0),"
",OFFSET(List1!F$11,tisk!A1185,0)))</f>
        <v/>
      </c>
      <c r="D1186" s="85" t="str">
        <f ca="1">IF(B1186="","",OFFSET(List1!L$11,tisk!A1185,0))</f>
        <v/>
      </c>
      <c r="E1186" s="99" t="str">
        <f ca="1">IF(B1186="","",OFFSET(List1!O$11,tisk!A1185,0))</f>
        <v/>
      </c>
      <c r="F1186" s="55" t="str">
        <f ca="1">IF(B1186="","",OFFSET(List1!P$11,tisk!A1185,0))</f>
        <v/>
      </c>
      <c r="G1186" s="97" t="str">
        <f ca="1">IF(B1186="","",OFFSET(List1!R$11,tisk!A1185,0))</f>
        <v/>
      </c>
      <c r="H1186" s="100" t="str">
        <f ca="1">IF(B1186="","",OFFSET(List1!S$11,tisk!A1185,0))</f>
        <v/>
      </c>
      <c r="I1186" s="98" t="str">
        <f ca="1">IF(B1186="","",OFFSET(List1!T$11,tisk!A1185,0))</f>
        <v/>
      </c>
      <c r="J1186" s="98" t="str">
        <f ca="1">IF(B1186="","",OFFSET(List1!U$11,tisk!A1185,0))</f>
        <v/>
      </c>
      <c r="K1186" s="98" t="str">
        <f ca="1">IF(B1186="","",OFFSET(List1!V$11,tisk!A1185,0))</f>
        <v/>
      </c>
      <c r="L1186" s="98" t="str">
        <f ca="1">IF(B1186="","",OFFSET(List1!W$11,tisk!A1185,0))</f>
        <v/>
      </c>
      <c r="M1186" s="97" t="str">
        <f ca="1">IF(B1186="","",OFFSET(List1!X$11,tisk!A1185,0))</f>
        <v/>
      </c>
    </row>
    <row r="1187" spans="1:13" s="2" customFormat="1" ht="75" customHeight="1" x14ac:dyDescent="0.35">
      <c r="A1187" s="58"/>
      <c r="B1187" s="98"/>
      <c r="C1187" s="3" t="str">
        <f ca="1">IF(B1186="","",CONCATENATE("Okres ",OFFSET(List1!G$11,tisk!A1185,0),"
","Právní forma","
",OFFSET(List1!H$11,tisk!A1185,0),"
","IČO ",OFFSET(List1!I$11,tisk!A1185,0),"
 ","B.Ú. ",OFFSET(List1!J$11,tisk!A1185,0)))</f>
        <v/>
      </c>
      <c r="D1187" s="5" t="str">
        <f ca="1">IF(B1186="","",OFFSET(List1!M$11,tisk!A1185,0))</f>
        <v/>
      </c>
      <c r="E1187" s="99"/>
      <c r="F1187" s="54"/>
      <c r="G1187" s="97"/>
      <c r="H1187" s="100"/>
      <c r="I1187" s="98"/>
      <c r="J1187" s="98"/>
      <c r="K1187" s="98"/>
      <c r="L1187" s="98"/>
      <c r="M1187" s="97"/>
    </row>
    <row r="1188" spans="1:13" s="2" customFormat="1" ht="30" customHeight="1" x14ac:dyDescent="0.35">
      <c r="A1188" s="58">
        <f>ROW()/3-1</f>
        <v>395</v>
      </c>
      <c r="B1188" s="98"/>
      <c r="C1188" s="3" t="str">
        <f ca="1">IF(B1186="","",CONCATENATE("Zástupce","
",OFFSET(List1!K$11,tisk!A1185,0)))</f>
        <v/>
      </c>
      <c r="D1188" s="5" t="str">
        <f ca="1">IF(B1186="","",CONCATENATE("Dotace bude použita na:",OFFSET(List1!N$11,tisk!A1185,0)))</f>
        <v/>
      </c>
      <c r="E1188" s="99"/>
      <c r="F1188" s="55" t="str">
        <f ca="1">IF(B1186="","",OFFSET(List1!Q$11,tisk!A1185,0))</f>
        <v/>
      </c>
      <c r="G1188" s="97"/>
      <c r="H1188" s="100"/>
      <c r="I1188" s="98"/>
      <c r="J1188" s="98"/>
      <c r="K1188" s="98"/>
      <c r="L1188" s="98"/>
      <c r="M1188" s="97"/>
    </row>
    <row r="1189" spans="1:13" s="2" customFormat="1" ht="75" customHeight="1" x14ac:dyDescent="0.35">
      <c r="A1189" s="58"/>
      <c r="B1189" s="98" t="str">
        <f ca="1">IF(OFFSET(List1!B$11,tisk!A1188,0)&gt;0,OFFSET(List1!B$11,tisk!A1188,0),"")</f>
        <v/>
      </c>
      <c r="C1189" s="3" t="str">
        <f ca="1">IF(B1189="","",CONCATENATE(OFFSET(List1!C$11,tisk!A1188,0),"
",OFFSET(List1!D$11,tisk!A1188,0),"
",OFFSET(List1!E$11,tisk!A1188,0),"
",OFFSET(List1!F$11,tisk!A1188,0)))</f>
        <v/>
      </c>
      <c r="D1189" s="85" t="str">
        <f ca="1">IF(B1189="","",OFFSET(List1!L$11,tisk!A1188,0))</f>
        <v/>
      </c>
      <c r="E1189" s="99" t="str">
        <f ca="1">IF(B1189="","",OFFSET(List1!O$11,tisk!A1188,0))</f>
        <v/>
      </c>
      <c r="F1189" s="55" t="str">
        <f ca="1">IF(B1189="","",OFFSET(List1!P$11,tisk!A1188,0))</f>
        <v/>
      </c>
      <c r="G1189" s="97" t="str">
        <f ca="1">IF(B1189="","",OFFSET(List1!R$11,tisk!A1188,0))</f>
        <v/>
      </c>
      <c r="H1189" s="100" t="str">
        <f ca="1">IF(B1189="","",OFFSET(List1!S$11,tisk!A1188,0))</f>
        <v/>
      </c>
      <c r="I1189" s="98" t="str">
        <f ca="1">IF(B1189="","",OFFSET(List1!T$11,tisk!A1188,0))</f>
        <v/>
      </c>
      <c r="J1189" s="98" t="str">
        <f ca="1">IF(B1189="","",OFFSET(List1!U$11,tisk!A1188,0))</f>
        <v/>
      </c>
      <c r="K1189" s="98" t="str">
        <f ca="1">IF(B1189="","",OFFSET(List1!V$11,tisk!A1188,0))</f>
        <v/>
      </c>
      <c r="L1189" s="98" t="str">
        <f ca="1">IF(B1189="","",OFFSET(List1!W$11,tisk!A1188,0))</f>
        <v/>
      </c>
      <c r="M1189" s="97" t="str">
        <f ca="1">IF(B1189="","",OFFSET(List1!X$11,tisk!A1188,0))</f>
        <v/>
      </c>
    </row>
    <row r="1190" spans="1:13" s="2" customFormat="1" ht="75" customHeight="1" x14ac:dyDescent="0.35">
      <c r="A1190" s="58"/>
      <c r="B1190" s="98"/>
      <c r="C1190" s="3" t="str">
        <f ca="1">IF(B1189="","",CONCATENATE("Okres ",OFFSET(List1!G$11,tisk!A1188,0),"
","Právní forma","
",OFFSET(List1!H$11,tisk!A1188,0),"
","IČO ",OFFSET(List1!I$11,tisk!A1188,0),"
 ","B.Ú. ",OFFSET(List1!J$11,tisk!A1188,0)))</f>
        <v/>
      </c>
      <c r="D1190" s="5" t="str">
        <f ca="1">IF(B1189="","",OFFSET(List1!M$11,tisk!A1188,0))</f>
        <v/>
      </c>
      <c r="E1190" s="99"/>
      <c r="F1190" s="54"/>
      <c r="G1190" s="97"/>
      <c r="H1190" s="100"/>
      <c r="I1190" s="98"/>
      <c r="J1190" s="98"/>
      <c r="K1190" s="98"/>
      <c r="L1190" s="98"/>
      <c r="M1190" s="97"/>
    </row>
    <row r="1191" spans="1:13" s="2" customFormat="1" ht="30" customHeight="1" x14ac:dyDescent="0.35">
      <c r="A1191" s="58">
        <f>ROW()/3-1</f>
        <v>396</v>
      </c>
      <c r="B1191" s="98"/>
      <c r="C1191" s="3" t="str">
        <f ca="1">IF(B1189="","",CONCATENATE("Zástupce","
",OFFSET(List1!K$11,tisk!A1188,0)))</f>
        <v/>
      </c>
      <c r="D1191" s="5" t="str">
        <f ca="1">IF(B1189="","",CONCATENATE("Dotace bude použita na:",OFFSET(List1!N$11,tisk!A1188,0)))</f>
        <v/>
      </c>
      <c r="E1191" s="99"/>
      <c r="F1191" s="55" t="str">
        <f ca="1">IF(B1189="","",OFFSET(List1!Q$11,tisk!A1188,0))</f>
        <v/>
      </c>
      <c r="G1191" s="97"/>
      <c r="H1191" s="100"/>
      <c r="I1191" s="98"/>
      <c r="J1191" s="98"/>
      <c r="K1191" s="98"/>
      <c r="L1191" s="98"/>
      <c r="M1191" s="97"/>
    </row>
    <row r="1192" spans="1:13" s="2" customFormat="1" ht="75" customHeight="1" x14ac:dyDescent="0.35">
      <c r="A1192" s="58"/>
      <c r="B1192" s="98" t="str">
        <f ca="1">IF(OFFSET(List1!B$11,tisk!A1191,0)&gt;0,OFFSET(List1!B$11,tisk!A1191,0),"")</f>
        <v/>
      </c>
      <c r="C1192" s="3" t="str">
        <f ca="1">IF(B1192="","",CONCATENATE(OFFSET(List1!C$11,tisk!A1191,0),"
",OFFSET(List1!D$11,tisk!A1191,0),"
",OFFSET(List1!E$11,tisk!A1191,0),"
",OFFSET(List1!F$11,tisk!A1191,0)))</f>
        <v/>
      </c>
      <c r="D1192" s="85" t="str">
        <f ca="1">IF(B1192="","",OFFSET(List1!L$11,tisk!A1191,0))</f>
        <v/>
      </c>
      <c r="E1192" s="99" t="str">
        <f ca="1">IF(B1192="","",OFFSET(List1!O$11,tisk!A1191,0))</f>
        <v/>
      </c>
      <c r="F1192" s="55" t="str">
        <f ca="1">IF(B1192="","",OFFSET(List1!P$11,tisk!A1191,0))</f>
        <v/>
      </c>
      <c r="G1192" s="97" t="str">
        <f ca="1">IF(B1192="","",OFFSET(List1!R$11,tisk!A1191,0))</f>
        <v/>
      </c>
      <c r="H1192" s="100" t="str">
        <f ca="1">IF(B1192="","",OFFSET(List1!S$11,tisk!A1191,0))</f>
        <v/>
      </c>
      <c r="I1192" s="98" t="str">
        <f ca="1">IF(B1192="","",OFFSET(List1!T$11,tisk!A1191,0))</f>
        <v/>
      </c>
      <c r="J1192" s="98" t="str">
        <f ca="1">IF(B1192="","",OFFSET(List1!U$11,tisk!A1191,0))</f>
        <v/>
      </c>
      <c r="K1192" s="98" t="str">
        <f ca="1">IF(B1192="","",OFFSET(List1!V$11,tisk!A1191,0))</f>
        <v/>
      </c>
      <c r="L1192" s="98" t="str">
        <f ca="1">IF(B1192="","",OFFSET(List1!W$11,tisk!A1191,0))</f>
        <v/>
      </c>
      <c r="M1192" s="97" t="str">
        <f ca="1">IF(B1192="","",OFFSET(List1!X$11,tisk!A1191,0))</f>
        <v/>
      </c>
    </row>
    <row r="1193" spans="1:13" s="2" customFormat="1" ht="75" customHeight="1" x14ac:dyDescent="0.35">
      <c r="A1193" s="58"/>
      <c r="B1193" s="98"/>
      <c r="C1193" s="3" t="str">
        <f ca="1">IF(B1192="","",CONCATENATE("Okres ",OFFSET(List1!G$11,tisk!A1191,0),"
","Právní forma","
",OFFSET(List1!H$11,tisk!A1191,0),"
","IČO ",OFFSET(List1!I$11,tisk!A1191,0),"
 ","B.Ú. ",OFFSET(List1!J$11,tisk!A1191,0)))</f>
        <v/>
      </c>
      <c r="D1193" s="5" t="str">
        <f ca="1">IF(B1192="","",OFFSET(List1!M$11,tisk!A1191,0))</f>
        <v/>
      </c>
      <c r="E1193" s="99"/>
      <c r="F1193" s="54"/>
      <c r="G1193" s="97"/>
      <c r="H1193" s="100"/>
      <c r="I1193" s="98"/>
      <c r="J1193" s="98"/>
      <c r="K1193" s="98"/>
      <c r="L1193" s="98"/>
      <c r="M1193" s="97"/>
    </row>
    <row r="1194" spans="1:13" s="2" customFormat="1" ht="30" customHeight="1" x14ac:dyDescent="0.35">
      <c r="A1194" s="58">
        <f>ROW()/3-1</f>
        <v>397</v>
      </c>
      <c r="B1194" s="98"/>
      <c r="C1194" s="3" t="str">
        <f ca="1">IF(B1192="","",CONCATENATE("Zástupce","
",OFFSET(List1!K$11,tisk!A1191,0)))</f>
        <v/>
      </c>
      <c r="D1194" s="5" t="str">
        <f ca="1">IF(B1192="","",CONCATENATE("Dotace bude použita na:",OFFSET(List1!N$11,tisk!A1191,0)))</f>
        <v/>
      </c>
      <c r="E1194" s="99"/>
      <c r="F1194" s="55" t="str">
        <f ca="1">IF(B1192="","",OFFSET(List1!Q$11,tisk!A1191,0))</f>
        <v/>
      </c>
      <c r="G1194" s="97"/>
      <c r="H1194" s="100"/>
      <c r="I1194" s="98"/>
      <c r="J1194" s="98"/>
      <c r="K1194" s="98"/>
      <c r="L1194" s="98"/>
      <c r="M1194" s="97"/>
    </row>
    <row r="1195" spans="1:13" s="2" customFormat="1" ht="75" customHeight="1" x14ac:dyDescent="0.35">
      <c r="A1195" s="58"/>
      <c r="B1195" s="98" t="str">
        <f ca="1">IF(OFFSET(List1!B$11,tisk!A1194,0)&gt;0,OFFSET(List1!B$11,tisk!A1194,0),"")</f>
        <v/>
      </c>
      <c r="C1195" s="3" t="str">
        <f ca="1">IF(B1195="","",CONCATENATE(OFFSET(List1!C$11,tisk!A1194,0),"
",OFFSET(List1!D$11,tisk!A1194,0),"
",OFFSET(List1!E$11,tisk!A1194,0),"
",OFFSET(List1!F$11,tisk!A1194,0)))</f>
        <v/>
      </c>
      <c r="D1195" s="85" t="str">
        <f ca="1">IF(B1195="","",OFFSET(List1!L$11,tisk!A1194,0))</f>
        <v/>
      </c>
      <c r="E1195" s="99" t="str">
        <f ca="1">IF(B1195="","",OFFSET(List1!O$11,tisk!A1194,0))</f>
        <v/>
      </c>
      <c r="F1195" s="55" t="str">
        <f ca="1">IF(B1195="","",OFFSET(List1!P$11,tisk!A1194,0))</f>
        <v/>
      </c>
      <c r="G1195" s="97" t="str">
        <f ca="1">IF(B1195="","",OFFSET(List1!R$11,tisk!A1194,0))</f>
        <v/>
      </c>
      <c r="H1195" s="100" t="str">
        <f ca="1">IF(B1195="","",OFFSET(List1!S$11,tisk!A1194,0))</f>
        <v/>
      </c>
      <c r="I1195" s="98" t="str">
        <f ca="1">IF(B1195="","",OFFSET(List1!T$11,tisk!A1194,0))</f>
        <v/>
      </c>
      <c r="J1195" s="98" t="str">
        <f ca="1">IF(B1195="","",OFFSET(List1!U$11,tisk!A1194,0))</f>
        <v/>
      </c>
      <c r="K1195" s="98" t="str">
        <f ca="1">IF(B1195="","",OFFSET(List1!V$11,tisk!A1194,0))</f>
        <v/>
      </c>
      <c r="L1195" s="98" t="str">
        <f ca="1">IF(B1195="","",OFFSET(List1!W$11,tisk!A1194,0))</f>
        <v/>
      </c>
      <c r="M1195" s="97" t="str">
        <f ca="1">IF(B1195="","",OFFSET(List1!X$11,tisk!A1194,0))</f>
        <v/>
      </c>
    </row>
    <row r="1196" spans="1:13" s="2" customFormat="1" ht="75" customHeight="1" x14ac:dyDescent="0.35">
      <c r="A1196" s="58"/>
      <c r="B1196" s="98"/>
      <c r="C1196" s="3" t="str">
        <f ca="1">IF(B1195="","",CONCATENATE("Okres ",OFFSET(List1!G$11,tisk!A1194,0),"
","Právní forma","
",OFFSET(List1!H$11,tisk!A1194,0),"
","IČO ",OFFSET(List1!I$11,tisk!A1194,0),"
 ","B.Ú. ",OFFSET(List1!J$11,tisk!A1194,0)))</f>
        <v/>
      </c>
      <c r="D1196" s="5" t="str">
        <f ca="1">IF(B1195="","",OFFSET(List1!M$11,tisk!A1194,0))</f>
        <v/>
      </c>
      <c r="E1196" s="99"/>
      <c r="F1196" s="54"/>
      <c r="G1196" s="97"/>
      <c r="H1196" s="100"/>
      <c r="I1196" s="98"/>
      <c r="J1196" s="98"/>
      <c r="K1196" s="98"/>
      <c r="L1196" s="98"/>
      <c r="M1196" s="97"/>
    </row>
    <row r="1197" spans="1:13" s="2" customFormat="1" ht="30" customHeight="1" x14ac:dyDescent="0.35">
      <c r="A1197" s="58">
        <f>ROW()/3-1</f>
        <v>398</v>
      </c>
      <c r="B1197" s="98"/>
      <c r="C1197" s="3" t="str">
        <f ca="1">IF(B1195="","",CONCATENATE("Zástupce","
",OFFSET(List1!K$11,tisk!A1194,0)))</f>
        <v/>
      </c>
      <c r="D1197" s="5" t="str">
        <f ca="1">IF(B1195="","",CONCATENATE("Dotace bude použita na:",OFFSET(List1!N$11,tisk!A1194,0)))</f>
        <v/>
      </c>
      <c r="E1197" s="99"/>
      <c r="F1197" s="55" t="str">
        <f ca="1">IF(B1195="","",OFFSET(List1!Q$11,tisk!A1194,0))</f>
        <v/>
      </c>
      <c r="G1197" s="97"/>
      <c r="H1197" s="100"/>
      <c r="I1197" s="98"/>
      <c r="J1197" s="98"/>
      <c r="K1197" s="98"/>
      <c r="L1197" s="98"/>
      <c r="M1197" s="97"/>
    </row>
    <row r="1198" spans="1:13" s="2" customFormat="1" ht="75" customHeight="1" x14ac:dyDescent="0.35">
      <c r="A1198" s="58"/>
      <c r="B1198" s="98" t="str">
        <f ca="1">IF(OFFSET(List1!B$11,tisk!A1197,0)&gt;0,OFFSET(List1!B$11,tisk!A1197,0),"")</f>
        <v/>
      </c>
      <c r="C1198" s="3" t="str">
        <f ca="1">IF(B1198="","",CONCATENATE(OFFSET(List1!C$11,tisk!A1197,0),"
",OFFSET(List1!D$11,tisk!A1197,0),"
",OFFSET(List1!E$11,tisk!A1197,0),"
",OFFSET(List1!F$11,tisk!A1197,0)))</f>
        <v/>
      </c>
      <c r="D1198" s="85" t="str">
        <f ca="1">IF(B1198="","",OFFSET(List1!L$11,tisk!A1197,0))</f>
        <v/>
      </c>
      <c r="E1198" s="99" t="str">
        <f ca="1">IF(B1198="","",OFFSET(List1!O$11,tisk!A1197,0))</f>
        <v/>
      </c>
      <c r="F1198" s="55" t="str">
        <f ca="1">IF(B1198="","",OFFSET(List1!P$11,tisk!A1197,0))</f>
        <v/>
      </c>
      <c r="G1198" s="97" t="str">
        <f ca="1">IF(B1198="","",OFFSET(List1!R$11,tisk!A1197,0))</f>
        <v/>
      </c>
      <c r="H1198" s="100" t="str">
        <f ca="1">IF(B1198="","",OFFSET(List1!S$11,tisk!A1197,0))</f>
        <v/>
      </c>
      <c r="I1198" s="98" t="str">
        <f ca="1">IF(B1198="","",OFFSET(List1!T$11,tisk!A1197,0))</f>
        <v/>
      </c>
      <c r="J1198" s="98" t="str">
        <f ca="1">IF(B1198="","",OFFSET(List1!U$11,tisk!A1197,0))</f>
        <v/>
      </c>
      <c r="K1198" s="98" t="str">
        <f ca="1">IF(B1198="","",OFFSET(List1!V$11,tisk!A1197,0))</f>
        <v/>
      </c>
      <c r="L1198" s="98" t="str">
        <f ca="1">IF(B1198="","",OFFSET(List1!W$11,tisk!A1197,0))</f>
        <v/>
      </c>
      <c r="M1198" s="97" t="str">
        <f ca="1">IF(B1198="","",OFFSET(List1!X$11,tisk!A1197,0))</f>
        <v/>
      </c>
    </row>
    <row r="1199" spans="1:13" s="2" customFormat="1" ht="75" customHeight="1" x14ac:dyDescent="0.35">
      <c r="A1199" s="58"/>
      <c r="B1199" s="98"/>
      <c r="C1199" s="3" t="str">
        <f ca="1">IF(B1198="","",CONCATENATE("Okres ",OFFSET(List1!G$11,tisk!A1197,0),"
","Právní forma","
",OFFSET(List1!H$11,tisk!A1197,0),"
","IČO ",OFFSET(List1!I$11,tisk!A1197,0),"
 ","B.Ú. ",OFFSET(List1!J$11,tisk!A1197,0)))</f>
        <v/>
      </c>
      <c r="D1199" s="5" t="str">
        <f ca="1">IF(B1198="","",OFFSET(List1!M$11,tisk!A1197,0))</f>
        <v/>
      </c>
      <c r="E1199" s="99"/>
      <c r="F1199" s="54"/>
      <c r="G1199" s="97"/>
      <c r="H1199" s="100"/>
      <c r="I1199" s="98"/>
      <c r="J1199" s="98"/>
      <c r="K1199" s="98"/>
      <c r="L1199" s="98"/>
      <c r="M1199" s="97"/>
    </row>
    <row r="1200" spans="1:13" s="2" customFormat="1" ht="30" customHeight="1" x14ac:dyDescent="0.35">
      <c r="A1200" s="58">
        <f>ROW()/3-1</f>
        <v>399</v>
      </c>
      <c r="B1200" s="98"/>
      <c r="C1200" s="3" t="str">
        <f ca="1">IF(B1198="","",CONCATENATE("Zástupce","
",OFFSET(List1!K$11,tisk!A1197,0)))</f>
        <v/>
      </c>
      <c r="D1200" s="5" t="str">
        <f ca="1">IF(B1198="","",CONCATENATE("Dotace bude použita na:",OFFSET(List1!N$11,tisk!A1197,0)))</f>
        <v/>
      </c>
      <c r="E1200" s="99"/>
      <c r="F1200" s="55" t="str">
        <f ca="1">IF(B1198="","",OFFSET(List1!Q$11,tisk!A1197,0))</f>
        <v/>
      </c>
      <c r="G1200" s="97"/>
      <c r="H1200" s="100"/>
      <c r="I1200" s="98"/>
      <c r="J1200" s="98"/>
      <c r="K1200" s="98"/>
      <c r="L1200" s="98"/>
      <c r="M1200" s="97"/>
    </row>
    <row r="1201" spans="1:13" s="2" customFormat="1" ht="75" customHeight="1" x14ac:dyDescent="0.35">
      <c r="A1201" s="58"/>
      <c r="B1201" s="98" t="str">
        <f ca="1">IF(OFFSET(List1!B$11,tisk!A1200,0)&gt;0,OFFSET(List1!B$11,tisk!A1200,0),"")</f>
        <v/>
      </c>
      <c r="C1201" s="3" t="str">
        <f ca="1">IF(B1201="","",CONCATENATE(OFFSET(List1!C$11,tisk!A1200,0),"
",OFFSET(List1!D$11,tisk!A1200,0),"
",OFFSET(List1!E$11,tisk!A1200,0),"
",OFFSET(List1!F$11,tisk!A1200,0)))</f>
        <v/>
      </c>
      <c r="D1201" s="85" t="str">
        <f ca="1">IF(B1201="","",OFFSET(List1!L$11,tisk!A1200,0))</f>
        <v/>
      </c>
      <c r="E1201" s="99" t="str">
        <f ca="1">IF(B1201="","",OFFSET(List1!O$11,tisk!A1200,0))</f>
        <v/>
      </c>
      <c r="F1201" s="55" t="str">
        <f ca="1">IF(B1201="","",OFFSET(List1!P$11,tisk!A1200,0))</f>
        <v/>
      </c>
      <c r="G1201" s="97" t="str">
        <f ca="1">IF(B1201="","",OFFSET(List1!R$11,tisk!A1200,0))</f>
        <v/>
      </c>
      <c r="H1201" s="100" t="str">
        <f ca="1">IF(B1201="","",OFFSET(List1!S$11,tisk!A1200,0))</f>
        <v/>
      </c>
      <c r="I1201" s="98" t="str">
        <f ca="1">IF(B1201="","",OFFSET(List1!T$11,tisk!A1200,0))</f>
        <v/>
      </c>
      <c r="J1201" s="98" t="str">
        <f ca="1">IF(B1201="","",OFFSET(List1!U$11,tisk!A1200,0))</f>
        <v/>
      </c>
      <c r="K1201" s="98" t="str">
        <f ca="1">IF(B1201="","",OFFSET(List1!V$11,tisk!A1200,0))</f>
        <v/>
      </c>
      <c r="L1201" s="98" t="str">
        <f ca="1">IF(B1201="","",OFFSET(List1!W$11,tisk!A1200,0))</f>
        <v/>
      </c>
      <c r="M1201" s="97" t="str">
        <f ca="1">IF(B1201="","",OFFSET(List1!X$11,tisk!A1200,0))</f>
        <v/>
      </c>
    </row>
    <row r="1202" spans="1:13" s="2" customFormat="1" ht="75" customHeight="1" x14ac:dyDescent="0.35">
      <c r="A1202" s="58"/>
      <c r="B1202" s="98"/>
      <c r="C1202" s="3" t="str">
        <f ca="1">IF(B1201="","",CONCATENATE("Okres ",OFFSET(List1!G$11,tisk!A1200,0),"
","Právní forma","
",OFFSET(List1!H$11,tisk!A1200,0),"
","IČO ",OFFSET(List1!I$11,tisk!A1200,0),"
 ","B.Ú. ",OFFSET(List1!J$11,tisk!A1200,0)))</f>
        <v/>
      </c>
      <c r="D1202" s="5" t="str">
        <f ca="1">IF(B1201="","",OFFSET(List1!M$11,tisk!A1200,0))</f>
        <v/>
      </c>
      <c r="E1202" s="99"/>
      <c r="F1202" s="54"/>
      <c r="G1202" s="97"/>
      <c r="H1202" s="100"/>
      <c r="I1202" s="98"/>
      <c r="J1202" s="98"/>
      <c r="K1202" s="98"/>
      <c r="L1202" s="98"/>
      <c r="M1202" s="97"/>
    </row>
    <row r="1203" spans="1:13" s="2" customFormat="1" ht="30" customHeight="1" x14ac:dyDescent="0.35">
      <c r="A1203" s="58">
        <f>ROW()/3-1</f>
        <v>400</v>
      </c>
      <c r="B1203" s="98"/>
      <c r="C1203" s="3" t="str">
        <f ca="1">IF(B1201="","",CONCATENATE("Zástupce","
",OFFSET(List1!K$11,tisk!A1200,0)))</f>
        <v/>
      </c>
      <c r="D1203" s="5" t="str">
        <f ca="1">IF(B1201="","",CONCATENATE("Dotace bude použita na:",OFFSET(List1!N$11,tisk!A1200,0)))</f>
        <v/>
      </c>
      <c r="E1203" s="99"/>
      <c r="F1203" s="55" t="str">
        <f ca="1">IF(B1201="","",OFFSET(List1!Q$11,tisk!A1200,0))</f>
        <v/>
      </c>
      <c r="G1203" s="97"/>
      <c r="H1203" s="100"/>
      <c r="I1203" s="98"/>
      <c r="J1203" s="98"/>
      <c r="K1203" s="98"/>
      <c r="L1203" s="98"/>
      <c r="M1203" s="97"/>
    </row>
    <row r="1204" spans="1:13" s="2" customFormat="1" ht="75" customHeight="1" x14ac:dyDescent="0.35">
      <c r="A1204" s="58"/>
      <c r="B1204" s="98" t="str">
        <f ca="1">IF(OFFSET(List1!B$11,tisk!A1203,0)&gt;0,OFFSET(List1!B$11,tisk!A1203,0),"")</f>
        <v/>
      </c>
      <c r="C1204" s="3" t="str">
        <f ca="1">IF(B1204="","",CONCATENATE(OFFSET(List1!C$11,tisk!A1203,0),"
",OFFSET(List1!D$11,tisk!A1203,0),"
",OFFSET(List1!E$11,tisk!A1203,0),"
",OFFSET(List1!F$11,tisk!A1203,0)))</f>
        <v/>
      </c>
      <c r="D1204" s="85" t="str">
        <f ca="1">IF(B1204="","",OFFSET(List1!L$11,tisk!A1203,0))</f>
        <v/>
      </c>
      <c r="E1204" s="99" t="str">
        <f ca="1">IF(B1204="","",OFFSET(List1!O$11,tisk!A1203,0))</f>
        <v/>
      </c>
      <c r="F1204" s="55" t="str">
        <f ca="1">IF(B1204="","",OFFSET(List1!P$11,tisk!A1203,0))</f>
        <v/>
      </c>
      <c r="G1204" s="97" t="str">
        <f ca="1">IF(B1204="","",OFFSET(List1!R$11,tisk!A1203,0))</f>
        <v/>
      </c>
      <c r="H1204" s="100" t="str">
        <f ca="1">IF(B1204="","",OFFSET(List1!S$11,tisk!A1203,0))</f>
        <v/>
      </c>
      <c r="I1204" s="98" t="str">
        <f ca="1">IF(B1204="","",OFFSET(List1!T$11,tisk!A1203,0))</f>
        <v/>
      </c>
      <c r="J1204" s="98" t="str">
        <f ca="1">IF(B1204="","",OFFSET(List1!U$11,tisk!A1203,0))</f>
        <v/>
      </c>
      <c r="K1204" s="98" t="str">
        <f ca="1">IF(B1204="","",OFFSET(List1!V$11,tisk!A1203,0))</f>
        <v/>
      </c>
      <c r="L1204" s="98" t="str">
        <f ca="1">IF(B1204="","",OFFSET(List1!W$11,tisk!A1203,0))</f>
        <v/>
      </c>
      <c r="M1204" s="97" t="str">
        <f ca="1">IF(B1204="","",OFFSET(List1!X$11,tisk!A1203,0))</f>
        <v/>
      </c>
    </row>
    <row r="1205" spans="1:13" s="2" customFormat="1" ht="75" customHeight="1" x14ac:dyDescent="0.35">
      <c r="A1205" s="58"/>
      <c r="B1205" s="98"/>
      <c r="C1205" s="3" t="str">
        <f ca="1">IF(B1204="","",CONCATENATE("Okres ",OFFSET(List1!G$11,tisk!A1203,0),"
","Právní forma","
",OFFSET(List1!H$11,tisk!A1203,0),"
","IČO ",OFFSET(List1!I$11,tisk!A1203,0),"
 ","B.Ú. ",OFFSET(List1!J$11,tisk!A1203,0)))</f>
        <v/>
      </c>
      <c r="D1205" s="5" t="str">
        <f ca="1">IF(B1204="","",OFFSET(List1!M$11,tisk!A1203,0))</f>
        <v/>
      </c>
      <c r="E1205" s="99"/>
      <c r="F1205" s="54"/>
      <c r="G1205" s="97"/>
      <c r="H1205" s="100"/>
      <c r="I1205" s="98"/>
      <c r="J1205" s="98"/>
      <c r="K1205" s="98"/>
      <c r="L1205" s="98"/>
      <c r="M1205" s="97"/>
    </row>
    <row r="1206" spans="1:13" s="2" customFormat="1" ht="30" customHeight="1" x14ac:dyDescent="0.35">
      <c r="A1206" s="58">
        <f>ROW()/3-1</f>
        <v>401</v>
      </c>
      <c r="B1206" s="98"/>
      <c r="C1206" s="3" t="str">
        <f ca="1">IF(B1204="","",CONCATENATE("Zástupce","
",OFFSET(List1!K$11,tisk!A1203,0)))</f>
        <v/>
      </c>
      <c r="D1206" s="5" t="str">
        <f ca="1">IF(B1204="","",CONCATENATE("Dotace bude použita na:",OFFSET(List1!N$11,tisk!A1203,0)))</f>
        <v/>
      </c>
      <c r="E1206" s="99"/>
      <c r="F1206" s="55" t="str">
        <f ca="1">IF(B1204="","",OFFSET(List1!Q$11,tisk!A1203,0))</f>
        <v/>
      </c>
      <c r="G1206" s="97"/>
      <c r="H1206" s="100"/>
      <c r="I1206" s="98"/>
      <c r="J1206" s="98"/>
      <c r="K1206" s="98"/>
      <c r="L1206" s="98"/>
      <c r="M1206" s="97"/>
    </row>
    <row r="1207" spans="1:13" s="2" customFormat="1" ht="75" customHeight="1" x14ac:dyDescent="0.35">
      <c r="A1207" s="58"/>
      <c r="B1207" s="98" t="str">
        <f ca="1">IF(OFFSET(List1!B$11,tisk!A1206,0)&gt;0,OFFSET(List1!B$11,tisk!A1206,0),"")</f>
        <v/>
      </c>
      <c r="C1207" s="3" t="str">
        <f ca="1">IF(B1207="","",CONCATENATE(OFFSET(List1!C$11,tisk!A1206,0),"
",OFFSET(List1!D$11,tisk!A1206,0),"
",OFFSET(List1!E$11,tisk!A1206,0),"
",OFFSET(List1!F$11,tisk!A1206,0)))</f>
        <v/>
      </c>
      <c r="D1207" s="85" t="str">
        <f ca="1">IF(B1207="","",OFFSET(List1!L$11,tisk!A1206,0))</f>
        <v/>
      </c>
      <c r="E1207" s="99" t="str">
        <f ca="1">IF(B1207="","",OFFSET(List1!O$11,tisk!A1206,0))</f>
        <v/>
      </c>
      <c r="F1207" s="55" t="str">
        <f ca="1">IF(B1207="","",OFFSET(List1!P$11,tisk!A1206,0))</f>
        <v/>
      </c>
      <c r="G1207" s="97" t="str">
        <f ca="1">IF(B1207="","",OFFSET(List1!R$11,tisk!A1206,0))</f>
        <v/>
      </c>
      <c r="H1207" s="100" t="str">
        <f ca="1">IF(B1207="","",OFFSET(List1!S$11,tisk!A1206,0))</f>
        <v/>
      </c>
      <c r="I1207" s="98" t="str">
        <f ca="1">IF(B1207="","",OFFSET(List1!T$11,tisk!A1206,0))</f>
        <v/>
      </c>
      <c r="J1207" s="98" t="str">
        <f ca="1">IF(B1207="","",OFFSET(List1!U$11,tisk!A1206,0))</f>
        <v/>
      </c>
      <c r="K1207" s="98" t="str">
        <f ca="1">IF(B1207="","",OFFSET(List1!V$11,tisk!A1206,0))</f>
        <v/>
      </c>
      <c r="L1207" s="98" t="str">
        <f ca="1">IF(B1207="","",OFFSET(List1!W$11,tisk!A1206,0))</f>
        <v/>
      </c>
      <c r="M1207" s="97" t="str">
        <f ca="1">IF(B1207="","",OFFSET(List1!X$11,tisk!A1206,0))</f>
        <v/>
      </c>
    </row>
    <row r="1208" spans="1:13" s="2" customFormat="1" ht="75" customHeight="1" x14ac:dyDescent="0.35">
      <c r="A1208" s="58"/>
      <c r="B1208" s="98"/>
      <c r="C1208" s="3" t="str">
        <f ca="1">IF(B1207="","",CONCATENATE("Okres ",OFFSET(List1!G$11,tisk!A1206,0),"
","Právní forma","
",OFFSET(List1!H$11,tisk!A1206,0),"
","IČO ",OFFSET(List1!I$11,tisk!A1206,0),"
 ","B.Ú. ",OFFSET(List1!J$11,tisk!A1206,0)))</f>
        <v/>
      </c>
      <c r="D1208" s="5" t="str">
        <f ca="1">IF(B1207="","",OFFSET(List1!M$11,tisk!A1206,0))</f>
        <v/>
      </c>
      <c r="E1208" s="99"/>
      <c r="F1208" s="54"/>
      <c r="G1208" s="97"/>
      <c r="H1208" s="100"/>
      <c r="I1208" s="98"/>
      <c r="J1208" s="98"/>
      <c r="K1208" s="98"/>
      <c r="L1208" s="98"/>
      <c r="M1208" s="97"/>
    </row>
    <row r="1209" spans="1:13" s="2" customFormat="1" ht="30" customHeight="1" x14ac:dyDescent="0.35">
      <c r="A1209" s="58">
        <f>ROW()/3-1</f>
        <v>402</v>
      </c>
      <c r="B1209" s="98"/>
      <c r="C1209" s="3" t="str">
        <f ca="1">IF(B1207="","",CONCATENATE("Zástupce","
",OFFSET(List1!K$11,tisk!A1206,0)))</f>
        <v/>
      </c>
      <c r="D1209" s="5" t="str">
        <f ca="1">IF(B1207="","",CONCATENATE("Dotace bude použita na:",OFFSET(List1!N$11,tisk!A1206,0)))</f>
        <v/>
      </c>
      <c r="E1209" s="99"/>
      <c r="F1209" s="55" t="str">
        <f ca="1">IF(B1207="","",OFFSET(List1!Q$11,tisk!A1206,0))</f>
        <v/>
      </c>
      <c r="G1209" s="97"/>
      <c r="H1209" s="100"/>
      <c r="I1209" s="98"/>
      <c r="J1209" s="98"/>
      <c r="K1209" s="98"/>
      <c r="L1209" s="98"/>
      <c r="M1209" s="97"/>
    </row>
    <row r="1210" spans="1:13" s="2" customFormat="1" ht="75" customHeight="1" x14ac:dyDescent="0.35">
      <c r="A1210" s="58"/>
      <c r="B1210" s="98" t="str">
        <f ca="1">IF(OFFSET(List1!B$11,tisk!A1209,0)&gt;0,OFFSET(List1!B$11,tisk!A1209,0),"")</f>
        <v/>
      </c>
      <c r="C1210" s="3" t="str">
        <f ca="1">IF(B1210="","",CONCATENATE(OFFSET(List1!C$11,tisk!A1209,0),"
",OFFSET(List1!D$11,tisk!A1209,0),"
",OFFSET(List1!E$11,tisk!A1209,0),"
",OFFSET(List1!F$11,tisk!A1209,0)))</f>
        <v/>
      </c>
      <c r="D1210" s="85" t="str">
        <f ca="1">IF(B1210="","",OFFSET(List1!L$11,tisk!A1209,0))</f>
        <v/>
      </c>
      <c r="E1210" s="99" t="str">
        <f ca="1">IF(B1210="","",OFFSET(List1!O$11,tisk!A1209,0))</f>
        <v/>
      </c>
      <c r="F1210" s="55" t="str">
        <f ca="1">IF(B1210="","",OFFSET(List1!P$11,tisk!A1209,0))</f>
        <v/>
      </c>
      <c r="G1210" s="97" t="str">
        <f ca="1">IF(B1210="","",OFFSET(List1!R$11,tisk!A1209,0))</f>
        <v/>
      </c>
      <c r="H1210" s="100" t="str">
        <f ca="1">IF(B1210="","",OFFSET(List1!S$11,tisk!A1209,0))</f>
        <v/>
      </c>
      <c r="I1210" s="98" t="str">
        <f ca="1">IF(B1210="","",OFFSET(List1!T$11,tisk!A1209,0))</f>
        <v/>
      </c>
      <c r="J1210" s="98" t="str">
        <f ca="1">IF(B1210="","",OFFSET(List1!U$11,tisk!A1209,0))</f>
        <v/>
      </c>
      <c r="K1210" s="98" t="str">
        <f ca="1">IF(B1210="","",OFFSET(List1!V$11,tisk!A1209,0))</f>
        <v/>
      </c>
      <c r="L1210" s="98" t="str">
        <f ca="1">IF(B1210="","",OFFSET(List1!W$11,tisk!A1209,0))</f>
        <v/>
      </c>
      <c r="M1210" s="97" t="str">
        <f ca="1">IF(B1210="","",OFFSET(List1!X$11,tisk!A1209,0))</f>
        <v/>
      </c>
    </row>
    <row r="1211" spans="1:13" s="2" customFormat="1" ht="75" customHeight="1" x14ac:dyDescent="0.35">
      <c r="A1211" s="58"/>
      <c r="B1211" s="98"/>
      <c r="C1211" s="3" t="str">
        <f ca="1">IF(B1210="","",CONCATENATE("Okres ",OFFSET(List1!G$11,tisk!A1209,0),"
","Právní forma","
",OFFSET(List1!H$11,tisk!A1209,0),"
","IČO ",OFFSET(List1!I$11,tisk!A1209,0),"
 ","B.Ú. ",OFFSET(List1!J$11,tisk!A1209,0)))</f>
        <v/>
      </c>
      <c r="D1211" s="5" t="str">
        <f ca="1">IF(B1210="","",OFFSET(List1!M$11,tisk!A1209,0))</f>
        <v/>
      </c>
      <c r="E1211" s="99"/>
      <c r="F1211" s="54"/>
      <c r="G1211" s="97"/>
      <c r="H1211" s="100"/>
      <c r="I1211" s="98"/>
      <c r="J1211" s="98"/>
      <c r="K1211" s="98"/>
      <c r="L1211" s="98"/>
      <c r="M1211" s="97"/>
    </row>
    <row r="1212" spans="1:13" s="2" customFormat="1" ht="30" customHeight="1" x14ac:dyDescent="0.35">
      <c r="A1212" s="58">
        <f>ROW()/3-1</f>
        <v>403</v>
      </c>
      <c r="B1212" s="98"/>
      <c r="C1212" s="3" t="str">
        <f ca="1">IF(B1210="","",CONCATENATE("Zástupce","
",OFFSET(List1!K$11,tisk!A1209,0)))</f>
        <v/>
      </c>
      <c r="D1212" s="5" t="str">
        <f ca="1">IF(B1210="","",CONCATENATE("Dotace bude použita na:",OFFSET(List1!N$11,tisk!A1209,0)))</f>
        <v/>
      </c>
      <c r="E1212" s="99"/>
      <c r="F1212" s="55" t="str">
        <f ca="1">IF(B1210="","",OFFSET(List1!Q$11,tisk!A1209,0))</f>
        <v/>
      </c>
      <c r="G1212" s="97"/>
      <c r="H1212" s="100"/>
      <c r="I1212" s="98"/>
      <c r="J1212" s="98"/>
      <c r="K1212" s="98"/>
      <c r="L1212" s="98"/>
      <c r="M1212" s="97"/>
    </row>
    <row r="1213" spans="1:13" s="2" customFormat="1" ht="75" customHeight="1" x14ac:dyDescent="0.35">
      <c r="A1213" s="58"/>
      <c r="B1213" s="98" t="str">
        <f ca="1">IF(OFFSET(List1!B$11,tisk!A1212,0)&gt;0,OFFSET(List1!B$11,tisk!A1212,0),"")</f>
        <v/>
      </c>
      <c r="C1213" s="3" t="str">
        <f ca="1">IF(B1213="","",CONCATENATE(OFFSET(List1!C$11,tisk!A1212,0),"
",OFFSET(List1!D$11,tisk!A1212,0),"
",OFFSET(List1!E$11,tisk!A1212,0),"
",OFFSET(List1!F$11,tisk!A1212,0)))</f>
        <v/>
      </c>
      <c r="D1213" s="85" t="str">
        <f ca="1">IF(B1213="","",OFFSET(List1!L$11,tisk!A1212,0))</f>
        <v/>
      </c>
      <c r="E1213" s="99" t="str">
        <f ca="1">IF(B1213="","",OFFSET(List1!O$11,tisk!A1212,0))</f>
        <v/>
      </c>
      <c r="F1213" s="55" t="str">
        <f ca="1">IF(B1213="","",OFFSET(List1!P$11,tisk!A1212,0))</f>
        <v/>
      </c>
      <c r="G1213" s="97" t="str">
        <f ca="1">IF(B1213="","",OFFSET(List1!R$11,tisk!A1212,0))</f>
        <v/>
      </c>
      <c r="H1213" s="100" t="str">
        <f ca="1">IF(B1213="","",OFFSET(List1!S$11,tisk!A1212,0))</f>
        <v/>
      </c>
      <c r="I1213" s="98" t="str">
        <f ca="1">IF(B1213="","",OFFSET(List1!T$11,tisk!A1212,0))</f>
        <v/>
      </c>
      <c r="J1213" s="98" t="str">
        <f ca="1">IF(B1213="","",OFFSET(List1!U$11,tisk!A1212,0))</f>
        <v/>
      </c>
      <c r="K1213" s="98" t="str">
        <f ca="1">IF(B1213="","",OFFSET(List1!V$11,tisk!A1212,0))</f>
        <v/>
      </c>
      <c r="L1213" s="98" t="str">
        <f ca="1">IF(B1213="","",OFFSET(List1!W$11,tisk!A1212,0))</f>
        <v/>
      </c>
      <c r="M1213" s="97" t="str">
        <f ca="1">IF(B1213="","",OFFSET(List1!X$11,tisk!A1212,0))</f>
        <v/>
      </c>
    </row>
    <row r="1214" spans="1:13" s="2" customFormat="1" ht="75" customHeight="1" x14ac:dyDescent="0.35">
      <c r="A1214" s="58"/>
      <c r="B1214" s="98"/>
      <c r="C1214" s="3" t="str">
        <f ca="1">IF(B1213="","",CONCATENATE("Okres ",OFFSET(List1!G$11,tisk!A1212,0),"
","Právní forma","
",OFFSET(List1!H$11,tisk!A1212,0),"
","IČO ",OFFSET(List1!I$11,tisk!A1212,0),"
 ","B.Ú. ",OFFSET(List1!J$11,tisk!A1212,0)))</f>
        <v/>
      </c>
      <c r="D1214" s="5" t="str">
        <f ca="1">IF(B1213="","",OFFSET(List1!M$11,tisk!A1212,0))</f>
        <v/>
      </c>
      <c r="E1214" s="99"/>
      <c r="F1214" s="54"/>
      <c r="G1214" s="97"/>
      <c r="H1214" s="100"/>
      <c r="I1214" s="98"/>
      <c r="J1214" s="98"/>
      <c r="K1214" s="98"/>
      <c r="L1214" s="98"/>
      <c r="M1214" s="97"/>
    </row>
    <row r="1215" spans="1:13" s="2" customFormat="1" ht="30" customHeight="1" x14ac:dyDescent="0.35">
      <c r="A1215" s="58">
        <f>ROW()/3-1</f>
        <v>404</v>
      </c>
      <c r="B1215" s="98"/>
      <c r="C1215" s="3" t="str">
        <f ca="1">IF(B1213="","",CONCATENATE("Zástupce","
",OFFSET(List1!K$11,tisk!A1212,0)))</f>
        <v/>
      </c>
      <c r="D1215" s="5" t="str">
        <f ca="1">IF(B1213="","",CONCATENATE("Dotace bude použita na:",OFFSET(List1!N$11,tisk!A1212,0)))</f>
        <v/>
      </c>
      <c r="E1215" s="99"/>
      <c r="F1215" s="55" t="str">
        <f ca="1">IF(B1213="","",OFFSET(List1!Q$11,tisk!A1212,0))</f>
        <v/>
      </c>
      <c r="G1215" s="97"/>
      <c r="H1215" s="100"/>
      <c r="I1215" s="98"/>
      <c r="J1215" s="98"/>
      <c r="K1215" s="98"/>
      <c r="L1215" s="98"/>
      <c r="M1215" s="97"/>
    </row>
    <row r="1216" spans="1:13" s="2" customFormat="1" ht="75" customHeight="1" x14ac:dyDescent="0.35">
      <c r="A1216" s="58"/>
      <c r="B1216" s="98" t="str">
        <f ca="1">IF(OFFSET(List1!B$11,tisk!A1215,0)&gt;0,OFFSET(List1!B$11,tisk!A1215,0),"")</f>
        <v/>
      </c>
      <c r="C1216" s="3" t="str">
        <f ca="1">IF(B1216="","",CONCATENATE(OFFSET(List1!C$11,tisk!A1215,0),"
",OFFSET(List1!D$11,tisk!A1215,0),"
",OFFSET(List1!E$11,tisk!A1215,0),"
",OFFSET(List1!F$11,tisk!A1215,0)))</f>
        <v/>
      </c>
      <c r="D1216" s="85" t="str">
        <f ca="1">IF(B1216="","",OFFSET(List1!L$11,tisk!A1215,0))</f>
        <v/>
      </c>
      <c r="E1216" s="99" t="str">
        <f ca="1">IF(B1216="","",OFFSET(List1!O$11,tisk!A1215,0))</f>
        <v/>
      </c>
      <c r="F1216" s="55" t="str">
        <f ca="1">IF(B1216="","",OFFSET(List1!P$11,tisk!A1215,0))</f>
        <v/>
      </c>
      <c r="G1216" s="97" t="str">
        <f ca="1">IF(B1216="","",OFFSET(List1!R$11,tisk!A1215,0))</f>
        <v/>
      </c>
      <c r="H1216" s="100" t="str">
        <f ca="1">IF(B1216="","",OFFSET(List1!S$11,tisk!A1215,0))</f>
        <v/>
      </c>
      <c r="I1216" s="98" t="str">
        <f ca="1">IF(B1216="","",OFFSET(List1!T$11,tisk!A1215,0))</f>
        <v/>
      </c>
      <c r="J1216" s="98" t="str">
        <f ca="1">IF(B1216="","",OFFSET(List1!U$11,tisk!A1215,0))</f>
        <v/>
      </c>
      <c r="K1216" s="98" t="str">
        <f ca="1">IF(B1216="","",OFFSET(List1!V$11,tisk!A1215,0))</f>
        <v/>
      </c>
      <c r="L1216" s="98" t="str">
        <f ca="1">IF(B1216="","",OFFSET(List1!W$11,tisk!A1215,0))</f>
        <v/>
      </c>
      <c r="M1216" s="97" t="str">
        <f ca="1">IF(B1216="","",OFFSET(List1!X$11,tisk!A1215,0))</f>
        <v/>
      </c>
    </row>
    <row r="1217" spans="1:13" s="2" customFormat="1" ht="75" customHeight="1" x14ac:dyDescent="0.35">
      <c r="A1217" s="58"/>
      <c r="B1217" s="98"/>
      <c r="C1217" s="3" t="str">
        <f ca="1">IF(B1216="","",CONCATENATE("Okres ",OFFSET(List1!G$11,tisk!A1215,0),"
","Právní forma","
",OFFSET(List1!H$11,tisk!A1215,0),"
","IČO ",OFFSET(List1!I$11,tisk!A1215,0),"
 ","B.Ú. ",OFFSET(List1!J$11,tisk!A1215,0)))</f>
        <v/>
      </c>
      <c r="D1217" s="5" t="str">
        <f ca="1">IF(B1216="","",OFFSET(List1!M$11,tisk!A1215,0))</f>
        <v/>
      </c>
      <c r="E1217" s="99"/>
      <c r="F1217" s="54"/>
      <c r="G1217" s="97"/>
      <c r="H1217" s="100"/>
      <c r="I1217" s="98"/>
      <c r="J1217" s="98"/>
      <c r="K1217" s="98"/>
      <c r="L1217" s="98"/>
      <c r="M1217" s="97"/>
    </row>
    <row r="1218" spans="1:13" s="2" customFormat="1" ht="30" customHeight="1" x14ac:dyDescent="0.35">
      <c r="A1218" s="58">
        <f>ROW()/3-1</f>
        <v>405</v>
      </c>
      <c r="B1218" s="98"/>
      <c r="C1218" s="3" t="str">
        <f ca="1">IF(B1216="","",CONCATENATE("Zástupce","
",OFFSET(List1!K$11,tisk!A1215,0)))</f>
        <v/>
      </c>
      <c r="D1218" s="5" t="str">
        <f ca="1">IF(B1216="","",CONCATENATE("Dotace bude použita na:",OFFSET(List1!N$11,tisk!A1215,0)))</f>
        <v/>
      </c>
      <c r="E1218" s="99"/>
      <c r="F1218" s="55" t="str">
        <f ca="1">IF(B1216="","",OFFSET(List1!Q$11,tisk!A1215,0))</f>
        <v/>
      </c>
      <c r="G1218" s="97"/>
      <c r="H1218" s="100"/>
      <c r="I1218" s="98"/>
      <c r="J1218" s="98"/>
      <c r="K1218" s="98"/>
      <c r="L1218" s="98"/>
      <c r="M1218" s="97"/>
    </row>
    <row r="1219" spans="1:13" s="2" customFormat="1" ht="75" customHeight="1" x14ac:dyDescent="0.35">
      <c r="A1219" s="58"/>
      <c r="B1219" s="98" t="str">
        <f ca="1">IF(OFFSET(List1!B$11,tisk!A1218,0)&gt;0,OFFSET(List1!B$11,tisk!A1218,0),"")</f>
        <v/>
      </c>
      <c r="C1219" s="3" t="str">
        <f ca="1">IF(B1219="","",CONCATENATE(OFFSET(List1!C$11,tisk!A1218,0),"
",OFFSET(List1!D$11,tisk!A1218,0),"
",OFFSET(List1!E$11,tisk!A1218,0),"
",OFFSET(List1!F$11,tisk!A1218,0)))</f>
        <v/>
      </c>
      <c r="D1219" s="85" t="str">
        <f ca="1">IF(B1219="","",OFFSET(List1!L$11,tisk!A1218,0))</f>
        <v/>
      </c>
      <c r="E1219" s="99" t="str">
        <f ca="1">IF(B1219="","",OFFSET(List1!O$11,tisk!A1218,0))</f>
        <v/>
      </c>
      <c r="F1219" s="55" t="str">
        <f ca="1">IF(B1219="","",OFFSET(List1!P$11,tisk!A1218,0))</f>
        <v/>
      </c>
      <c r="G1219" s="97" t="str">
        <f ca="1">IF(B1219="","",OFFSET(List1!R$11,tisk!A1218,0))</f>
        <v/>
      </c>
      <c r="H1219" s="100" t="str">
        <f ca="1">IF(B1219="","",OFFSET(List1!S$11,tisk!A1218,0))</f>
        <v/>
      </c>
      <c r="I1219" s="98" t="str">
        <f ca="1">IF(B1219="","",OFFSET(List1!T$11,tisk!A1218,0))</f>
        <v/>
      </c>
      <c r="J1219" s="98" t="str">
        <f ca="1">IF(B1219="","",OFFSET(List1!U$11,tisk!A1218,0))</f>
        <v/>
      </c>
      <c r="K1219" s="98" t="str">
        <f ca="1">IF(B1219="","",OFFSET(List1!V$11,tisk!A1218,0))</f>
        <v/>
      </c>
      <c r="L1219" s="98" t="str">
        <f ca="1">IF(B1219="","",OFFSET(List1!W$11,tisk!A1218,0))</f>
        <v/>
      </c>
      <c r="M1219" s="97" t="str">
        <f ca="1">IF(B1219="","",OFFSET(List1!X$11,tisk!A1218,0))</f>
        <v/>
      </c>
    </row>
    <row r="1220" spans="1:13" s="2" customFormat="1" ht="75" customHeight="1" x14ac:dyDescent="0.35">
      <c r="A1220" s="58"/>
      <c r="B1220" s="98"/>
      <c r="C1220" s="3" t="str">
        <f ca="1">IF(B1219="","",CONCATENATE("Okres ",OFFSET(List1!G$11,tisk!A1218,0),"
","Právní forma","
",OFFSET(List1!H$11,tisk!A1218,0),"
","IČO ",OFFSET(List1!I$11,tisk!A1218,0),"
 ","B.Ú. ",OFFSET(List1!J$11,tisk!A1218,0)))</f>
        <v/>
      </c>
      <c r="D1220" s="5" t="str">
        <f ca="1">IF(B1219="","",OFFSET(List1!M$11,tisk!A1218,0))</f>
        <v/>
      </c>
      <c r="E1220" s="99"/>
      <c r="F1220" s="54"/>
      <c r="G1220" s="97"/>
      <c r="H1220" s="100"/>
      <c r="I1220" s="98"/>
      <c r="J1220" s="98"/>
      <c r="K1220" s="98"/>
      <c r="L1220" s="98"/>
      <c r="M1220" s="97"/>
    </row>
    <row r="1221" spans="1:13" s="2" customFormat="1" ht="30" customHeight="1" x14ac:dyDescent="0.35">
      <c r="A1221" s="58">
        <f>ROW()/3-1</f>
        <v>406</v>
      </c>
      <c r="B1221" s="98"/>
      <c r="C1221" s="3" t="str">
        <f ca="1">IF(B1219="","",CONCATENATE("Zástupce","
",OFFSET(List1!K$11,tisk!A1218,0)))</f>
        <v/>
      </c>
      <c r="D1221" s="5" t="str">
        <f ca="1">IF(B1219="","",CONCATENATE("Dotace bude použita na:",OFFSET(List1!N$11,tisk!A1218,0)))</f>
        <v/>
      </c>
      <c r="E1221" s="99"/>
      <c r="F1221" s="55" t="str">
        <f ca="1">IF(B1219="","",OFFSET(List1!Q$11,tisk!A1218,0))</f>
        <v/>
      </c>
      <c r="G1221" s="97"/>
      <c r="H1221" s="100"/>
      <c r="I1221" s="98"/>
      <c r="J1221" s="98"/>
      <c r="K1221" s="98"/>
      <c r="L1221" s="98"/>
      <c r="M1221" s="97"/>
    </row>
    <row r="1222" spans="1:13" s="2" customFormat="1" ht="75" customHeight="1" x14ac:dyDescent="0.35">
      <c r="A1222" s="58"/>
      <c r="B1222" s="98" t="str">
        <f ca="1">IF(OFFSET(List1!B$11,tisk!A1221,0)&gt;0,OFFSET(List1!B$11,tisk!A1221,0),"")</f>
        <v/>
      </c>
      <c r="C1222" s="3" t="str">
        <f ca="1">IF(B1222="","",CONCATENATE(OFFSET(List1!C$11,tisk!A1221,0),"
",OFFSET(List1!D$11,tisk!A1221,0),"
",OFFSET(List1!E$11,tisk!A1221,0),"
",OFFSET(List1!F$11,tisk!A1221,0)))</f>
        <v/>
      </c>
      <c r="D1222" s="85" t="str">
        <f ca="1">IF(B1222="","",OFFSET(List1!L$11,tisk!A1221,0))</f>
        <v/>
      </c>
      <c r="E1222" s="99" t="str">
        <f ca="1">IF(B1222="","",OFFSET(List1!O$11,tisk!A1221,0))</f>
        <v/>
      </c>
      <c r="F1222" s="55" t="str">
        <f ca="1">IF(B1222="","",OFFSET(List1!P$11,tisk!A1221,0))</f>
        <v/>
      </c>
      <c r="G1222" s="97" t="str">
        <f ca="1">IF(B1222="","",OFFSET(List1!R$11,tisk!A1221,0))</f>
        <v/>
      </c>
      <c r="H1222" s="100" t="str">
        <f ca="1">IF(B1222="","",OFFSET(List1!S$11,tisk!A1221,0))</f>
        <v/>
      </c>
      <c r="I1222" s="98" t="str">
        <f ca="1">IF(B1222="","",OFFSET(List1!T$11,tisk!A1221,0))</f>
        <v/>
      </c>
      <c r="J1222" s="98" t="str">
        <f ca="1">IF(B1222="","",OFFSET(List1!U$11,tisk!A1221,0))</f>
        <v/>
      </c>
      <c r="K1222" s="98" t="str">
        <f ca="1">IF(B1222="","",OFFSET(List1!V$11,tisk!A1221,0))</f>
        <v/>
      </c>
      <c r="L1222" s="98" t="str">
        <f ca="1">IF(B1222="","",OFFSET(List1!W$11,tisk!A1221,0))</f>
        <v/>
      </c>
      <c r="M1222" s="97" t="str">
        <f ca="1">IF(B1222="","",OFFSET(List1!X$11,tisk!A1221,0))</f>
        <v/>
      </c>
    </row>
    <row r="1223" spans="1:13" s="2" customFormat="1" ht="75" customHeight="1" x14ac:dyDescent="0.35">
      <c r="A1223" s="58"/>
      <c r="B1223" s="98"/>
      <c r="C1223" s="3" t="str">
        <f ca="1">IF(B1222="","",CONCATENATE("Okres ",OFFSET(List1!G$11,tisk!A1221,0),"
","Právní forma","
",OFFSET(List1!H$11,tisk!A1221,0),"
","IČO ",OFFSET(List1!I$11,tisk!A1221,0),"
 ","B.Ú. ",OFFSET(List1!J$11,tisk!A1221,0)))</f>
        <v/>
      </c>
      <c r="D1223" s="5" t="str">
        <f ca="1">IF(B1222="","",OFFSET(List1!M$11,tisk!A1221,0))</f>
        <v/>
      </c>
      <c r="E1223" s="99"/>
      <c r="F1223" s="54"/>
      <c r="G1223" s="97"/>
      <c r="H1223" s="100"/>
      <c r="I1223" s="98"/>
      <c r="J1223" s="98"/>
      <c r="K1223" s="98"/>
      <c r="L1223" s="98"/>
      <c r="M1223" s="97"/>
    </row>
    <row r="1224" spans="1:13" s="2" customFormat="1" ht="30" customHeight="1" x14ac:dyDescent="0.35">
      <c r="A1224" s="58">
        <f>ROW()/3-1</f>
        <v>407</v>
      </c>
      <c r="B1224" s="98"/>
      <c r="C1224" s="3" t="str">
        <f ca="1">IF(B1222="","",CONCATENATE("Zástupce","
",OFFSET(List1!K$11,tisk!A1221,0)))</f>
        <v/>
      </c>
      <c r="D1224" s="5" t="str">
        <f ca="1">IF(B1222="","",CONCATENATE("Dotace bude použita na:",OFFSET(List1!N$11,tisk!A1221,0)))</f>
        <v/>
      </c>
      <c r="E1224" s="99"/>
      <c r="F1224" s="55" t="str">
        <f ca="1">IF(B1222="","",OFFSET(List1!Q$11,tisk!A1221,0))</f>
        <v/>
      </c>
      <c r="G1224" s="97"/>
      <c r="H1224" s="100"/>
      <c r="I1224" s="98"/>
      <c r="J1224" s="98"/>
      <c r="K1224" s="98"/>
      <c r="L1224" s="98"/>
      <c r="M1224" s="97"/>
    </row>
    <row r="1225" spans="1:13" s="2" customFormat="1" ht="75" customHeight="1" x14ac:dyDescent="0.35">
      <c r="A1225" s="58"/>
      <c r="B1225" s="98" t="str">
        <f ca="1">IF(OFFSET(List1!B$11,tisk!A1224,0)&gt;0,OFFSET(List1!B$11,tisk!A1224,0),"")</f>
        <v/>
      </c>
      <c r="C1225" s="3" t="str">
        <f ca="1">IF(B1225="","",CONCATENATE(OFFSET(List1!C$11,tisk!A1224,0),"
",OFFSET(List1!D$11,tisk!A1224,0),"
",OFFSET(List1!E$11,tisk!A1224,0),"
",OFFSET(List1!F$11,tisk!A1224,0)))</f>
        <v/>
      </c>
      <c r="D1225" s="85" t="str">
        <f ca="1">IF(B1225="","",OFFSET(List1!L$11,tisk!A1224,0))</f>
        <v/>
      </c>
      <c r="E1225" s="99" t="str">
        <f ca="1">IF(B1225="","",OFFSET(List1!O$11,tisk!A1224,0))</f>
        <v/>
      </c>
      <c r="F1225" s="55" t="str">
        <f ca="1">IF(B1225="","",OFFSET(List1!P$11,tisk!A1224,0))</f>
        <v/>
      </c>
      <c r="G1225" s="97" t="str">
        <f ca="1">IF(B1225="","",OFFSET(List1!R$11,tisk!A1224,0))</f>
        <v/>
      </c>
      <c r="H1225" s="100" t="str">
        <f ca="1">IF(B1225="","",OFFSET(List1!S$11,tisk!A1224,0))</f>
        <v/>
      </c>
      <c r="I1225" s="98" t="str">
        <f ca="1">IF(B1225="","",OFFSET(List1!T$11,tisk!A1224,0))</f>
        <v/>
      </c>
      <c r="J1225" s="98" t="str">
        <f ca="1">IF(B1225="","",OFFSET(List1!U$11,tisk!A1224,0))</f>
        <v/>
      </c>
      <c r="K1225" s="98" t="str">
        <f ca="1">IF(B1225="","",OFFSET(List1!V$11,tisk!A1224,0))</f>
        <v/>
      </c>
      <c r="L1225" s="98" t="str">
        <f ca="1">IF(B1225="","",OFFSET(List1!W$11,tisk!A1224,0))</f>
        <v/>
      </c>
      <c r="M1225" s="97" t="str">
        <f ca="1">IF(B1225="","",OFFSET(List1!X$11,tisk!A1224,0))</f>
        <v/>
      </c>
    </row>
    <row r="1226" spans="1:13" s="2" customFormat="1" ht="75" customHeight="1" x14ac:dyDescent="0.35">
      <c r="A1226" s="58"/>
      <c r="B1226" s="98"/>
      <c r="C1226" s="3" t="str">
        <f ca="1">IF(B1225="","",CONCATENATE("Okres ",OFFSET(List1!G$11,tisk!A1224,0),"
","Právní forma","
",OFFSET(List1!H$11,tisk!A1224,0),"
","IČO ",OFFSET(List1!I$11,tisk!A1224,0),"
 ","B.Ú. ",OFFSET(List1!J$11,tisk!A1224,0)))</f>
        <v/>
      </c>
      <c r="D1226" s="5" t="str">
        <f ca="1">IF(B1225="","",OFFSET(List1!M$11,tisk!A1224,0))</f>
        <v/>
      </c>
      <c r="E1226" s="99"/>
      <c r="F1226" s="54"/>
      <c r="G1226" s="97"/>
      <c r="H1226" s="100"/>
      <c r="I1226" s="98"/>
      <c r="J1226" s="98"/>
      <c r="K1226" s="98"/>
      <c r="L1226" s="98"/>
      <c r="M1226" s="97"/>
    </row>
    <row r="1227" spans="1:13" s="2" customFormat="1" ht="30" customHeight="1" x14ac:dyDescent="0.35">
      <c r="A1227" s="58">
        <f>ROW()/3-1</f>
        <v>408</v>
      </c>
      <c r="B1227" s="98"/>
      <c r="C1227" s="3" t="str">
        <f ca="1">IF(B1225="","",CONCATENATE("Zástupce","
",OFFSET(List1!K$11,tisk!A1224,0)))</f>
        <v/>
      </c>
      <c r="D1227" s="5" t="str">
        <f ca="1">IF(B1225="","",CONCATENATE("Dotace bude použita na:",OFFSET(List1!N$11,tisk!A1224,0)))</f>
        <v/>
      </c>
      <c r="E1227" s="99"/>
      <c r="F1227" s="55" t="str">
        <f ca="1">IF(B1225="","",OFFSET(List1!Q$11,tisk!A1224,0))</f>
        <v/>
      </c>
      <c r="G1227" s="97"/>
      <c r="H1227" s="100"/>
      <c r="I1227" s="98"/>
      <c r="J1227" s="98"/>
      <c r="K1227" s="98"/>
      <c r="L1227" s="98"/>
      <c r="M1227" s="97"/>
    </row>
    <row r="1228" spans="1:13" s="2" customFormat="1" ht="75" customHeight="1" x14ac:dyDescent="0.35">
      <c r="A1228" s="58"/>
      <c r="B1228" s="98" t="str">
        <f ca="1">IF(OFFSET(List1!B$11,tisk!A1227,0)&gt;0,OFFSET(List1!B$11,tisk!A1227,0),"")</f>
        <v/>
      </c>
      <c r="C1228" s="3" t="str">
        <f ca="1">IF(B1228="","",CONCATENATE(OFFSET(List1!C$11,tisk!A1227,0),"
",OFFSET(List1!D$11,tisk!A1227,0),"
",OFFSET(List1!E$11,tisk!A1227,0),"
",OFFSET(List1!F$11,tisk!A1227,0)))</f>
        <v/>
      </c>
      <c r="D1228" s="85" t="str">
        <f ca="1">IF(B1228="","",OFFSET(List1!L$11,tisk!A1227,0))</f>
        <v/>
      </c>
      <c r="E1228" s="99" t="str">
        <f ca="1">IF(B1228="","",OFFSET(List1!O$11,tisk!A1227,0))</f>
        <v/>
      </c>
      <c r="F1228" s="55" t="str">
        <f ca="1">IF(B1228="","",OFFSET(List1!P$11,tisk!A1227,0))</f>
        <v/>
      </c>
      <c r="G1228" s="97" t="str">
        <f ca="1">IF(B1228="","",OFFSET(List1!R$11,tisk!A1227,0))</f>
        <v/>
      </c>
      <c r="H1228" s="100" t="str">
        <f ca="1">IF(B1228="","",OFFSET(List1!S$11,tisk!A1227,0))</f>
        <v/>
      </c>
      <c r="I1228" s="98" t="str">
        <f ca="1">IF(B1228="","",OFFSET(List1!T$11,tisk!A1227,0))</f>
        <v/>
      </c>
      <c r="J1228" s="98" t="str">
        <f ca="1">IF(B1228="","",OFFSET(List1!U$11,tisk!A1227,0))</f>
        <v/>
      </c>
      <c r="K1228" s="98" t="str">
        <f ca="1">IF(B1228="","",OFFSET(List1!V$11,tisk!A1227,0))</f>
        <v/>
      </c>
      <c r="L1228" s="98" t="str">
        <f ca="1">IF(B1228="","",OFFSET(List1!W$11,tisk!A1227,0))</f>
        <v/>
      </c>
      <c r="M1228" s="97" t="str">
        <f ca="1">IF(B1228="","",OFFSET(List1!X$11,tisk!A1227,0))</f>
        <v/>
      </c>
    </row>
    <row r="1229" spans="1:13" s="2" customFormat="1" ht="75" customHeight="1" x14ac:dyDescent="0.35">
      <c r="A1229" s="58"/>
      <c r="B1229" s="98"/>
      <c r="C1229" s="3" t="str">
        <f ca="1">IF(B1228="","",CONCATENATE("Okres ",OFFSET(List1!G$11,tisk!A1227,0),"
","Právní forma","
",OFFSET(List1!H$11,tisk!A1227,0),"
","IČO ",OFFSET(List1!I$11,tisk!A1227,0),"
 ","B.Ú. ",OFFSET(List1!J$11,tisk!A1227,0)))</f>
        <v/>
      </c>
      <c r="D1229" s="5" t="str">
        <f ca="1">IF(B1228="","",OFFSET(List1!M$11,tisk!A1227,0))</f>
        <v/>
      </c>
      <c r="E1229" s="99"/>
      <c r="F1229" s="54"/>
      <c r="G1229" s="97"/>
      <c r="H1229" s="100"/>
      <c r="I1229" s="98"/>
      <c r="J1229" s="98"/>
      <c r="K1229" s="98"/>
      <c r="L1229" s="98"/>
      <c r="M1229" s="97"/>
    </row>
    <row r="1230" spans="1:13" s="2" customFormat="1" ht="30" customHeight="1" x14ac:dyDescent="0.35">
      <c r="A1230" s="58">
        <f>ROW()/3-1</f>
        <v>409</v>
      </c>
      <c r="B1230" s="98"/>
      <c r="C1230" s="3" t="str">
        <f ca="1">IF(B1228="","",CONCATENATE("Zástupce","
",OFFSET(List1!K$11,tisk!A1227,0)))</f>
        <v/>
      </c>
      <c r="D1230" s="5" t="str">
        <f ca="1">IF(B1228="","",CONCATENATE("Dotace bude použita na:",OFFSET(List1!N$11,tisk!A1227,0)))</f>
        <v/>
      </c>
      <c r="E1230" s="99"/>
      <c r="F1230" s="55" t="str">
        <f ca="1">IF(B1228="","",OFFSET(List1!Q$11,tisk!A1227,0))</f>
        <v/>
      </c>
      <c r="G1230" s="97"/>
      <c r="H1230" s="100"/>
      <c r="I1230" s="98"/>
      <c r="J1230" s="98"/>
      <c r="K1230" s="98"/>
      <c r="L1230" s="98"/>
      <c r="M1230" s="97"/>
    </row>
    <row r="1231" spans="1:13" s="2" customFormat="1" ht="75" customHeight="1" x14ac:dyDescent="0.35">
      <c r="A1231" s="58"/>
      <c r="B1231" s="98" t="str">
        <f ca="1">IF(OFFSET(List1!B$11,tisk!A1230,0)&gt;0,OFFSET(List1!B$11,tisk!A1230,0),"")</f>
        <v/>
      </c>
      <c r="C1231" s="3" t="str">
        <f ca="1">IF(B1231="","",CONCATENATE(OFFSET(List1!C$11,tisk!A1230,0),"
",OFFSET(List1!D$11,tisk!A1230,0),"
",OFFSET(List1!E$11,tisk!A1230,0),"
",OFFSET(List1!F$11,tisk!A1230,0)))</f>
        <v/>
      </c>
      <c r="D1231" s="85" t="str">
        <f ca="1">IF(B1231="","",OFFSET(List1!L$11,tisk!A1230,0))</f>
        <v/>
      </c>
      <c r="E1231" s="99" t="str">
        <f ca="1">IF(B1231="","",OFFSET(List1!O$11,tisk!A1230,0))</f>
        <v/>
      </c>
      <c r="F1231" s="55" t="str">
        <f ca="1">IF(B1231="","",OFFSET(List1!P$11,tisk!A1230,0))</f>
        <v/>
      </c>
      <c r="G1231" s="97" t="str">
        <f ca="1">IF(B1231="","",OFFSET(List1!R$11,tisk!A1230,0))</f>
        <v/>
      </c>
      <c r="H1231" s="100" t="str">
        <f ca="1">IF(B1231="","",OFFSET(List1!S$11,tisk!A1230,0))</f>
        <v/>
      </c>
      <c r="I1231" s="98" t="str">
        <f ca="1">IF(B1231="","",OFFSET(List1!T$11,tisk!A1230,0))</f>
        <v/>
      </c>
      <c r="J1231" s="98" t="str">
        <f ca="1">IF(B1231="","",OFFSET(List1!U$11,tisk!A1230,0))</f>
        <v/>
      </c>
      <c r="K1231" s="98" t="str">
        <f ca="1">IF(B1231="","",OFFSET(List1!V$11,tisk!A1230,0))</f>
        <v/>
      </c>
      <c r="L1231" s="98" t="str">
        <f ca="1">IF(B1231="","",OFFSET(List1!W$11,tisk!A1230,0))</f>
        <v/>
      </c>
      <c r="M1231" s="97" t="str">
        <f ca="1">IF(B1231="","",OFFSET(List1!X$11,tisk!A1230,0))</f>
        <v/>
      </c>
    </row>
    <row r="1232" spans="1:13" s="2" customFormat="1" ht="75" customHeight="1" x14ac:dyDescent="0.35">
      <c r="A1232" s="58"/>
      <c r="B1232" s="98"/>
      <c r="C1232" s="3" t="str">
        <f ca="1">IF(B1231="","",CONCATENATE("Okres ",OFFSET(List1!G$11,tisk!A1230,0),"
","Právní forma","
",OFFSET(List1!H$11,tisk!A1230,0),"
","IČO ",OFFSET(List1!I$11,tisk!A1230,0),"
 ","B.Ú. ",OFFSET(List1!J$11,tisk!A1230,0)))</f>
        <v/>
      </c>
      <c r="D1232" s="5" t="str">
        <f ca="1">IF(B1231="","",OFFSET(List1!M$11,tisk!A1230,0))</f>
        <v/>
      </c>
      <c r="E1232" s="99"/>
      <c r="F1232" s="54"/>
      <c r="G1232" s="97"/>
      <c r="H1232" s="100"/>
      <c r="I1232" s="98"/>
      <c r="J1232" s="98"/>
      <c r="K1232" s="98"/>
      <c r="L1232" s="98"/>
      <c r="M1232" s="97"/>
    </row>
    <row r="1233" spans="1:13" s="2" customFormat="1" ht="30" customHeight="1" x14ac:dyDescent="0.35">
      <c r="A1233" s="58">
        <f>ROW()/3-1</f>
        <v>410</v>
      </c>
      <c r="B1233" s="98"/>
      <c r="C1233" s="3" t="str">
        <f ca="1">IF(B1231="","",CONCATENATE("Zástupce","
",OFFSET(List1!K$11,tisk!A1230,0)))</f>
        <v/>
      </c>
      <c r="D1233" s="5" t="str">
        <f ca="1">IF(B1231="","",CONCATENATE("Dotace bude použita na:",OFFSET(List1!N$11,tisk!A1230,0)))</f>
        <v/>
      </c>
      <c r="E1233" s="99"/>
      <c r="F1233" s="55" t="str">
        <f ca="1">IF(B1231="","",OFFSET(List1!Q$11,tisk!A1230,0))</f>
        <v/>
      </c>
      <c r="G1233" s="97"/>
      <c r="H1233" s="100"/>
      <c r="I1233" s="98"/>
      <c r="J1233" s="98"/>
      <c r="K1233" s="98"/>
      <c r="L1233" s="98"/>
      <c r="M1233" s="97"/>
    </row>
    <row r="1234" spans="1:13" s="2" customFormat="1" ht="75" customHeight="1" x14ac:dyDescent="0.35">
      <c r="A1234" s="58"/>
      <c r="B1234" s="98" t="str">
        <f ca="1">IF(OFFSET(List1!B$11,tisk!A1233,0)&gt;0,OFFSET(List1!B$11,tisk!A1233,0),"")</f>
        <v/>
      </c>
      <c r="C1234" s="3" t="str">
        <f ca="1">IF(B1234="","",CONCATENATE(OFFSET(List1!C$11,tisk!A1233,0),"
",OFFSET(List1!D$11,tisk!A1233,0),"
",OFFSET(List1!E$11,tisk!A1233,0),"
",OFFSET(List1!F$11,tisk!A1233,0)))</f>
        <v/>
      </c>
      <c r="D1234" s="85" t="str">
        <f ca="1">IF(B1234="","",OFFSET(List1!L$11,tisk!A1233,0))</f>
        <v/>
      </c>
      <c r="E1234" s="99" t="str">
        <f ca="1">IF(B1234="","",OFFSET(List1!O$11,tisk!A1233,0))</f>
        <v/>
      </c>
      <c r="F1234" s="55" t="str">
        <f ca="1">IF(B1234="","",OFFSET(List1!P$11,tisk!A1233,0))</f>
        <v/>
      </c>
      <c r="G1234" s="97" t="str">
        <f ca="1">IF(B1234="","",OFFSET(List1!R$11,tisk!A1233,0))</f>
        <v/>
      </c>
      <c r="H1234" s="100" t="str">
        <f ca="1">IF(B1234="","",OFFSET(List1!S$11,tisk!A1233,0))</f>
        <v/>
      </c>
      <c r="I1234" s="98" t="str">
        <f ca="1">IF(B1234="","",OFFSET(List1!T$11,tisk!A1233,0))</f>
        <v/>
      </c>
      <c r="J1234" s="98" t="str">
        <f ca="1">IF(B1234="","",OFFSET(List1!U$11,tisk!A1233,0))</f>
        <v/>
      </c>
      <c r="K1234" s="98" t="str">
        <f ca="1">IF(B1234="","",OFFSET(List1!V$11,tisk!A1233,0))</f>
        <v/>
      </c>
      <c r="L1234" s="98" t="str">
        <f ca="1">IF(B1234="","",OFFSET(List1!W$11,tisk!A1233,0))</f>
        <v/>
      </c>
      <c r="M1234" s="97" t="str">
        <f ca="1">IF(B1234="","",OFFSET(List1!X$11,tisk!A1233,0))</f>
        <v/>
      </c>
    </row>
    <row r="1235" spans="1:13" s="2" customFormat="1" ht="75" customHeight="1" x14ac:dyDescent="0.35">
      <c r="A1235" s="58"/>
      <c r="B1235" s="98"/>
      <c r="C1235" s="3" t="str">
        <f ca="1">IF(B1234="","",CONCATENATE("Okres ",OFFSET(List1!G$11,tisk!A1233,0),"
","Právní forma","
",OFFSET(List1!H$11,tisk!A1233,0),"
","IČO ",OFFSET(List1!I$11,tisk!A1233,0),"
 ","B.Ú. ",OFFSET(List1!J$11,tisk!A1233,0)))</f>
        <v/>
      </c>
      <c r="D1235" s="5" t="str">
        <f ca="1">IF(B1234="","",OFFSET(List1!M$11,tisk!A1233,0))</f>
        <v/>
      </c>
      <c r="E1235" s="99"/>
      <c r="F1235" s="54"/>
      <c r="G1235" s="97"/>
      <c r="H1235" s="100"/>
      <c r="I1235" s="98"/>
      <c r="J1235" s="98"/>
      <c r="K1235" s="98"/>
      <c r="L1235" s="98"/>
      <c r="M1235" s="97"/>
    </row>
    <row r="1236" spans="1:13" s="2" customFormat="1" ht="30" customHeight="1" x14ac:dyDescent="0.35">
      <c r="A1236" s="58">
        <f>ROW()/3-1</f>
        <v>411</v>
      </c>
      <c r="B1236" s="98"/>
      <c r="C1236" s="3" t="str">
        <f ca="1">IF(B1234="","",CONCATENATE("Zástupce","
",OFFSET(List1!K$11,tisk!A1233,0)))</f>
        <v/>
      </c>
      <c r="D1236" s="5" t="str">
        <f ca="1">IF(B1234="","",CONCATENATE("Dotace bude použita na:",OFFSET(List1!N$11,tisk!A1233,0)))</f>
        <v/>
      </c>
      <c r="E1236" s="99"/>
      <c r="F1236" s="55" t="str">
        <f ca="1">IF(B1234="","",OFFSET(List1!Q$11,tisk!A1233,0))</f>
        <v/>
      </c>
      <c r="G1236" s="97"/>
      <c r="H1236" s="100"/>
      <c r="I1236" s="98"/>
      <c r="J1236" s="98"/>
      <c r="K1236" s="98"/>
      <c r="L1236" s="98"/>
      <c r="M1236" s="97"/>
    </row>
    <row r="1237" spans="1:13" s="2" customFormat="1" ht="75" customHeight="1" x14ac:dyDescent="0.35">
      <c r="A1237" s="58"/>
      <c r="B1237" s="98" t="str">
        <f ca="1">IF(OFFSET(List1!B$11,tisk!A1236,0)&gt;0,OFFSET(List1!B$11,tisk!A1236,0),"")</f>
        <v/>
      </c>
      <c r="C1237" s="3" t="str">
        <f ca="1">IF(B1237="","",CONCATENATE(OFFSET(List1!C$11,tisk!A1236,0),"
",OFFSET(List1!D$11,tisk!A1236,0),"
",OFFSET(List1!E$11,tisk!A1236,0),"
",OFFSET(List1!F$11,tisk!A1236,0)))</f>
        <v/>
      </c>
      <c r="D1237" s="85" t="str">
        <f ca="1">IF(B1237="","",OFFSET(List1!L$11,tisk!A1236,0))</f>
        <v/>
      </c>
      <c r="E1237" s="99" t="str">
        <f ca="1">IF(B1237="","",OFFSET(List1!O$11,tisk!A1236,0))</f>
        <v/>
      </c>
      <c r="F1237" s="55" t="str">
        <f ca="1">IF(B1237="","",OFFSET(List1!P$11,tisk!A1236,0))</f>
        <v/>
      </c>
      <c r="G1237" s="97" t="str">
        <f ca="1">IF(B1237="","",OFFSET(List1!R$11,tisk!A1236,0))</f>
        <v/>
      </c>
      <c r="H1237" s="100" t="str">
        <f ca="1">IF(B1237="","",OFFSET(List1!S$11,tisk!A1236,0))</f>
        <v/>
      </c>
      <c r="I1237" s="98" t="str">
        <f ca="1">IF(B1237="","",OFFSET(List1!T$11,tisk!A1236,0))</f>
        <v/>
      </c>
      <c r="J1237" s="98" t="str">
        <f ca="1">IF(B1237="","",OFFSET(List1!U$11,tisk!A1236,0))</f>
        <v/>
      </c>
      <c r="K1237" s="98" t="str">
        <f ca="1">IF(B1237="","",OFFSET(List1!V$11,tisk!A1236,0))</f>
        <v/>
      </c>
      <c r="L1237" s="98" t="str">
        <f ca="1">IF(B1237="","",OFFSET(List1!W$11,tisk!A1236,0))</f>
        <v/>
      </c>
      <c r="M1237" s="97" t="str">
        <f ca="1">IF(B1237="","",OFFSET(List1!X$11,tisk!A1236,0))</f>
        <v/>
      </c>
    </row>
    <row r="1238" spans="1:13" s="2" customFormat="1" ht="75" customHeight="1" x14ac:dyDescent="0.35">
      <c r="A1238" s="58"/>
      <c r="B1238" s="98"/>
      <c r="C1238" s="3" t="str">
        <f ca="1">IF(B1237="","",CONCATENATE("Okres ",OFFSET(List1!G$11,tisk!A1236,0),"
","Právní forma","
",OFFSET(List1!H$11,tisk!A1236,0),"
","IČO ",OFFSET(List1!I$11,tisk!A1236,0),"
 ","B.Ú. ",OFFSET(List1!J$11,tisk!A1236,0)))</f>
        <v/>
      </c>
      <c r="D1238" s="5" t="str">
        <f ca="1">IF(B1237="","",OFFSET(List1!M$11,tisk!A1236,0))</f>
        <v/>
      </c>
      <c r="E1238" s="99"/>
      <c r="F1238" s="54"/>
      <c r="G1238" s="97"/>
      <c r="H1238" s="100"/>
      <c r="I1238" s="98"/>
      <c r="J1238" s="98"/>
      <c r="K1238" s="98"/>
      <c r="L1238" s="98"/>
      <c r="M1238" s="97"/>
    </row>
    <row r="1239" spans="1:13" s="2" customFormat="1" ht="30" customHeight="1" x14ac:dyDescent="0.35">
      <c r="A1239" s="58">
        <f>ROW()/3-1</f>
        <v>412</v>
      </c>
      <c r="B1239" s="98"/>
      <c r="C1239" s="3" t="str">
        <f ca="1">IF(B1237="","",CONCATENATE("Zástupce","
",OFFSET(List1!K$11,tisk!A1236,0)))</f>
        <v/>
      </c>
      <c r="D1239" s="5" t="str">
        <f ca="1">IF(B1237="","",CONCATENATE("Dotace bude použita na:",OFFSET(List1!N$11,tisk!A1236,0)))</f>
        <v/>
      </c>
      <c r="E1239" s="99"/>
      <c r="F1239" s="55" t="str">
        <f ca="1">IF(B1237="","",OFFSET(List1!Q$11,tisk!A1236,0))</f>
        <v/>
      </c>
      <c r="G1239" s="97"/>
      <c r="H1239" s="100"/>
      <c r="I1239" s="98"/>
      <c r="J1239" s="98"/>
      <c r="K1239" s="98"/>
      <c r="L1239" s="98"/>
      <c r="M1239" s="97"/>
    </row>
    <row r="1240" spans="1:13" s="2" customFormat="1" ht="75" customHeight="1" x14ac:dyDescent="0.35">
      <c r="A1240" s="58"/>
      <c r="B1240" s="98" t="str">
        <f ca="1">IF(OFFSET(List1!B$11,tisk!A1239,0)&gt;0,OFFSET(List1!B$11,tisk!A1239,0),"")</f>
        <v/>
      </c>
      <c r="C1240" s="3" t="str">
        <f ca="1">IF(B1240="","",CONCATENATE(OFFSET(List1!C$11,tisk!A1239,0),"
",OFFSET(List1!D$11,tisk!A1239,0),"
",OFFSET(List1!E$11,tisk!A1239,0),"
",OFFSET(List1!F$11,tisk!A1239,0)))</f>
        <v/>
      </c>
      <c r="D1240" s="85" t="str">
        <f ca="1">IF(B1240="","",OFFSET(List1!L$11,tisk!A1239,0))</f>
        <v/>
      </c>
      <c r="E1240" s="99" t="str">
        <f ca="1">IF(B1240="","",OFFSET(List1!O$11,tisk!A1239,0))</f>
        <v/>
      </c>
      <c r="F1240" s="55" t="str">
        <f ca="1">IF(B1240="","",OFFSET(List1!P$11,tisk!A1239,0))</f>
        <v/>
      </c>
      <c r="G1240" s="97" t="str">
        <f ca="1">IF(B1240="","",OFFSET(List1!R$11,tisk!A1239,0))</f>
        <v/>
      </c>
      <c r="H1240" s="100" t="str">
        <f ca="1">IF(B1240="","",OFFSET(List1!S$11,tisk!A1239,0))</f>
        <v/>
      </c>
      <c r="I1240" s="98" t="str">
        <f ca="1">IF(B1240="","",OFFSET(List1!T$11,tisk!A1239,0))</f>
        <v/>
      </c>
      <c r="J1240" s="98" t="str">
        <f ca="1">IF(B1240="","",OFFSET(List1!U$11,tisk!A1239,0))</f>
        <v/>
      </c>
      <c r="K1240" s="98" t="str">
        <f ca="1">IF(B1240="","",OFFSET(List1!V$11,tisk!A1239,0))</f>
        <v/>
      </c>
      <c r="L1240" s="98" t="str">
        <f ca="1">IF(B1240="","",OFFSET(List1!W$11,tisk!A1239,0))</f>
        <v/>
      </c>
      <c r="M1240" s="97" t="str">
        <f ca="1">IF(B1240="","",OFFSET(List1!X$11,tisk!A1239,0))</f>
        <v/>
      </c>
    </row>
    <row r="1241" spans="1:13" s="2" customFormat="1" ht="75" customHeight="1" x14ac:dyDescent="0.35">
      <c r="A1241" s="58"/>
      <c r="B1241" s="98"/>
      <c r="C1241" s="3" t="str">
        <f ca="1">IF(B1240="","",CONCATENATE("Okres ",OFFSET(List1!G$11,tisk!A1239,0),"
","Právní forma","
",OFFSET(List1!H$11,tisk!A1239,0),"
","IČO ",OFFSET(List1!I$11,tisk!A1239,0),"
 ","B.Ú. ",OFFSET(List1!J$11,tisk!A1239,0)))</f>
        <v/>
      </c>
      <c r="D1241" s="5" t="str">
        <f ca="1">IF(B1240="","",OFFSET(List1!M$11,tisk!A1239,0))</f>
        <v/>
      </c>
      <c r="E1241" s="99"/>
      <c r="F1241" s="54"/>
      <c r="G1241" s="97"/>
      <c r="H1241" s="100"/>
      <c r="I1241" s="98"/>
      <c r="J1241" s="98"/>
      <c r="K1241" s="98"/>
      <c r="L1241" s="98"/>
      <c r="M1241" s="97"/>
    </row>
    <row r="1242" spans="1:13" s="2" customFormat="1" ht="30" customHeight="1" x14ac:dyDescent="0.35">
      <c r="A1242" s="58">
        <f>ROW()/3-1</f>
        <v>413</v>
      </c>
      <c r="B1242" s="98"/>
      <c r="C1242" s="3" t="str">
        <f ca="1">IF(B1240="","",CONCATENATE("Zástupce","
",OFFSET(List1!K$11,tisk!A1239,0)))</f>
        <v/>
      </c>
      <c r="D1242" s="5" t="str">
        <f ca="1">IF(B1240="","",CONCATENATE("Dotace bude použita na:",OFFSET(List1!N$11,tisk!A1239,0)))</f>
        <v/>
      </c>
      <c r="E1242" s="99"/>
      <c r="F1242" s="55" t="str">
        <f ca="1">IF(B1240="","",OFFSET(List1!Q$11,tisk!A1239,0))</f>
        <v/>
      </c>
      <c r="G1242" s="97"/>
      <c r="H1242" s="100"/>
      <c r="I1242" s="98"/>
      <c r="J1242" s="98"/>
      <c r="K1242" s="98"/>
      <c r="L1242" s="98"/>
      <c r="M1242" s="97"/>
    </row>
    <row r="1243" spans="1:13" s="2" customFormat="1" ht="75" customHeight="1" x14ac:dyDescent="0.35">
      <c r="A1243" s="58"/>
      <c r="B1243" s="98" t="str">
        <f ca="1">IF(OFFSET(List1!B$11,tisk!A1242,0)&gt;0,OFFSET(List1!B$11,tisk!A1242,0),"")</f>
        <v/>
      </c>
      <c r="C1243" s="3" t="str">
        <f ca="1">IF(B1243="","",CONCATENATE(OFFSET(List1!C$11,tisk!A1242,0),"
",OFFSET(List1!D$11,tisk!A1242,0),"
",OFFSET(List1!E$11,tisk!A1242,0),"
",OFFSET(List1!F$11,tisk!A1242,0)))</f>
        <v/>
      </c>
      <c r="D1243" s="85" t="str">
        <f ca="1">IF(B1243="","",OFFSET(List1!L$11,tisk!A1242,0))</f>
        <v/>
      </c>
      <c r="E1243" s="99" t="str">
        <f ca="1">IF(B1243="","",OFFSET(List1!O$11,tisk!A1242,0))</f>
        <v/>
      </c>
      <c r="F1243" s="55" t="str">
        <f ca="1">IF(B1243="","",OFFSET(List1!P$11,tisk!A1242,0))</f>
        <v/>
      </c>
      <c r="G1243" s="97" t="str">
        <f ca="1">IF(B1243="","",OFFSET(List1!R$11,tisk!A1242,0))</f>
        <v/>
      </c>
      <c r="H1243" s="100" t="str">
        <f ca="1">IF(B1243="","",OFFSET(List1!S$11,tisk!A1242,0))</f>
        <v/>
      </c>
      <c r="I1243" s="98" t="str">
        <f ca="1">IF(B1243="","",OFFSET(List1!T$11,tisk!A1242,0))</f>
        <v/>
      </c>
      <c r="J1243" s="98" t="str">
        <f ca="1">IF(B1243="","",OFFSET(List1!U$11,tisk!A1242,0))</f>
        <v/>
      </c>
      <c r="K1243" s="98" t="str">
        <f ca="1">IF(B1243="","",OFFSET(List1!V$11,tisk!A1242,0))</f>
        <v/>
      </c>
      <c r="L1243" s="98" t="str">
        <f ca="1">IF(B1243="","",OFFSET(List1!W$11,tisk!A1242,0))</f>
        <v/>
      </c>
      <c r="M1243" s="97" t="str">
        <f ca="1">IF(B1243="","",OFFSET(List1!X$11,tisk!A1242,0))</f>
        <v/>
      </c>
    </row>
    <row r="1244" spans="1:13" s="2" customFormat="1" ht="75" customHeight="1" x14ac:dyDescent="0.35">
      <c r="A1244" s="58"/>
      <c r="B1244" s="98"/>
      <c r="C1244" s="3" t="str">
        <f ca="1">IF(B1243="","",CONCATENATE("Okres ",OFFSET(List1!G$11,tisk!A1242,0),"
","Právní forma","
",OFFSET(List1!H$11,tisk!A1242,0),"
","IČO ",OFFSET(List1!I$11,tisk!A1242,0),"
 ","B.Ú. ",OFFSET(List1!J$11,tisk!A1242,0)))</f>
        <v/>
      </c>
      <c r="D1244" s="5" t="str">
        <f ca="1">IF(B1243="","",OFFSET(List1!M$11,tisk!A1242,0))</f>
        <v/>
      </c>
      <c r="E1244" s="99"/>
      <c r="F1244" s="54"/>
      <c r="G1244" s="97"/>
      <c r="H1244" s="100"/>
      <c r="I1244" s="98"/>
      <c r="J1244" s="98"/>
      <c r="K1244" s="98"/>
      <c r="L1244" s="98"/>
      <c r="M1244" s="97"/>
    </row>
    <row r="1245" spans="1:13" s="2" customFormat="1" ht="30" customHeight="1" x14ac:dyDescent="0.35">
      <c r="A1245" s="58">
        <f>ROW()/3-1</f>
        <v>414</v>
      </c>
      <c r="B1245" s="98"/>
      <c r="C1245" s="3" t="str">
        <f ca="1">IF(B1243="","",CONCATENATE("Zástupce","
",OFFSET(List1!K$11,tisk!A1242,0)))</f>
        <v/>
      </c>
      <c r="D1245" s="5" t="str">
        <f ca="1">IF(B1243="","",CONCATENATE("Dotace bude použita na:",OFFSET(List1!N$11,tisk!A1242,0)))</f>
        <v/>
      </c>
      <c r="E1245" s="99"/>
      <c r="F1245" s="55" t="str">
        <f ca="1">IF(B1243="","",OFFSET(List1!Q$11,tisk!A1242,0))</f>
        <v/>
      </c>
      <c r="G1245" s="97"/>
      <c r="H1245" s="100"/>
      <c r="I1245" s="98"/>
      <c r="J1245" s="98"/>
      <c r="K1245" s="98"/>
      <c r="L1245" s="98"/>
      <c r="M1245" s="97"/>
    </row>
    <row r="1246" spans="1:13" s="2" customFormat="1" ht="75" customHeight="1" x14ac:dyDescent="0.35">
      <c r="A1246" s="58"/>
      <c r="B1246" s="98" t="str">
        <f ca="1">IF(OFFSET(List1!B$11,tisk!A1245,0)&gt;0,OFFSET(List1!B$11,tisk!A1245,0),"")</f>
        <v/>
      </c>
      <c r="C1246" s="3" t="str">
        <f ca="1">IF(B1246="","",CONCATENATE(OFFSET(List1!C$11,tisk!A1245,0),"
",OFFSET(List1!D$11,tisk!A1245,0),"
",OFFSET(List1!E$11,tisk!A1245,0),"
",OFFSET(List1!F$11,tisk!A1245,0)))</f>
        <v/>
      </c>
      <c r="D1246" s="85" t="str">
        <f ca="1">IF(B1246="","",OFFSET(List1!L$11,tisk!A1245,0))</f>
        <v/>
      </c>
      <c r="E1246" s="99" t="str">
        <f ca="1">IF(B1246="","",OFFSET(List1!O$11,tisk!A1245,0))</f>
        <v/>
      </c>
      <c r="F1246" s="55" t="str">
        <f ca="1">IF(B1246="","",OFFSET(List1!P$11,tisk!A1245,0))</f>
        <v/>
      </c>
      <c r="G1246" s="97" t="str">
        <f ca="1">IF(B1246="","",OFFSET(List1!R$11,tisk!A1245,0))</f>
        <v/>
      </c>
      <c r="H1246" s="100" t="str">
        <f ca="1">IF(B1246="","",OFFSET(List1!S$11,tisk!A1245,0))</f>
        <v/>
      </c>
      <c r="I1246" s="98" t="str">
        <f ca="1">IF(B1246="","",OFFSET(List1!T$11,tisk!A1245,0))</f>
        <v/>
      </c>
      <c r="J1246" s="98" t="str">
        <f ca="1">IF(B1246="","",OFFSET(List1!U$11,tisk!A1245,0))</f>
        <v/>
      </c>
      <c r="K1246" s="98" t="str">
        <f ca="1">IF(B1246="","",OFFSET(List1!V$11,tisk!A1245,0))</f>
        <v/>
      </c>
      <c r="L1246" s="98" t="str">
        <f ca="1">IF(B1246="","",OFFSET(List1!W$11,tisk!A1245,0))</f>
        <v/>
      </c>
      <c r="M1246" s="97" t="str">
        <f ca="1">IF(B1246="","",OFFSET(List1!X$11,tisk!A1245,0))</f>
        <v/>
      </c>
    </row>
    <row r="1247" spans="1:13" s="2" customFormat="1" ht="75" customHeight="1" x14ac:dyDescent="0.35">
      <c r="A1247" s="58"/>
      <c r="B1247" s="98"/>
      <c r="C1247" s="3" t="str">
        <f ca="1">IF(B1246="","",CONCATENATE("Okres ",OFFSET(List1!G$11,tisk!A1245,0),"
","Právní forma","
",OFFSET(List1!H$11,tisk!A1245,0),"
","IČO ",OFFSET(List1!I$11,tisk!A1245,0),"
 ","B.Ú. ",OFFSET(List1!J$11,tisk!A1245,0)))</f>
        <v/>
      </c>
      <c r="D1247" s="5" t="str">
        <f ca="1">IF(B1246="","",OFFSET(List1!M$11,tisk!A1245,0))</f>
        <v/>
      </c>
      <c r="E1247" s="99"/>
      <c r="F1247" s="54"/>
      <c r="G1247" s="97"/>
      <c r="H1247" s="100"/>
      <c r="I1247" s="98"/>
      <c r="J1247" s="98"/>
      <c r="K1247" s="98"/>
      <c r="L1247" s="98"/>
      <c r="M1247" s="97"/>
    </row>
    <row r="1248" spans="1:13" s="2" customFormat="1" ht="30" customHeight="1" x14ac:dyDescent="0.35">
      <c r="A1248" s="58">
        <f>ROW()/3-1</f>
        <v>415</v>
      </c>
      <c r="B1248" s="98"/>
      <c r="C1248" s="3" t="str">
        <f ca="1">IF(B1246="","",CONCATENATE("Zástupce","
",OFFSET(List1!K$11,tisk!A1245,0)))</f>
        <v/>
      </c>
      <c r="D1248" s="5" t="str">
        <f ca="1">IF(B1246="","",CONCATENATE("Dotace bude použita na:",OFFSET(List1!N$11,tisk!A1245,0)))</f>
        <v/>
      </c>
      <c r="E1248" s="99"/>
      <c r="F1248" s="55" t="str">
        <f ca="1">IF(B1246="","",OFFSET(List1!Q$11,tisk!A1245,0))</f>
        <v/>
      </c>
      <c r="G1248" s="97"/>
      <c r="H1248" s="100"/>
      <c r="I1248" s="98"/>
      <c r="J1248" s="98"/>
      <c r="K1248" s="98"/>
      <c r="L1248" s="98"/>
      <c r="M1248" s="97"/>
    </row>
    <row r="1249" spans="1:13" s="2" customFormat="1" ht="75" customHeight="1" x14ac:dyDescent="0.35">
      <c r="A1249" s="58"/>
      <c r="B1249" s="98" t="str">
        <f ca="1">IF(OFFSET(List1!B$11,tisk!A1248,0)&gt;0,OFFSET(List1!B$11,tisk!A1248,0),"")</f>
        <v/>
      </c>
      <c r="C1249" s="3" t="str">
        <f ca="1">IF(B1249="","",CONCATENATE(OFFSET(List1!C$11,tisk!A1248,0),"
",OFFSET(List1!D$11,tisk!A1248,0),"
",OFFSET(List1!E$11,tisk!A1248,0),"
",OFFSET(List1!F$11,tisk!A1248,0)))</f>
        <v/>
      </c>
      <c r="D1249" s="85" t="str">
        <f ca="1">IF(B1249="","",OFFSET(List1!L$11,tisk!A1248,0))</f>
        <v/>
      </c>
      <c r="E1249" s="99" t="str">
        <f ca="1">IF(B1249="","",OFFSET(List1!O$11,tisk!A1248,0))</f>
        <v/>
      </c>
      <c r="F1249" s="55" t="str">
        <f ca="1">IF(B1249="","",OFFSET(List1!P$11,tisk!A1248,0))</f>
        <v/>
      </c>
      <c r="G1249" s="97" t="str">
        <f ca="1">IF(B1249="","",OFFSET(List1!R$11,tisk!A1248,0))</f>
        <v/>
      </c>
      <c r="H1249" s="100" t="str">
        <f ca="1">IF(B1249="","",OFFSET(List1!S$11,tisk!A1248,0))</f>
        <v/>
      </c>
      <c r="I1249" s="98" t="str">
        <f ca="1">IF(B1249="","",OFFSET(List1!T$11,tisk!A1248,0))</f>
        <v/>
      </c>
      <c r="J1249" s="98" t="str">
        <f ca="1">IF(B1249="","",OFFSET(List1!U$11,tisk!A1248,0))</f>
        <v/>
      </c>
      <c r="K1249" s="98" t="str">
        <f ca="1">IF(B1249="","",OFFSET(List1!V$11,tisk!A1248,0))</f>
        <v/>
      </c>
      <c r="L1249" s="98" t="str">
        <f ca="1">IF(B1249="","",OFFSET(List1!W$11,tisk!A1248,0))</f>
        <v/>
      </c>
      <c r="M1249" s="97" t="str">
        <f ca="1">IF(B1249="","",OFFSET(List1!X$11,tisk!A1248,0))</f>
        <v/>
      </c>
    </row>
    <row r="1250" spans="1:13" s="2" customFormat="1" ht="75" customHeight="1" x14ac:dyDescent="0.35">
      <c r="A1250" s="58"/>
      <c r="B1250" s="98"/>
      <c r="C1250" s="3" t="str">
        <f ca="1">IF(B1249="","",CONCATENATE("Okres ",OFFSET(List1!G$11,tisk!A1248,0),"
","Právní forma","
",OFFSET(List1!H$11,tisk!A1248,0),"
","IČO ",OFFSET(List1!I$11,tisk!A1248,0),"
 ","B.Ú. ",OFFSET(List1!J$11,tisk!A1248,0)))</f>
        <v/>
      </c>
      <c r="D1250" s="5" t="str">
        <f ca="1">IF(B1249="","",OFFSET(List1!M$11,tisk!A1248,0))</f>
        <v/>
      </c>
      <c r="E1250" s="99"/>
      <c r="F1250" s="54"/>
      <c r="G1250" s="97"/>
      <c r="H1250" s="100"/>
      <c r="I1250" s="98"/>
      <c r="J1250" s="98"/>
      <c r="K1250" s="98"/>
      <c r="L1250" s="98"/>
      <c r="M1250" s="97"/>
    </row>
    <row r="1251" spans="1:13" s="2" customFormat="1" ht="30" customHeight="1" x14ac:dyDescent="0.35">
      <c r="A1251" s="58">
        <f>ROW()/3-1</f>
        <v>416</v>
      </c>
      <c r="B1251" s="98"/>
      <c r="C1251" s="3" t="str">
        <f ca="1">IF(B1249="","",CONCATENATE("Zástupce","
",OFFSET(List1!K$11,tisk!A1248,0)))</f>
        <v/>
      </c>
      <c r="D1251" s="5" t="str">
        <f ca="1">IF(B1249="","",CONCATENATE("Dotace bude použita na:",OFFSET(List1!N$11,tisk!A1248,0)))</f>
        <v/>
      </c>
      <c r="E1251" s="99"/>
      <c r="F1251" s="55" t="str">
        <f ca="1">IF(B1249="","",OFFSET(List1!Q$11,tisk!A1248,0))</f>
        <v/>
      </c>
      <c r="G1251" s="97"/>
      <c r="H1251" s="100"/>
      <c r="I1251" s="98"/>
      <c r="J1251" s="98"/>
      <c r="K1251" s="98"/>
      <c r="L1251" s="98"/>
      <c r="M1251" s="97"/>
    </row>
    <row r="1252" spans="1:13" s="2" customFormat="1" ht="75" customHeight="1" x14ac:dyDescent="0.35">
      <c r="A1252" s="58"/>
      <c r="B1252" s="98" t="str">
        <f ca="1">IF(OFFSET(List1!B$11,tisk!A1251,0)&gt;0,OFFSET(List1!B$11,tisk!A1251,0),"")</f>
        <v/>
      </c>
      <c r="C1252" s="3" t="str">
        <f ca="1">IF(B1252="","",CONCATENATE(OFFSET(List1!C$11,tisk!A1251,0),"
",OFFSET(List1!D$11,tisk!A1251,0),"
",OFFSET(List1!E$11,tisk!A1251,0),"
",OFFSET(List1!F$11,tisk!A1251,0)))</f>
        <v/>
      </c>
      <c r="D1252" s="85" t="str">
        <f ca="1">IF(B1252="","",OFFSET(List1!L$11,tisk!A1251,0))</f>
        <v/>
      </c>
      <c r="E1252" s="99" t="str">
        <f ca="1">IF(B1252="","",OFFSET(List1!O$11,tisk!A1251,0))</f>
        <v/>
      </c>
      <c r="F1252" s="55" t="str">
        <f ca="1">IF(B1252="","",OFFSET(List1!P$11,tisk!A1251,0))</f>
        <v/>
      </c>
      <c r="G1252" s="97" t="str">
        <f ca="1">IF(B1252="","",OFFSET(List1!R$11,tisk!A1251,0))</f>
        <v/>
      </c>
      <c r="H1252" s="100" t="str">
        <f ca="1">IF(B1252="","",OFFSET(List1!S$11,tisk!A1251,0))</f>
        <v/>
      </c>
      <c r="I1252" s="98" t="str">
        <f ca="1">IF(B1252="","",OFFSET(List1!T$11,tisk!A1251,0))</f>
        <v/>
      </c>
      <c r="J1252" s="98" t="str">
        <f ca="1">IF(B1252="","",OFFSET(List1!U$11,tisk!A1251,0))</f>
        <v/>
      </c>
      <c r="K1252" s="98" t="str">
        <f ca="1">IF(B1252="","",OFFSET(List1!V$11,tisk!A1251,0))</f>
        <v/>
      </c>
      <c r="L1252" s="98" t="str">
        <f ca="1">IF(B1252="","",OFFSET(List1!W$11,tisk!A1251,0))</f>
        <v/>
      </c>
      <c r="M1252" s="97" t="str">
        <f ca="1">IF(B1252="","",OFFSET(List1!X$11,tisk!A1251,0))</f>
        <v/>
      </c>
    </row>
    <row r="1253" spans="1:13" s="2" customFormat="1" ht="75" customHeight="1" x14ac:dyDescent="0.35">
      <c r="A1253" s="58"/>
      <c r="B1253" s="98"/>
      <c r="C1253" s="3" t="str">
        <f ca="1">IF(B1252="","",CONCATENATE("Okres ",OFFSET(List1!G$11,tisk!A1251,0),"
","Právní forma","
",OFFSET(List1!H$11,tisk!A1251,0),"
","IČO ",OFFSET(List1!I$11,tisk!A1251,0),"
 ","B.Ú. ",OFFSET(List1!J$11,tisk!A1251,0)))</f>
        <v/>
      </c>
      <c r="D1253" s="5" t="str">
        <f ca="1">IF(B1252="","",OFFSET(List1!M$11,tisk!A1251,0))</f>
        <v/>
      </c>
      <c r="E1253" s="99"/>
      <c r="F1253" s="54"/>
      <c r="G1253" s="97"/>
      <c r="H1253" s="100"/>
      <c r="I1253" s="98"/>
      <c r="J1253" s="98"/>
      <c r="K1253" s="98"/>
      <c r="L1253" s="98"/>
      <c r="M1253" s="97"/>
    </row>
    <row r="1254" spans="1:13" s="2" customFormat="1" ht="30" customHeight="1" x14ac:dyDescent="0.35">
      <c r="A1254" s="58">
        <f>ROW()/3-1</f>
        <v>417</v>
      </c>
      <c r="B1254" s="98"/>
      <c r="C1254" s="3" t="str">
        <f ca="1">IF(B1252="","",CONCATENATE("Zástupce","
",OFFSET(List1!K$11,tisk!A1251,0)))</f>
        <v/>
      </c>
      <c r="D1254" s="5" t="str">
        <f ca="1">IF(B1252="","",CONCATENATE("Dotace bude použita na:",OFFSET(List1!N$11,tisk!A1251,0)))</f>
        <v/>
      </c>
      <c r="E1254" s="99"/>
      <c r="F1254" s="55" t="str">
        <f ca="1">IF(B1252="","",OFFSET(List1!Q$11,tisk!A1251,0))</f>
        <v/>
      </c>
      <c r="G1254" s="97"/>
      <c r="H1254" s="100"/>
      <c r="I1254" s="98"/>
      <c r="J1254" s="98"/>
      <c r="K1254" s="98"/>
      <c r="L1254" s="98"/>
      <c r="M1254" s="97"/>
    </row>
    <row r="1255" spans="1:13" s="2" customFormat="1" ht="75" customHeight="1" x14ac:dyDescent="0.35">
      <c r="A1255" s="58"/>
      <c r="B1255" s="98" t="str">
        <f ca="1">IF(OFFSET(List1!B$11,tisk!A1254,0)&gt;0,OFFSET(List1!B$11,tisk!A1254,0),"")</f>
        <v/>
      </c>
      <c r="C1255" s="3" t="str">
        <f ca="1">IF(B1255="","",CONCATENATE(OFFSET(List1!C$11,tisk!A1254,0),"
",OFFSET(List1!D$11,tisk!A1254,0),"
",OFFSET(List1!E$11,tisk!A1254,0),"
",OFFSET(List1!F$11,tisk!A1254,0)))</f>
        <v/>
      </c>
      <c r="D1255" s="85" t="str">
        <f ca="1">IF(B1255="","",OFFSET(List1!L$11,tisk!A1254,0))</f>
        <v/>
      </c>
      <c r="E1255" s="99" t="str">
        <f ca="1">IF(B1255="","",OFFSET(List1!O$11,tisk!A1254,0))</f>
        <v/>
      </c>
      <c r="F1255" s="55" t="str">
        <f ca="1">IF(B1255="","",OFFSET(List1!P$11,tisk!A1254,0))</f>
        <v/>
      </c>
      <c r="G1255" s="97" t="str">
        <f ca="1">IF(B1255="","",OFFSET(List1!R$11,tisk!A1254,0))</f>
        <v/>
      </c>
      <c r="H1255" s="100" t="str">
        <f ca="1">IF(B1255="","",OFFSET(List1!S$11,tisk!A1254,0))</f>
        <v/>
      </c>
      <c r="I1255" s="98" t="str">
        <f ca="1">IF(B1255="","",OFFSET(List1!T$11,tisk!A1254,0))</f>
        <v/>
      </c>
      <c r="J1255" s="98" t="str">
        <f ca="1">IF(B1255="","",OFFSET(List1!U$11,tisk!A1254,0))</f>
        <v/>
      </c>
      <c r="K1255" s="98" t="str">
        <f ca="1">IF(B1255="","",OFFSET(List1!V$11,tisk!A1254,0))</f>
        <v/>
      </c>
      <c r="L1255" s="98" t="str">
        <f ca="1">IF(B1255="","",OFFSET(List1!W$11,tisk!A1254,0))</f>
        <v/>
      </c>
      <c r="M1255" s="97" t="str">
        <f ca="1">IF(B1255="","",OFFSET(List1!X$11,tisk!A1254,0))</f>
        <v/>
      </c>
    </row>
    <row r="1256" spans="1:13" s="2" customFormat="1" ht="75" customHeight="1" x14ac:dyDescent="0.35">
      <c r="A1256" s="58"/>
      <c r="B1256" s="98"/>
      <c r="C1256" s="3" t="str">
        <f ca="1">IF(B1255="","",CONCATENATE("Okres ",OFFSET(List1!G$11,tisk!A1254,0),"
","Právní forma","
",OFFSET(List1!H$11,tisk!A1254,0),"
","IČO ",OFFSET(List1!I$11,tisk!A1254,0),"
 ","B.Ú. ",OFFSET(List1!J$11,tisk!A1254,0)))</f>
        <v/>
      </c>
      <c r="D1256" s="5" t="str">
        <f ca="1">IF(B1255="","",OFFSET(List1!M$11,tisk!A1254,0))</f>
        <v/>
      </c>
      <c r="E1256" s="99"/>
      <c r="F1256" s="54"/>
      <c r="G1256" s="97"/>
      <c r="H1256" s="100"/>
      <c r="I1256" s="98"/>
      <c r="J1256" s="98"/>
      <c r="K1256" s="98"/>
      <c r="L1256" s="98"/>
      <c r="M1256" s="97"/>
    </row>
    <row r="1257" spans="1:13" s="2" customFormat="1" ht="30" customHeight="1" x14ac:dyDescent="0.35">
      <c r="A1257" s="58">
        <f>ROW()/3-1</f>
        <v>418</v>
      </c>
      <c r="B1257" s="98"/>
      <c r="C1257" s="3" t="str">
        <f ca="1">IF(B1255="","",CONCATENATE("Zástupce","
",OFFSET(List1!K$11,tisk!A1254,0)))</f>
        <v/>
      </c>
      <c r="D1257" s="5" t="str">
        <f ca="1">IF(B1255="","",CONCATENATE("Dotace bude použita na:",OFFSET(List1!N$11,tisk!A1254,0)))</f>
        <v/>
      </c>
      <c r="E1257" s="99"/>
      <c r="F1257" s="55" t="str">
        <f ca="1">IF(B1255="","",OFFSET(List1!Q$11,tisk!A1254,0))</f>
        <v/>
      </c>
      <c r="G1257" s="97"/>
      <c r="H1257" s="100"/>
      <c r="I1257" s="98"/>
      <c r="J1257" s="98"/>
      <c r="K1257" s="98"/>
      <c r="L1257" s="98"/>
      <c r="M1257" s="97"/>
    </row>
    <row r="1258" spans="1:13" s="2" customFormat="1" ht="75" customHeight="1" x14ac:dyDescent="0.35">
      <c r="A1258" s="58"/>
      <c r="B1258" s="98" t="str">
        <f ca="1">IF(OFFSET(List1!B$11,tisk!A1257,0)&gt;0,OFFSET(List1!B$11,tisk!A1257,0),"")</f>
        <v/>
      </c>
      <c r="C1258" s="3" t="str">
        <f ca="1">IF(B1258="","",CONCATENATE(OFFSET(List1!C$11,tisk!A1257,0),"
",OFFSET(List1!D$11,tisk!A1257,0),"
",OFFSET(List1!E$11,tisk!A1257,0),"
",OFFSET(List1!F$11,tisk!A1257,0)))</f>
        <v/>
      </c>
      <c r="D1258" s="85" t="str">
        <f ca="1">IF(B1258="","",OFFSET(List1!L$11,tisk!A1257,0))</f>
        <v/>
      </c>
      <c r="E1258" s="99" t="str">
        <f ca="1">IF(B1258="","",OFFSET(List1!O$11,tisk!A1257,0))</f>
        <v/>
      </c>
      <c r="F1258" s="55" t="str">
        <f ca="1">IF(B1258="","",OFFSET(List1!P$11,tisk!A1257,0))</f>
        <v/>
      </c>
      <c r="G1258" s="97" t="str">
        <f ca="1">IF(B1258="","",OFFSET(List1!R$11,tisk!A1257,0))</f>
        <v/>
      </c>
      <c r="H1258" s="100" t="str">
        <f ca="1">IF(B1258="","",OFFSET(List1!S$11,tisk!A1257,0))</f>
        <v/>
      </c>
      <c r="I1258" s="98" t="str">
        <f ca="1">IF(B1258="","",OFFSET(List1!T$11,tisk!A1257,0))</f>
        <v/>
      </c>
      <c r="J1258" s="98" t="str">
        <f ca="1">IF(B1258="","",OFFSET(List1!U$11,tisk!A1257,0))</f>
        <v/>
      </c>
      <c r="K1258" s="98" t="str">
        <f ca="1">IF(B1258="","",OFFSET(List1!V$11,tisk!A1257,0))</f>
        <v/>
      </c>
      <c r="L1258" s="98" t="str">
        <f ca="1">IF(B1258="","",OFFSET(List1!W$11,tisk!A1257,0))</f>
        <v/>
      </c>
      <c r="M1258" s="97" t="str">
        <f ca="1">IF(B1258="","",OFFSET(List1!X$11,tisk!A1257,0))</f>
        <v/>
      </c>
    </row>
    <row r="1259" spans="1:13" s="2" customFormat="1" ht="75" customHeight="1" x14ac:dyDescent="0.35">
      <c r="A1259" s="58"/>
      <c r="B1259" s="98"/>
      <c r="C1259" s="3" t="str">
        <f ca="1">IF(B1258="","",CONCATENATE("Okres ",OFFSET(List1!G$11,tisk!A1257,0),"
","Právní forma","
",OFFSET(List1!H$11,tisk!A1257,0),"
","IČO ",OFFSET(List1!I$11,tisk!A1257,0),"
 ","B.Ú. ",OFFSET(List1!J$11,tisk!A1257,0)))</f>
        <v/>
      </c>
      <c r="D1259" s="5" t="str">
        <f ca="1">IF(B1258="","",OFFSET(List1!M$11,tisk!A1257,0))</f>
        <v/>
      </c>
      <c r="E1259" s="99"/>
      <c r="F1259" s="54"/>
      <c r="G1259" s="97"/>
      <c r="H1259" s="100"/>
      <c r="I1259" s="98"/>
      <c r="J1259" s="98"/>
      <c r="K1259" s="98"/>
      <c r="L1259" s="98"/>
      <c r="M1259" s="97"/>
    </row>
    <row r="1260" spans="1:13" s="2" customFormat="1" ht="30" customHeight="1" x14ac:dyDescent="0.35">
      <c r="A1260" s="58">
        <f>ROW()/3-1</f>
        <v>419</v>
      </c>
      <c r="B1260" s="98"/>
      <c r="C1260" s="3" t="str">
        <f ca="1">IF(B1258="","",CONCATENATE("Zástupce","
",OFFSET(List1!K$11,tisk!A1257,0)))</f>
        <v/>
      </c>
      <c r="D1260" s="5" t="str">
        <f ca="1">IF(B1258="","",CONCATENATE("Dotace bude použita na:",OFFSET(List1!N$11,tisk!A1257,0)))</f>
        <v/>
      </c>
      <c r="E1260" s="99"/>
      <c r="F1260" s="55" t="str">
        <f ca="1">IF(B1258="","",OFFSET(List1!Q$11,tisk!A1257,0))</f>
        <v/>
      </c>
      <c r="G1260" s="97"/>
      <c r="H1260" s="100"/>
      <c r="I1260" s="98"/>
      <c r="J1260" s="98"/>
      <c r="K1260" s="98"/>
      <c r="L1260" s="98"/>
      <c r="M1260" s="97"/>
    </row>
    <row r="1261" spans="1:13" s="2" customFormat="1" ht="75" customHeight="1" x14ac:dyDescent="0.35">
      <c r="A1261" s="58"/>
      <c r="B1261" s="98" t="str">
        <f ca="1">IF(OFFSET(List1!B$11,tisk!A1260,0)&gt;0,OFFSET(List1!B$11,tisk!A1260,0),"")</f>
        <v/>
      </c>
      <c r="C1261" s="3" t="str">
        <f ca="1">IF(B1261="","",CONCATENATE(OFFSET(List1!C$11,tisk!A1260,0),"
",OFFSET(List1!D$11,tisk!A1260,0),"
",OFFSET(List1!E$11,tisk!A1260,0),"
",OFFSET(List1!F$11,tisk!A1260,0)))</f>
        <v/>
      </c>
      <c r="D1261" s="85" t="str">
        <f ca="1">IF(B1261="","",OFFSET(List1!L$11,tisk!A1260,0))</f>
        <v/>
      </c>
      <c r="E1261" s="99" t="str">
        <f ca="1">IF(B1261="","",OFFSET(List1!O$11,tisk!A1260,0))</f>
        <v/>
      </c>
      <c r="F1261" s="55" t="str">
        <f ca="1">IF(B1261="","",OFFSET(List1!P$11,tisk!A1260,0))</f>
        <v/>
      </c>
      <c r="G1261" s="97" t="str">
        <f ca="1">IF(B1261="","",OFFSET(List1!R$11,tisk!A1260,0))</f>
        <v/>
      </c>
      <c r="H1261" s="100" t="str">
        <f ca="1">IF(B1261="","",OFFSET(List1!S$11,tisk!A1260,0))</f>
        <v/>
      </c>
      <c r="I1261" s="98" t="str">
        <f ca="1">IF(B1261="","",OFFSET(List1!T$11,tisk!A1260,0))</f>
        <v/>
      </c>
      <c r="J1261" s="98" t="str">
        <f ca="1">IF(B1261="","",OFFSET(List1!U$11,tisk!A1260,0))</f>
        <v/>
      </c>
      <c r="K1261" s="98" t="str">
        <f ca="1">IF(B1261="","",OFFSET(List1!V$11,tisk!A1260,0))</f>
        <v/>
      </c>
      <c r="L1261" s="98" t="str">
        <f ca="1">IF(B1261="","",OFFSET(List1!W$11,tisk!A1260,0))</f>
        <v/>
      </c>
      <c r="M1261" s="97" t="str">
        <f ca="1">IF(B1261="","",OFFSET(List1!X$11,tisk!A1260,0))</f>
        <v/>
      </c>
    </row>
    <row r="1262" spans="1:13" s="2" customFormat="1" ht="75" customHeight="1" x14ac:dyDescent="0.35">
      <c r="A1262" s="58"/>
      <c r="B1262" s="98"/>
      <c r="C1262" s="3" t="str">
        <f ca="1">IF(B1261="","",CONCATENATE("Okres ",OFFSET(List1!G$11,tisk!A1260,0),"
","Právní forma","
",OFFSET(List1!H$11,tisk!A1260,0),"
","IČO ",OFFSET(List1!I$11,tisk!A1260,0),"
 ","B.Ú. ",OFFSET(List1!J$11,tisk!A1260,0)))</f>
        <v/>
      </c>
      <c r="D1262" s="5" t="str">
        <f ca="1">IF(B1261="","",OFFSET(List1!M$11,tisk!A1260,0))</f>
        <v/>
      </c>
      <c r="E1262" s="99"/>
      <c r="F1262" s="54"/>
      <c r="G1262" s="97"/>
      <c r="H1262" s="100"/>
      <c r="I1262" s="98"/>
      <c r="J1262" s="98"/>
      <c r="K1262" s="98"/>
      <c r="L1262" s="98"/>
      <c r="M1262" s="97"/>
    </row>
    <row r="1263" spans="1:13" s="2" customFormat="1" ht="30" customHeight="1" x14ac:dyDescent="0.35">
      <c r="A1263" s="58">
        <f>ROW()/3-1</f>
        <v>420</v>
      </c>
      <c r="B1263" s="98"/>
      <c r="C1263" s="3" t="str">
        <f ca="1">IF(B1261="","",CONCATENATE("Zástupce","
",OFFSET(List1!K$11,tisk!A1260,0)))</f>
        <v/>
      </c>
      <c r="D1263" s="5" t="str">
        <f ca="1">IF(B1261="","",CONCATENATE("Dotace bude použita na:",OFFSET(List1!N$11,tisk!A1260,0)))</f>
        <v/>
      </c>
      <c r="E1263" s="99"/>
      <c r="F1263" s="55" t="str">
        <f ca="1">IF(B1261="","",OFFSET(List1!Q$11,tisk!A1260,0))</f>
        <v/>
      </c>
      <c r="G1263" s="97"/>
      <c r="H1263" s="100"/>
      <c r="I1263" s="98"/>
      <c r="J1263" s="98"/>
      <c r="K1263" s="98"/>
      <c r="L1263" s="98"/>
      <c r="M1263" s="97"/>
    </row>
    <row r="1264" spans="1:13" s="2" customFormat="1" ht="75" customHeight="1" x14ac:dyDescent="0.35">
      <c r="A1264" s="58"/>
      <c r="B1264" s="98" t="str">
        <f ca="1">IF(OFFSET(List1!B$11,tisk!A1263,0)&gt;0,OFFSET(List1!B$11,tisk!A1263,0),"")</f>
        <v/>
      </c>
      <c r="C1264" s="3" t="str">
        <f ca="1">IF(B1264="","",CONCATENATE(OFFSET(List1!C$11,tisk!A1263,0),"
",OFFSET(List1!D$11,tisk!A1263,0),"
",OFFSET(List1!E$11,tisk!A1263,0),"
",OFFSET(List1!F$11,tisk!A1263,0)))</f>
        <v/>
      </c>
      <c r="D1264" s="85" t="str">
        <f ca="1">IF(B1264="","",OFFSET(List1!L$11,tisk!A1263,0))</f>
        <v/>
      </c>
      <c r="E1264" s="99" t="str">
        <f ca="1">IF(B1264="","",OFFSET(List1!O$11,tisk!A1263,0))</f>
        <v/>
      </c>
      <c r="F1264" s="55" t="str">
        <f ca="1">IF(B1264="","",OFFSET(List1!P$11,tisk!A1263,0))</f>
        <v/>
      </c>
      <c r="G1264" s="97" t="str">
        <f ca="1">IF(B1264="","",OFFSET(List1!R$11,tisk!A1263,0))</f>
        <v/>
      </c>
      <c r="H1264" s="100" t="str">
        <f ca="1">IF(B1264="","",OFFSET(List1!S$11,tisk!A1263,0))</f>
        <v/>
      </c>
      <c r="I1264" s="98" t="str">
        <f ca="1">IF(B1264="","",OFFSET(List1!T$11,tisk!A1263,0))</f>
        <v/>
      </c>
      <c r="J1264" s="98" t="str">
        <f ca="1">IF(B1264="","",OFFSET(List1!U$11,tisk!A1263,0))</f>
        <v/>
      </c>
      <c r="K1264" s="98" t="str">
        <f ca="1">IF(B1264="","",OFFSET(List1!V$11,tisk!A1263,0))</f>
        <v/>
      </c>
      <c r="L1264" s="98" t="str">
        <f ca="1">IF(B1264="","",OFFSET(List1!W$11,tisk!A1263,0))</f>
        <v/>
      </c>
      <c r="M1264" s="97" t="str">
        <f ca="1">IF(B1264="","",OFFSET(List1!X$11,tisk!A1263,0))</f>
        <v/>
      </c>
    </row>
    <row r="1265" spans="1:13" s="2" customFormat="1" ht="75" customHeight="1" x14ac:dyDescent="0.35">
      <c r="A1265" s="58"/>
      <c r="B1265" s="98"/>
      <c r="C1265" s="3" t="str">
        <f ca="1">IF(B1264="","",CONCATENATE("Okres ",OFFSET(List1!G$11,tisk!A1263,0),"
","Právní forma","
",OFFSET(List1!H$11,tisk!A1263,0),"
","IČO ",OFFSET(List1!I$11,tisk!A1263,0),"
 ","B.Ú. ",OFFSET(List1!J$11,tisk!A1263,0)))</f>
        <v/>
      </c>
      <c r="D1265" s="5" t="str">
        <f ca="1">IF(B1264="","",OFFSET(List1!M$11,tisk!A1263,0))</f>
        <v/>
      </c>
      <c r="E1265" s="99"/>
      <c r="F1265" s="54"/>
      <c r="G1265" s="97"/>
      <c r="H1265" s="100"/>
      <c r="I1265" s="98"/>
      <c r="J1265" s="98"/>
      <c r="K1265" s="98"/>
      <c r="L1265" s="98"/>
      <c r="M1265" s="97"/>
    </row>
    <row r="1266" spans="1:13" s="2" customFormat="1" ht="30" customHeight="1" x14ac:dyDescent="0.35">
      <c r="A1266" s="58">
        <f>ROW()/3-1</f>
        <v>421</v>
      </c>
      <c r="B1266" s="98"/>
      <c r="C1266" s="3" t="str">
        <f ca="1">IF(B1264="","",CONCATENATE("Zástupce","
",OFFSET(List1!K$11,tisk!A1263,0)))</f>
        <v/>
      </c>
      <c r="D1266" s="5" t="str">
        <f ca="1">IF(B1264="","",CONCATENATE("Dotace bude použita na:",OFFSET(List1!N$11,tisk!A1263,0)))</f>
        <v/>
      </c>
      <c r="E1266" s="99"/>
      <c r="F1266" s="55" t="str">
        <f ca="1">IF(B1264="","",OFFSET(List1!Q$11,tisk!A1263,0))</f>
        <v/>
      </c>
      <c r="G1266" s="97"/>
      <c r="H1266" s="100"/>
      <c r="I1266" s="98"/>
      <c r="J1266" s="98"/>
      <c r="K1266" s="98"/>
      <c r="L1266" s="98"/>
      <c r="M1266" s="97"/>
    </row>
    <row r="1267" spans="1:13" s="2" customFormat="1" ht="75" customHeight="1" x14ac:dyDescent="0.35">
      <c r="A1267" s="58"/>
      <c r="B1267" s="98" t="str">
        <f ca="1">IF(OFFSET(List1!B$11,tisk!A1266,0)&gt;0,OFFSET(List1!B$11,tisk!A1266,0),"")</f>
        <v/>
      </c>
      <c r="C1267" s="3" t="str">
        <f ca="1">IF(B1267="","",CONCATENATE(OFFSET(List1!C$11,tisk!A1266,0),"
",OFFSET(List1!D$11,tisk!A1266,0),"
",OFFSET(List1!E$11,tisk!A1266,0),"
",OFFSET(List1!F$11,tisk!A1266,0)))</f>
        <v/>
      </c>
      <c r="D1267" s="85" t="str">
        <f ca="1">IF(B1267="","",OFFSET(List1!L$11,tisk!A1266,0))</f>
        <v/>
      </c>
      <c r="E1267" s="99" t="str">
        <f ca="1">IF(B1267="","",OFFSET(List1!O$11,tisk!A1266,0))</f>
        <v/>
      </c>
      <c r="F1267" s="55" t="str">
        <f ca="1">IF(B1267="","",OFFSET(List1!P$11,tisk!A1266,0))</f>
        <v/>
      </c>
      <c r="G1267" s="97" t="str">
        <f ca="1">IF(B1267="","",OFFSET(List1!R$11,tisk!A1266,0))</f>
        <v/>
      </c>
      <c r="H1267" s="100" t="str">
        <f ca="1">IF(B1267="","",OFFSET(List1!S$11,tisk!A1266,0))</f>
        <v/>
      </c>
      <c r="I1267" s="98" t="str">
        <f ca="1">IF(B1267="","",OFFSET(List1!T$11,tisk!A1266,0))</f>
        <v/>
      </c>
      <c r="J1267" s="98" t="str">
        <f ca="1">IF(B1267="","",OFFSET(List1!U$11,tisk!A1266,0))</f>
        <v/>
      </c>
      <c r="K1267" s="98" t="str">
        <f ca="1">IF(B1267="","",OFFSET(List1!V$11,tisk!A1266,0))</f>
        <v/>
      </c>
      <c r="L1267" s="98" t="str">
        <f ca="1">IF(B1267="","",OFFSET(List1!W$11,tisk!A1266,0))</f>
        <v/>
      </c>
      <c r="M1267" s="97" t="str">
        <f ca="1">IF(B1267="","",OFFSET(List1!X$11,tisk!A1266,0))</f>
        <v/>
      </c>
    </row>
    <row r="1268" spans="1:13" s="2" customFormat="1" ht="75" customHeight="1" x14ac:dyDescent="0.35">
      <c r="A1268" s="58"/>
      <c r="B1268" s="98"/>
      <c r="C1268" s="3" t="str">
        <f ca="1">IF(B1267="","",CONCATENATE("Okres ",OFFSET(List1!G$11,tisk!A1266,0),"
","Právní forma","
",OFFSET(List1!H$11,tisk!A1266,0),"
","IČO ",OFFSET(List1!I$11,tisk!A1266,0),"
 ","B.Ú. ",OFFSET(List1!J$11,tisk!A1266,0)))</f>
        <v/>
      </c>
      <c r="D1268" s="5" t="str">
        <f ca="1">IF(B1267="","",OFFSET(List1!M$11,tisk!A1266,0))</f>
        <v/>
      </c>
      <c r="E1268" s="99"/>
      <c r="F1268" s="54"/>
      <c r="G1268" s="97"/>
      <c r="H1268" s="100"/>
      <c r="I1268" s="98"/>
      <c r="J1268" s="98"/>
      <c r="K1268" s="98"/>
      <c r="L1268" s="98"/>
      <c r="M1268" s="97"/>
    </row>
    <row r="1269" spans="1:13" s="2" customFormat="1" ht="30" customHeight="1" x14ac:dyDescent="0.35">
      <c r="A1269" s="58">
        <f>ROW()/3-1</f>
        <v>422</v>
      </c>
      <c r="B1269" s="98"/>
      <c r="C1269" s="3" t="str">
        <f ca="1">IF(B1267="","",CONCATENATE("Zástupce","
",OFFSET(List1!K$11,tisk!A1266,0)))</f>
        <v/>
      </c>
      <c r="D1269" s="5" t="str">
        <f ca="1">IF(B1267="","",CONCATENATE("Dotace bude použita na:",OFFSET(List1!N$11,tisk!A1266,0)))</f>
        <v/>
      </c>
      <c r="E1269" s="99"/>
      <c r="F1269" s="55" t="str">
        <f ca="1">IF(B1267="","",OFFSET(List1!Q$11,tisk!A1266,0))</f>
        <v/>
      </c>
      <c r="G1269" s="97"/>
      <c r="H1269" s="100"/>
      <c r="I1269" s="98"/>
      <c r="J1269" s="98"/>
      <c r="K1269" s="98"/>
      <c r="L1269" s="98"/>
      <c r="M1269" s="97"/>
    </row>
    <row r="1270" spans="1:13" s="2" customFormat="1" ht="75" customHeight="1" x14ac:dyDescent="0.35">
      <c r="A1270" s="58"/>
      <c r="B1270" s="98" t="str">
        <f ca="1">IF(OFFSET(List1!B$11,tisk!A1269,0)&gt;0,OFFSET(List1!B$11,tisk!A1269,0),"")</f>
        <v/>
      </c>
      <c r="C1270" s="3" t="str">
        <f ca="1">IF(B1270="","",CONCATENATE(OFFSET(List1!C$11,tisk!A1269,0),"
",OFFSET(List1!D$11,tisk!A1269,0),"
",OFFSET(List1!E$11,tisk!A1269,0),"
",OFFSET(List1!F$11,tisk!A1269,0)))</f>
        <v/>
      </c>
      <c r="D1270" s="85" t="str">
        <f ca="1">IF(B1270="","",OFFSET(List1!L$11,tisk!A1269,0))</f>
        <v/>
      </c>
      <c r="E1270" s="99" t="str">
        <f ca="1">IF(B1270="","",OFFSET(List1!O$11,tisk!A1269,0))</f>
        <v/>
      </c>
      <c r="F1270" s="55" t="str">
        <f ca="1">IF(B1270="","",OFFSET(List1!P$11,tisk!A1269,0))</f>
        <v/>
      </c>
      <c r="G1270" s="97" t="str">
        <f ca="1">IF(B1270="","",OFFSET(List1!R$11,tisk!A1269,0))</f>
        <v/>
      </c>
      <c r="H1270" s="100" t="str">
        <f ca="1">IF(B1270="","",OFFSET(List1!S$11,tisk!A1269,0))</f>
        <v/>
      </c>
      <c r="I1270" s="98" t="str">
        <f ca="1">IF(B1270="","",OFFSET(List1!T$11,tisk!A1269,0))</f>
        <v/>
      </c>
      <c r="J1270" s="98" t="str">
        <f ca="1">IF(B1270="","",OFFSET(List1!U$11,tisk!A1269,0))</f>
        <v/>
      </c>
      <c r="K1270" s="98" t="str">
        <f ca="1">IF(B1270="","",OFFSET(List1!V$11,tisk!A1269,0))</f>
        <v/>
      </c>
      <c r="L1270" s="98" t="str">
        <f ca="1">IF(B1270="","",OFFSET(List1!W$11,tisk!A1269,0))</f>
        <v/>
      </c>
      <c r="M1270" s="97" t="str">
        <f ca="1">IF(B1270="","",OFFSET(List1!X$11,tisk!A1269,0))</f>
        <v/>
      </c>
    </row>
    <row r="1271" spans="1:13" s="2" customFormat="1" ht="75" customHeight="1" x14ac:dyDescent="0.35">
      <c r="A1271" s="58"/>
      <c r="B1271" s="98"/>
      <c r="C1271" s="3" t="str">
        <f ca="1">IF(B1270="","",CONCATENATE("Okres ",OFFSET(List1!G$11,tisk!A1269,0),"
","Právní forma","
",OFFSET(List1!H$11,tisk!A1269,0),"
","IČO ",OFFSET(List1!I$11,tisk!A1269,0),"
 ","B.Ú. ",OFFSET(List1!J$11,tisk!A1269,0)))</f>
        <v/>
      </c>
      <c r="D1271" s="5" t="str">
        <f ca="1">IF(B1270="","",OFFSET(List1!M$11,tisk!A1269,0))</f>
        <v/>
      </c>
      <c r="E1271" s="99"/>
      <c r="F1271" s="54"/>
      <c r="G1271" s="97"/>
      <c r="H1271" s="100"/>
      <c r="I1271" s="98"/>
      <c r="J1271" s="98"/>
      <c r="K1271" s="98"/>
      <c r="L1271" s="98"/>
      <c r="M1271" s="97"/>
    </row>
    <row r="1272" spans="1:13" s="2" customFormat="1" ht="30" customHeight="1" x14ac:dyDescent="0.35">
      <c r="A1272" s="58">
        <f>ROW()/3-1</f>
        <v>423</v>
      </c>
      <c r="B1272" s="98"/>
      <c r="C1272" s="3" t="str">
        <f ca="1">IF(B1270="","",CONCATENATE("Zástupce","
",OFFSET(List1!K$11,tisk!A1269,0)))</f>
        <v/>
      </c>
      <c r="D1272" s="5" t="str">
        <f ca="1">IF(B1270="","",CONCATENATE("Dotace bude použita na:",OFFSET(List1!N$11,tisk!A1269,0)))</f>
        <v/>
      </c>
      <c r="E1272" s="99"/>
      <c r="F1272" s="55" t="str">
        <f ca="1">IF(B1270="","",OFFSET(List1!Q$11,tisk!A1269,0))</f>
        <v/>
      </c>
      <c r="G1272" s="97"/>
      <c r="H1272" s="100"/>
      <c r="I1272" s="98"/>
      <c r="J1272" s="98"/>
      <c r="K1272" s="98"/>
      <c r="L1272" s="98"/>
      <c r="M1272" s="97"/>
    </row>
    <row r="1273" spans="1:13" s="2" customFormat="1" ht="75" customHeight="1" x14ac:dyDescent="0.35">
      <c r="A1273" s="58"/>
      <c r="B1273" s="98" t="str">
        <f ca="1">IF(OFFSET(List1!B$11,tisk!A1272,0)&gt;0,OFFSET(List1!B$11,tisk!A1272,0),"")</f>
        <v/>
      </c>
      <c r="C1273" s="3" t="str">
        <f ca="1">IF(B1273="","",CONCATENATE(OFFSET(List1!C$11,tisk!A1272,0),"
",OFFSET(List1!D$11,tisk!A1272,0),"
",OFFSET(List1!E$11,tisk!A1272,0),"
",OFFSET(List1!F$11,tisk!A1272,0)))</f>
        <v/>
      </c>
      <c r="D1273" s="85" t="str">
        <f ca="1">IF(B1273="","",OFFSET(List1!L$11,tisk!A1272,0))</f>
        <v/>
      </c>
      <c r="E1273" s="99" t="str">
        <f ca="1">IF(B1273="","",OFFSET(List1!O$11,tisk!A1272,0))</f>
        <v/>
      </c>
      <c r="F1273" s="55" t="str">
        <f ca="1">IF(B1273="","",OFFSET(List1!P$11,tisk!A1272,0))</f>
        <v/>
      </c>
      <c r="G1273" s="97" t="str">
        <f ca="1">IF(B1273="","",OFFSET(List1!R$11,tisk!A1272,0))</f>
        <v/>
      </c>
      <c r="H1273" s="100" t="str">
        <f ca="1">IF(B1273="","",OFFSET(List1!S$11,tisk!A1272,0))</f>
        <v/>
      </c>
      <c r="I1273" s="98" t="str">
        <f ca="1">IF(B1273="","",OFFSET(List1!T$11,tisk!A1272,0))</f>
        <v/>
      </c>
      <c r="J1273" s="98" t="str">
        <f ca="1">IF(B1273="","",OFFSET(List1!U$11,tisk!A1272,0))</f>
        <v/>
      </c>
      <c r="K1273" s="98" t="str">
        <f ca="1">IF(B1273="","",OFFSET(List1!V$11,tisk!A1272,0))</f>
        <v/>
      </c>
      <c r="L1273" s="98" t="str">
        <f ca="1">IF(B1273="","",OFFSET(List1!W$11,tisk!A1272,0))</f>
        <v/>
      </c>
      <c r="M1273" s="97" t="str">
        <f ca="1">IF(B1273="","",OFFSET(List1!X$11,tisk!A1272,0))</f>
        <v/>
      </c>
    </row>
    <row r="1274" spans="1:13" s="2" customFormat="1" ht="75" customHeight="1" x14ac:dyDescent="0.35">
      <c r="A1274" s="58"/>
      <c r="B1274" s="98"/>
      <c r="C1274" s="3" t="str">
        <f ca="1">IF(B1273="","",CONCATENATE("Okres ",OFFSET(List1!G$11,tisk!A1272,0),"
","Právní forma","
",OFFSET(List1!H$11,tisk!A1272,0),"
","IČO ",OFFSET(List1!I$11,tisk!A1272,0),"
 ","B.Ú. ",OFFSET(List1!J$11,tisk!A1272,0)))</f>
        <v/>
      </c>
      <c r="D1274" s="5" t="str">
        <f ca="1">IF(B1273="","",OFFSET(List1!M$11,tisk!A1272,0))</f>
        <v/>
      </c>
      <c r="E1274" s="99"/>
      <c r="F1274" s="54"/>
      <c r="G1274" s="97"/>
      <c r="H1274" s="100"/>
      <c r="I1274" s="98"/>
      <c r="J1274" s="98"/>
      <c r="K1274" s="98"/>
      <c r="L1274" s="98"/>
      <c r="M1274" s="97"/>
    </row>
    <row r="1275" spans="1:13" s="2" customFormat="1" ht="30" customHeight="1" x14ac:dyDescent="0.35">
      <c r="A1275" s="58">
        <f>ROW()/3-1</f>
        <v>424</v>
      </c>
      <c r="B1275" s="98"/>
      <c r="C1275" s="3" t="str">
        <f ca="1">IF(B1273="","",CONCATENATE("Zástupce","
",OFFSET(List1!K$11,tisk!A1272,0)))</f>
        <v/>
      </c>
      <c r="D1275" s="5" t="str">
        <f ca="1">IF(B1273="","",CONCATENATE("Dotace bude použita na:",OFFSET(List1!N$11,tisk!A1272,0)))</f>
        <v/>
      </c>
      <c r="E1275" s="99"/>
      <c r="F1275" s="55" t="str">
        <f ca="1">IF(B1273="","",OFFSET(List1!Q$11,tisk!A1272,0))</f>
        <v/>
      </c>
      <c r="G1275" s="97"/>
      <c r="H1275" s="100"/>
      <c r="I1275" s="98"/>
      <c r="J1275" s="98"/>
      <c r="K1275" s="98"/>
      <c r="L1275" s="98"/>
      <c r="M1275" s="97"/>
    </row>
    <row r="1276" spans="1:13" s="2" customFormat="1" ht="75" customHeight="1" x14ac:dyDescent="0.35">
      <c r="A1276" s="58"/>
      <c r="B1276" s="98" t="str">
        <f ca="1">IF(OFFSET(List1!B$11,tisk!A1275,0)&gt;0,OFFSET(List1!B$11,tisk!A1275,0),"")</f>
        <v/>
      </c>
      <c r="C1276" s="3" t="str">
        <f ca="1">IF(B1276="","",CONCATENATE(OFFSET(List1!C$11,tisk!A1275,0),"
",OFFSET(List1!D$11,tisk!A1275,0),"
",OFFSET(List1!E$11,tisk!A1275,0),"
",OFFSET(List1!F$11,tisk!A1275,0)))</f>
        <v/>
      </c>
      <c r="D1276" s="85" t="str">
        <f ca="1">IF(B1276="","",OFFSET(List1!L$11,tisk!A1275,0))</f>
        <v/>
      </c>
      <c r="E1276" s="99" t="str">
        <f ca="1">IF(B1276="","",OFFSET(List1!O$11,tisk!A1275,0))</f>
        <v/>
      </c>
      <c r="F1276" s="55" t="str">
        <f ca="1">IF(B1276="","",OFFSET(List1!P$11,tisk!A1275,0))</f>
        <v/>
      </c>
      <c r="G1276" s="97" t="str">
        <f ca="1">IF(B1276="","",OFFSET(List1!R$11,tisk!A1275,0))</f>
        <v/>
      </c>
      <c r="H1276" s="100" t="str">
        <f ca="1">IF(B1276="","",OFFSET(List1!S$11,tisk!A1275,0))</f>
        <v/>
      </c>
      <c r="I1276" s="98" t="str">
        <f ca="1">IF(B1276="","",OFFSET(List1!T$11,tisk!A1275,0))</f>
        <v/>
      </c>
      <c r="J1276" s="98" t="str">
        <f ca="1">IF(B1276="","",OFFSET(List1!U$11,tisk!A1275,0))</f>
        <v/>
      </c>
      <c r="K1276" s="98" t="str">
        <f ca="1">IF(B1276="","",OFFSET(List1!V$11,tisk!A1275,0))</f>
        <v/>
      </c>
      <c r="L1276" s="98" t="str">
        <f ca="1">IF(B1276="","",OFFSET(List1!W$11,tisk!A1275,0))</f>
        <v/>
      </c>
      <c r="M1276" s="97" t="str">
        <f ca="1">IF(B1276="","",OFFSET(List1!X$11,tisk!A1275,0))</f>
        <v/>
      </c>
    </row>
    <row r="1277" spans="1:13" s="2" customFormat="1" ht="75" customHeight="1" x14ac:dyDescent="0.35">
      <c r="A1277" s="58"/>
      <c r="B1277" s="98"/>
      <c r="C1277" s="3" t="str">
        <f ca="1">IF(B1276="","",CONCATENATE("Okres ",OFFSET(List1!G$11,tisk!A1275,0),"
","Právní forma","
",OFFSET(List1!H$11,tisk!A1275,0),"
","IČO ",OFFSET(List1!I$11,tisk!A1275,0),"
 ","B.Ú. ",OFFSET(List1!J$11,tisk!A1275,0)))</f>
        <v/>
      </c>
      <c r="D1277" s="5" t="str">
        <f ca="1">IF(B1276="","",OFFSET(List1!M$11,tisk!A1275,0))</f>
        <v/>
      </c>
      <c r="E1277" s="99"/>
      <c r="F1277" s="54"/>
      <c r="G1277" s="97"/>
      <c r="H1277" s="100"/>
      <c r="I1277" s="98"/>
      <c r="J1277" s="98"/>
      <c r="K1277" s="98"/>
      <c r="L1277" s="98"/>
      <c r="M1277" s="97"/>
    </row>
    <row r="1278" spans="1:13" s="2" customFormat="1" ht="30" customHeight="1" x14ac:dyDescent="0.35">
      <c r="A1278" s="58">
        <f>ROW()/3-1</f>
        <v>425</v>
      </c>
      <c r="B1278" s="98"/>
      <c r="C1278" s="3" t="str">
        <f ca="1">IF(B1276="","",CONCATENATE("Zástupce","
",OFFSET(List1!K$11,tisk!A1275,0)))</f>
        <v/>
      </c>
      <c r="D1278" s="5" t="str">
        <f ca="1">IF(B1276="","",CONCATENATE("Dotace bude použita na:",OFFSET(List1!N$11,tisk!A1275,0)))</f>
        <v/>
      </c>
      <c r="E1278" s="99"/>
      <c r="F1278" s="55" t="str">
        <f ca="1">IF(B1276="","",OFFSET(List1!Q$11,tisk!A1275,0))</f>
        <v/>
      </c>
      <c r="G1278" s="97"/>
      <c r="H1278" s="100"/>
      <c r="I1278" s="98"/>
      <c r="J1278" s="98"/>
      <c r="K1278" s="98"/>
      <c r="L1278" s="98"/>
      <c r="M1278" s="97"/>
    </row>
    <row r="1279" spans="1:13" s="2" customFormat="1" ht="75" customHeight="1" x14ac:dyDescent="0.35">
      <c r="A1279" s="58"/>
      <c r="B1279" s="98" t="str">
        <f ca="1">IF(OFFSET(List1!B$11,tisk!A1278,0)&gt;0,OFFSET(List1!B$11,tisk!A1278,0),"")</f>
        <v/>
      </c>
      <c r="C1279" s="3" t="str">
        <f ca="1">IF(B1279="","",CONCATENATE(OFFSET(List1!C$11,tisk!A1278,0),"
",OFFSET(List1!D$11,tisk!A1278,0),"
",OFFSET(List1!E$11,tisk!A1278,0),"
",OFFSET(List1!F$11,tisk!A1278,0)))</f>
        <v/>
      </c>
      <c r="D1279" s="85" t="str">
        <f ca="1">IF(B1279="","",OFFSET(List1!L$11,tisk!A1278,0))</f>
        <v/>
      </c>
      <c r="E1279" s="99" t="str">
        <f ca="1">IF(B1279="","",OFFSET(List1!O$11,tisk!A1278,0))</f>
        <v/>
      </c>
      <c r="F1279" s="55" t="str">
        <f ca="1">IF(B1279="","",OFFSET(List1!P$11,tisk!A1278,0))</f>
        <v/>
      </c>
      <c r="G1279" s="97" t="str">
        <f ca="1">IF(B1279="","",OFFSET(List1!R$11,tisk!A1278,0))</f>
        <v/>
      </c>
      <c r="H1279" s="100" t="str">
        <f ca="1">IF(B1279="","",OFFSET(List1!S$11,tisk!A1278,0))</f>
        <v/>
      </c>
      <c r="I1279" s="98" t="str">
        <f ca="1">IF(B1279="","",OFFSET(List1!T$11,tisk!A1278,0))</f>
        <v/>
      </c>
      <c r="J1279" s="98" t="str">
        <f ca="1">IF(B1279="","",OFFSET(List1!U$11,tisk!A1278,0))</f>
        <v/>
      </c>
      <c r="K1279" s="98" t="str">
        <f ca="1">IF(B1279="","",OFFSET(List1!V$11,tisk!A1278,0))</f>
        <v/>
      </c>
      <c r="L1279" s="98" t="str">
        <f ca="1">IF(B1279="","",OFFSET(List1!W$11,tisk!A1278,0))</f>
        <v/>
      </c>
      <c r="M1279" s="97" t="str">
        <f ca="1">IF(B1279="","",OFFSET(List1!X$11,tisk!A1278,0))</f>
        <v/>
      </c>
    </row>
    <row r="1280" spans="1:13" s="2" customFormat="1" ht="75" customHeight="1" x14ac:dyDescent="0.35">
      <c r="A1280" s="58"/>
      <c r="B1280" s="98"/>
      <c r="C1280" s="3" t="str">
        <f ca="1">IF(B1279="","",CONCATENATE("Okres ",OFFSET(List1!G$11,tisk!A1278,0),"
","Právní forma","
",OFFSET(List1!H$11,tisk!A1278,0),"
","IČO ",OFFSET(List1!I$11,tisk!A1278,0),"
 ","B.Ú. ",OFFSET(List1!J$11,tisk!A1278,0)))</f>
        <v/>
      </c>
      <c r="D1280" s="5" t="str">
        <f ca="1">IF(B1279="","",OFFSET(List1!M$11,tisk!A1278,0))</f>
        <v/>
      </c>
      <c r="E1280" s="99"/>
      <c r="F1280" s="54"/>
      <c r="G1280" s="97"/>
      <c r="H1280" s="100"/>
      <c r="I1280" s="98"/>
      <c r="J1280" s="98"/>
      <c r="K1280" s="98"/>
      <c r="L1280" s="98"/>
      <c r="M1280" s="97"/>
    </row>
    <row r="1281" spans="1:13" s="2" customFormat="1" ht="30" customHeight="1" x14ac:dyDescent="0.35">
      <c r="A1281" s="58">
        <f>ROW()/3-1</f>
        <v>426</v>
      </c>
      <c r="B1281" s="98"/>
      <c r="C1281" s="3" t="str">
        <f ca="1">IF(B1279="","",CONCATENATE("Zástupce","
",OFFSET(List1!K$11,tisk!A1278,0)))</f>
        <v/>
      </c>
      <c r="D1281" s="5" t="str">
        <f ca="1">IF(B1279="","",CONCATENATE("Dotace bude použita na:",OFFSET(List1!N$11,tisk!A1278,0)))</f>
        <v/>
      </c>
      <c r="E1281" s="99"/>
      <c r="F1281" s="55" t="str">
        <f ca="1">IF(B1279="","",OFFSET(List1!Q$11,tisk!A1278,0))</f>
        <v/>
      </c>
      <c r="G1281" s="97"/>
      <c r="H1281" s="100"/>
      <c r="I1281" s="98"/>
      <c r="J1281" s="98"/>
      <c r="K1281" s="98"/>
      <c r="L1281" s="98"/>
      <c r="M1281" s="97"/>
    </row>
    <row r="1282" spans="1:13" s="2" customFormat="1" ht="75" customHeight="1" x14ac:dyDescent="0.35">
      <c r="A1282" s="58"/>
      <c r="B1282" s="98" t="str">
        <f ca="1">IF(OFFSET(List1!B$11,tisk!A1281,0)&gt;0,OFFSET(List1!B$11,tisk!A1281,0),"")</f>
        <v/>
      </c>
      <c r="C1282" s="3" t="str">
        <f ca="1">IF(B1282="","",CONCATENATE(OFFSET(List1!C$11,tisk!A1281,0),"
",OFFSET(List1!D$11,tisk!A1281,0),"
",OFFSET(List1!E$11,tisk!A1281,0),"
",OFFSET(List1!F$11,tisk!A1281,0)))</f>
        <v/>
      </c>
      <c r="D1282" s="85" t="str">
        <f ca="1">IF(B1282="","",OFFSET(List1!L$11,tisk!A1281,0))</f>
        <v/>
      </c>
      <c r="E1282" s="99" t="str">
        <f ca="1">IF(B1282="","",OFFSET(List1!O$11,tisk!A1281,0))</f>
        <v/>
      </c>
      <c r="F1282" s="55" t="str">
        <f ca="1">IF(B1282="","",OFFSET(List1!P$11,tisk!A1281,0))</f>
        <v/>
      </c>
      <c r="G1282" s="97" t="str">
        <f ca="1">IF(B1282="","",OFFSET(List1!R$11,tisk!A1281,0))</f>
        <v/>
      </c>
      <c r="H1282" s="100" t="str">
        <f ca="1">IF(B1282="","",OFFSET(List1!S$11,tisk!A1281,0))</f>
        <v/>
      </c>
      <c r="I1282" s="98" t="str">
        <f ca="1">IF(B1282="","",OFFSET(List1!T$11,tisk!A1281,0))</f>
        <v/>
      </c>
      <c r="J1282" s="98" t="str">
        <f ca="1">IF(B1282="","",OFFSET(List1!U$11,tisk!A1281,0))</f>
        <v/>
      </c>
      <c r="K1282" s="98" t="str">
        <f ca="1">IF(B1282="","",OFFSET(List1!V$11,tisk!A1281,0))</f>
        <v/>
      </c>
      <c r="L1282" s="98" t="str">
        <f ca="1">IF(B1282="","",OFFSET(List1!W$11,tisk!A1281,0))</f>
        <v/>
      </c>
      <c r="M1282" s="97" t="str">
        <f ca="1">IF(B1282="","",OFFSET(List1!X$11,tisk!A1281,0))</f>
        <v/>
      </c>
    </row>
    <row r="1283" spans="1:13" s="2" customFormat="1" ht="75" customHeight="1" x14ac:dyDescent="0.35">
      <c r="A1283" s="58"/>
      <c r="B1283" s="98"/>
      <c r="C1283" s="3" t="str">
        <f ca="1">IF(B1282="","",CONCATENATE("Okres ",OFFSET(List1!G$11,tisk!A1281,0),"
","Právní forma","
",OFFSET(List1!H$11,tisk!A1281,0),"
","IČO ",OFFSET(List1!I$11,tisk!A1281,0),"
 ","B.Ú. ",OFFSET(List1!J$11,tisk!A1281,0)))</f>
        <v/>
      </c>
      <c r="D1283" s="5" t="str">
        <f ca="1">IF(B1282="","",OFFSET(List1!M$11,tisk!A1281,0))</f>
        <v/>
      </c>
      <c r="E1283" s="99"/>
      <c r="F1283" s="54"/>
      <c r="G1283" s="97"/>
      <c r="H1283" s="100"/>
      <c r="I1283" s="98"/>
      <c r="J1283" s="98"/>
      <c r="K1283" s="98"/>
      <c r="L1283" s="98"/>
      <c r="M1283" s="97"/>
    </row>
    <row r="1284" spans="1:13" s="2" customFormat="1" ht="30" customHeight="1" x14ac:dyDescent="0.35">
      <c r="A1284" s="58">
        <f>ROW()/3-1</f>
        <v>427</v>
      </c>
      <c r="B1284" s="98"/>
      <c r="C1284" s="3" t="str">
        <f ca="1">IF(B1282="","",CONCATENATE("Zástupce","
",OFFSET(List1!K$11,tisk!A1281,0)))</f>
        <v/>
      </c>
      <c r="D1284" s="5" t="str">
        <f ca="1">IF(B1282="","",CONCATENATE("Dotace bude použita na:",OFFSET(List1!N$11,tisk!A1281,0)))</f>
        <v/>
      </c>
      <c r="E1284" s="99"/>
      <c r="F1284" s="55" t="str">
        <f ca="1">IF(B1282="","",OFFSET(List1!Q$11,tisk!A1281,0))</f>
        <v/>
      </c>
      <c r="G1284" s="97"/>
      <c r="H1284" s="100"/>
      <c r="I1284" s="98"/>
      <c r="J1284" s="98"/>
      <c r="K1284" s="98"/>
      <c r="L1284" s="98"/>
      <c r="M1284" s="97"/>
    </row>
    <row r="1285" spans="1:13" s="2" customFormat="1" ht="75" customHeight="1" x14ac:dyDescent="0.35">
      <c r="A1285" s="58"/>
      <c r="B1285" s="98" t="str">
        <f ca="1">IF(OFFSET(List1!B$11,tisk!A1284,0)&gt;0,OFFSET(List1!B$11,tisk!A1284,0),"")</f>
        <v/>
      </c>
      <c r="C1285" s="3" t="str">
        <f ca="1">IF(B1285="","",CONCATENATE(OFFSET(List1!C$11,tisk!A1284,0),"
",OFFSET(List1!D$11,tisk!A1284,0),"
",OFFSET(List1!E$11,tisk!A1284,0),"
",OFFSET(List1!F$11,tisk!A1284,0)))</f>
        <v/>
      </c>
      <c r="D1285" s="85" t="str">
        <f ca="1">IF(B1285="","",OFFSET(List1!L$11,tisk!A1284,0))</f>
        <v/>
      </c>
      <c r="E1285" s="99" t="str">
        <f ca="1">IF(B1285="","",OFFSET(List1!O$11,tisk!A1284,0))</f>
        <v/>
      </c>
      <c r="F1285" s="55" t="str">
        <f ca="1">IF(B1285="","",OFFSET(List1!P$11,tisk!A1284,0))</f>
        <v/>
      </c>
      <c r="G1285" s="97" t="str">
        <f ca="1">IF(B1285="","",OFFSET(List1!R$11,tisk!A1284,0))</f>
        <v/>
      </c>
      <c r="H1285" s="100" t="str">
        <f ca="1">IF(B1285="","",OFFSET(List1!S$11,tisk!A1284,0))</f>
        <v/>
      </c>
      <c r="I1285" s="98" t="str">
        <f ca="1">IF(B1285="","",OFFSET(List1!T$11,tisk!A1284,0))</f>
        <v/>
      </c>
      <c r="J1285" s="98" t="str">
        <f ca="1">IF(B1285="","",OFFSET(List1!U$11,tisk!A1284,0))</f>
        <v/>
      </c>
      <c r="K1285" s="98" t="str">
        <f ca="1">IF(B1285="","",OFFSET(List1!V$11,tisk!A1284,0))</f>
        <v/>
      </c>
      <c r="L1285" s="98" t="str">
        <f ca="1">IF(B1285="","",OFFSET(List1!W$11,tisk!A1284,0))</f>
        <v/>
      </c>
      <c r="M1285" s="97" t="str">
        <f ca="1">IF(B1285="","",OFFSET(List1!X$11,tisk!A1284,0))</f>
        <v/>
      </c>
    </row>
    <row r="1286" spans="1:13" s="2" customFormat="1" ht="75" customHeight="1" x14ac:dyDescent="0.35">
      <c r="A1286" s="58"/>
      <c r="B1286" s="98"/>
      <c r="C1286" s="3" t="str">
        <f ca="1">IF(B1285="","",CONCATENATE("Okres ",OFFSET(List1!G$11,tisk!A1284,0),"
","Právní forma","
",OFFSET(List1!H$11,tisk!A1284,0),"
","IČO ",OFFSET(List1!I$11,tisk!A1284,0),"
 ","B.Ú. ",OFFSET(List1!J$11,tisk!A1284,0)))</f>
        <v/>
      </c>
      <c r="D1286" s="5" t="str">
        <f ca="1">IF(B1285="","",OFFSET(List1!M$11,tisk!A1284,0))</f>
        <v/>
      </c>
      <c r="E1286" s="99"/>
      <c r="F1286" s="54"/>
      <c r="G1286" s="97"/>
      <c r="H1286" s="100"/>
      <c r="I1286" s="98"/>
      <c r="J1286" s="98"/>
      <c r="K1286" s="98"/>
      <c r="L1286" s="98"/>
      <c r="M1286" s="97"/>
    </row>
    <row r="1287" spans="1:13" s="2" customFormat="1" ht="30" customHeight="1" x14ac:dyDescent="0.35">
      <c r="A1287" s="58">
        <f>ROW()/3-1</f>
        <v>428</v>
      </c>
      <c r="B1287" s="98"/>
      <c r="C1287" s="3" t="str">
        <f ca="1">IF(B1285="","",CONCATENATE("Zástupce","
",OFFSET(List1!K$11,tisk!A1284,0)))</f>
        <v/>
      </c>
      <c r="D1287" s="5" t="str">
        <f ca="1">IF(B1285="","",CONCATENATE("Dotace bude použita na:",OFFSET(List1!N$11,tisk!A1284,0)))</f>
        <v/>
      </c>
      <c r="E1287" s="99"/>
      <c r="F1287" s="55" t="str">
        <f ca="1">IF(B1285="","",OFFSET(List1!Q$11,tisk!A1284,0))</f>
        <v/>
      </c>
      <c r="G1287" s="97"/>
      <c r="H1287" s="100"/>
      <c r="I1287" s="98"/>
      <c r="J1287" s="98"/>
      <c r="K1287" s="98"/>
      <c r="L1287" s="98"/>
      <c r="M1287" s="97"/>
    </row>
    <row r="1288" spans="1:13" s="2" customFormat="1" ht="75" customHeight="1" x14ac:dyDescent="0.35">
      <c r="A1288" s="58"/>
      <c r="B1288" s="98" t="str">
        <f ca="1">IF(OFFSET(List1!B$11,tisk!A1287,0)&gt;0,OFFSET(List1!B$11,tisk!A1287,0),"")</f>
        <v/>
      </c>
      <c r="C1288" s="3" t="str">
        <f ca="1">IF(B1288="","",CONCATENATE(OFFSET(List1!C$11,tisk!A1287,0),"
",OFFSET(List1!D$11,tisk!A1287,0),"
",OFFSET(List1!E$11,tisk!A1287,0),"
",OFFSET(List1!F$11,tisk!A1287,0)))</f>
        <v/>
      </c>
      <c r="D1288" s="85" t="str">
        <f ca="1">IF(B1288="","",OFFSET(List1!L$11,tisk!A1287,0))</f>
        <v/>
      </c>
      <c r="E1288" s="99" t="str">
        <f ca="1">IF(B1288="","",OFFSET(List1!O$11,tisk!A1287,0))</f>
        <v/>
      </c>
      <c r="F1288" s="55" t="str">
        <f ca="1">IF(B1288="","",OFFSET(List1!P$11,tisk!A1287,0))</f>
        <v/>
      </c>
      <c r="G1288" s="97" t="str">
        <f ca="1">IF(B1288="","",OFFSET(List1!R$11,tisk!A1287,0))</f>
        <v/>
      </c>
      <c r="H1288" s="100" t="str">
        <f ca="1">IF(B1288="","",OFFSET(List1!S$11,tisk!A1287,0))</f>
        <v/>
      </c>
      <c r="I1288" s="98" t="str">
        <f ca="1">IF(B1288="","",OFFSET(List1!T$11,tisk!A1287,0))</f>
        <v/>
      </c>
      <c r="J1288" s="98" t="str">
        <f ca="1">IF(B1288="","",OFFSET(List1!U$11,tisk!A1287,0))</f>
        <v/>
      </c>
      <c r="K1288" s="98" t="str">
        <f ca="1">IF(B1288="","",OFFSET(List1!V$11,tisk!A1287,0))</f>
        <v/>
      </c>
      <c r="L1288" s="98" t="str">
        <f ca="1">IF(B1288="","",OFFSET(List1!W$11,tisk!A1287,0))</f>
        <v/>
      </c>
      <c r="M1288" s="97" t="str">
        <f ca="1">IF(B1288="","",OFFSET(List1!X$11,tisk!A1287,0))</f>
        <v/>
      </c>
    </row>
    <row r="1289" spans="1:13" s="2" customFormat="1" ht="75" customHeight="1" x14ac:dyDescent="0.35">
      <c r="A1289" s="58"/>
      <c r="B1289" s="98"/>
      <c r="C1289" s="3" t="str">
        <f ca="1">IF(B1288="","",CONCATENATE("Okres ",OFFSET(List1!G$11,tisk!A1287,0),"
","Právní forma","
",OFFSET(List1!H$11,tisk!A1287,0),"
","IČO ",OFFSET(List1!I$11,tisk!A1287,0),"
 ","B.Ú. ",OFFSET(List1!J$11,tisk!A1287,0)))</f>
        <v/>
      </c>
      <c r="D1289" s="5" t="str">
        <f ca="1">IF(B1288="","",OFFSET(List1!M$11,tisk!A1287,0))</f>
        <v/>
      </c>
      <c r="E1289" s="99"/>
      <c r="F1289" s="54"/>
      <c r="G1289" s="97"/>
      <c r="H1289" s="100"/>
      <c r="I1289" s="98"/>
      <c r="J1289" s="98"/>
      <c r="K1289" s="98"/>
      <c r="L1289" s="98"/>
      <c r="M1289" s="97"/>
    </row>
    <row r="1290" spans="1:13" s="2" customFormat="1" ht="30" customHeight="1" x14ac:dyDescent="0.35">
      <c r="A1290" s="58">
        <f>ROW()/3-1</f>
        <v>429</v>
      </c>
      <c r="B1290" s="98"/>
      <c r="C1290" s="3" t="str">
        <f ca="1">IF(B1288="","",CONCATENATE("Zástupce","
",OFFSET(List1!K$11,tisk!A1287,0)))</f>
        <v/>
      </c>
      <c r="D1290" s="5" t="str">
        <f ca="1">IF(B1288="","",CONCATENATE("Dotace bude použita na:",OFFSET(List1!N$11,tisk!A1287,0)))</f>
        <v/>
      </c>
      <c r="E1290" s="99"/>
      <c r="F1290" s="55" t="str">
        <f ca="1">IF(B1288="","",OFFSET(List1!Q$11,tisk!A1287,0))</f>
        <v/>
      </c>
      <c r="G1290" s="97"/>
      <c r="H1290" s="100"/>
      <c r="I1290" s="98"/>
      <c r="J1290" s="98"/>
      <c r="K1290" s="98"/>
      <c r="L1290" s="98"/>
      <c r="M1290" s="97"/>
    </row>
    <row r="1291" spans="1:13" s="2" customFormat="1" ht="75" customHeight="1" x14ac:dyDescent="0.35">
      <c r="A1291" s="58"/>
      <c r="B1291" s="98" t="str">
        <f ca="1">IF(OFFSET(List1!B$11,tisk!A1290,0)&gt;0,OFFSET(List1!B$11,tisk!A1290,0),"")</f>
        <v/>
      </c>
      <c r="C1291" s="3" t="str">
        <f ca="1">IF(B1291="","",CONCATENATE(OFFSET(List1!C$11,tisk!A1290,0),"
",OFFSET(List1!D$11,tisk!A1290,0),"
",OFFSET(List1!E$11,tisk!A1290,0),"
",OFFSET(List1!F$11,tisk!A1290,0)))</f>
        <v/>
      </c>
      <c r="D1291" s="85" t="str">
        <f ca="1">IF(B1291="","",OFFSET(List1!L$11,tisk!A1290,0))</f>
        <v/>
      </c>
      <c r="E1291" s="99" t="str">
        <f ca="1">IF(B1291="","",OFFSET(List1!O$11,tisk!A1290,0))</f>
        <v/>
      </c>
      <c r="F1291" s="55" t="str">
        <f ca="1">IF(B1291="","",OFFSET(List1!P$11,tisk!A1290,0))</f>
        <v/>
      </c>
      <c r="G1291" s="97" t="str">
        <f ca="1">IF(B1291="","",OFFSET(List1!R$11,tisk!A1290,0))</f>
        <v/>
      </c>
      <c r="H1291" s="100" t="str">
        <f ca="1">IF(B1291="","",OFFSET(List1!S$11,tisk!A1290,0))</f>
        <v/>
      </c>
      <c r="I1291" s="98" t="str">
        <f ca="1">IF(B1291="","",OFFSET(List1!T$11,tisk!A1290,0))</f>
        <v/>
      </c>
      <c r="J1291" s="98" t="str">
        <f ca="1">IF(B1291="","",OFFSET(List1!U$11,tisk!A1290,0))</f>
        <v/>
      </c>
      <c r="K1291" s="98" t="str">
        <f ca="1">IF(B1291="","",OFFSET(List1!V$11,tisk!A1290,0))</f>
        <v/>
      </c>
      <c r="L1291" s="98" t="str">
        <f ca="1">IF(B1291="","",OFFSET(List1!W$11,tisk!A1290,0))</f>
        <v/>
      </c>
      <c r="M1291" s="97" t="str">
        <f ca="1">IF(B1291="","",OFFSET(List1!X$11,tisk!A1290,0))</f>
        <v/>
      </c>
    </row>
    <row r="1292" spans="1:13" s="2" customFormat="1" ht="75" customHeight="1" x14ac:dyDescent="0.35">
      <c r="A1292" s="58"/>
      <c r="B1292" s="98"/>
      <c r="C1292" s="3" t="str">
        <f ca="1">IF(B1291="","",CONCATENATE("Okres ",OFFSET(List1!G$11,tisk!A1290,0),"
","Právní forma","
",OFFSET(List1!H$11,tisk!A1290,0),"
","IČO ",OFFSET(List1!I$11,tisk!A1290,0),"
 ","B.Ú. ",OFFSET(List1!J$11,tisk!A1290,0)))</f>
        <v/>
      </c>
      <c r="D1292" s="5" t="str">
        <f ca="1">IF(B1291="","",OFFSET(List1!M$11,tisk!A1290,0))</f>
        <v/>
      </c>
      <c r="E1292" s="99"/>
      <c r="F1292" s="54"/>
      <c r="G1292" s="97"/>
      <c r="H1292" s="100"/>
      <c r="I1292" s="98"/>
      <c r="J1292" s="98"/>
      <c r="K1292" s="98"/>
      <c r="L1292" s="98"/>
      <c r="M1292" s="97"/>
    </row>
    <row r="1293" spans="1:13" s="2" customFormat="1" ht="30" customHeight="1" x14ac:dyDescent="0.35">
      <c r="A1293" s="58">
        <f>ROW()/3-1</f>
        <v>430</v>
      </c>
      <c r="B1293" s="98"/>
      <c r="C1293" s="3" t="str">
        <f ca="1">IF(B1291="","",CONCATENATE("Zástupce","
",OFFSET(List1!K$11,tisk!A1290,0)))</f>
        <v/>
      </c>
      <c r="D1293" s="5" t="str">
        <f ca="1">IF(B1291="","",CONCATENATE("Dotace bude použita na:",OFFSET(List1!N$11,tisk!A1290,0)))</f>
        <v/>
      </c>
      <c r="E1293" s="99"/>
      <c r="F1293" s="55" t="str">
        <f ca="1">IF(B1291="","",OFFSET(List1!Q$11,tisk!A1290,0))</f>
        <v/>
      </c>
      <c r="G1293" s="97"/>
      <c r="H1293" s="100"/>
      <c r="I1293" s="98"/>
      <c r="J1293" s="98"/>
      <c r="K1293" s="98"/>
      <c r="L1293" s="98"/>
      <c r="M1293" s="97"/>
    </row>
    <row r="1294" spans="1:13" s="2" customFormat="1" ht="75" customHeight="1" x14ac:dyDescent="0.35">
      <c r="A1294" s="58"/>
      <c r="B1294" s="98" t="str">
        <f ca="1">IF(OFFSET(List1!B$11,tisk!A1293,0)&gt;0,OFFSET(List1!B$11,tisk!A1293,0),"")</f>
        <v/>
      </c>
      <c r="C1294" s="3" t="str">
        <f ca="1">IF(B1294="","",CONCATENATE(OFFSET(List1!C$11,tisk!A1293,0),"
",OFFSET(List1!D$11,tisk!A1293,0),"
",OFFSET(List1!E$11,tisk!A1293,0),"
",OFFSET(List1!F$11,tisk!A1293,0)))</f>
        <v/>
      </c>
      <c r="D1294" s="85" t="str">
        <f ca="1">IF(B1294="","",OFFSET(List1!L$11,tisk!A1293,0))</f>
        <v/>
      </c>
      <c r="E1294" s="99" t="str">
        <f ca="1">IF(B1294="","",OFFSET(List1!O$11,tisk!A1293,0))</f>
        <v/>
      </c>
      <c r="F1294" s="55" t="str">
        <f ca="1">IF(B1294="","",OFFSET(List1!P$11,tisk!A1293,0))</f>
        <v/>
      </c>
      <c r="G1294" s="97" t="str">
        <f ca="1">IF(B1294="","",OFFSET(List1!R$11,tisk!A1293,0))</f>
        <v/>
      </c>
      <c r="H1294" s="100" t="str">
        <f ca="1">IF(B1294="","",OFFSET(List1!S$11,tisk!A1293,0))</f>
        <v/>
      </c>
      <c r="I1294" s="98" t="str">
        <f ca="1">IF(B1294="","",OFFSET(List1!T$11,tisk!A1293,0))</f>
        <v/>
      </c>
      <c r="J1294" s="98" t="str">
        <f ca="1">IF(B1294="","",OFFSET(List1!U$11,tisk!A1293,0))</f>
        <v/>
      </c>
      <c r="K1294" s="98" t="str">
        <f ca="1">IF(B1294="","",OFFSET(List1!V$11,tisk!A1293,0))</f>
        <v/>
      </c>
      <c r="L1294" s="98" t="str">
        <f ca="1">IF(B1294="","",OFFSET(List1!W$11,tisk!A1293,0))</f>
        <v/>
      </c>
      <c r="M1294" s="97" t="str">
        <f ca="1">IF(B1294="","",OFFSET(List1!X$11,tisk!A1293,0))</f>
        <v/>
      </c>
    </row>
    <row r="1295" spans="1:13" s="2" customFormat="1" ht="75" customHeight="1" x14ac:dyDescent="0.35">
      <c r="A1295" s="58"/>
      <c r="B1295" s="98"/>
      <c r="C1295" s="3" t="str">
        <f ca="1">IF(B1294="","",CONCATENATE("Okres ",OFFSET(List1!G$11,tisk!A1293,0),"
","Právní forma","
",OFFSET(List1!H$11,tisk!A1293,0),"
","IČO ",OFFSET(List1!I$11,tisk!A1293,0),"
 ","B.Ú. ",OFFSET(List1!J$11,tisk!A1293,0)))</f>
        <v/>
      </c>
      <c r="D1295" s="5" t="str">
        <f ca="1">IF(B1294="","",OFFSET(List1!M$11,tisk!A1293,0))</f>
        <v/>
      </c>
      <c r="E1295" s="99"/>
      <c r="F1295" s="54"/>
      <c r="G1295" s="97"/>
      <c r="H1295" s="100"/>
      <c r="I1295" s="98"/>
      <c r="J1295" s="98"/>
      <c r="K1295" s="98"/>
      <c r="L1295" s="98"/>
      <c r="M1295" s="97"/>
    </row>
    <row r="1296" spans="1:13" s="2" customFormat="1" ht="30" customHeight="1" x14ac:dyDescent="0.35">
      <c r="A1296" s="58">
        <f>ROW()/3-1</f>
        <v>431</v>
      </c>
      <c r="B1296" s="98"/>
      <c r="C1296" s="3" t="str">
        <f ca="1">IF(B1294="","",CONCATENATE("Zástupce","
",OFFSET(List1!K$11,tisk!A1293,0)))</f>
        <v/>
      </c>
      <c r="D1296" s="5" t="str">
        <f ca="1">IF(B1294="","",CONCATENATE("Dotace bude použita na:",OFFSET(List1!N$11,tisk!A1293,0)))</f>
        <v/>
      </c>
      <c r="E1296" s="99"/>
      <c r="F1296" s="55" t="str">
        <f ca="1">IF(B1294="","",OFFSET(List1!Q$11,tisk!A1293,0))</f>
        <v/>
      </c>
      <c r="G1296" s="97"/>
      <c r="H1296" s="100"/>
      <c r="I1296" s="98"/>
      <c r="J1296" s="98"/>
      <c r="K1296" s="98"/>
      <c r="L1296" s="98"/>
      <c r="M1296" s="97"/>
    </row>
    <row r="1297" spans="1:13" s="2" customFormat="1" ht="75" customHeight="1" x14ac:dyDescent="0.35">
      <c r="A1297" s="58"/>
      <c r="B1297" s="98" t="str">
        <f ca="1">IF(OFFSET(List1!B$11,tisk!A1296,0)&gt;0,OFFSET(List1!B$11,tisk!A1296,0),"")</f>
        <v/>
      </c>
      <c r="C1297" s="3" t="str">
        <f ca="1">IF(B1297="","",CONCATENATE(OFFSET(List1!C$11,tisk!A1296,0),"
",OFFSET(List1!D$11,tisk!A1296,0),"
",OFFSET(List1!E$11,tisk!A1296,0),"
",OFFSET(List1!F$11,tisk!A1296,0)))</f>
        <v/>
      </c>
      <c r="D1297" s="85" t="str">
        <f ca="1">IF(B1297="","",OFFSET(List1!L$11,tisk!A1296,0))</f>
        <v/>
      </c>
      <c r="E1297" s="99" t="str">
        <f ca="1">IF(B1297="","",OFFSET(List1!O$11,tisk!A1296,0))</f>
        <v/>
      </c>
      <c r="F1297" s="55" t="str">
        <f ca="1">IF(B1297="","",OFFSET(List1!P$11,tisk!A1296,0))</f>
        <v/>
      </c>
      <c r="G1297" s="97" t="str">
        <f ca="1">IF(B1297="","",OFFSET(List1!R$11,tisk!A1296,0))</f>
        <v/>
      </c>
      <c r="H1297" s="100" t="str">
        <f ca="1">IF(B1297="","",OFFSET(List1!S$11,tisk!A1296,0))</f>
        <v/>
      </c>
      <c r="I1297" s="98" t="str">
        <f ca="1">IF(B1297="","",OFFSET(List1!T$11,tisk!A1296,0))</f>
        <v/>
      </c>
      <c r="J1297" s="98" t="str">
        <f ca="1">IF(B1297="","",OFFSET(List1!U$11,tisk!A1296,0))</f>
        <v/>
      </c>
      <c r="K1297" s="98" t="str">
        <f ca="1">IF(B1297="","",OFFSET(List1!V$11,tisk!A1296,0))</f>
        <v/>
      </c>
      <c r="L1297" s="98" t="str">
        <f ca="1">IF(B1297="","",OFFSET(List1!W$11,tisk!A1296,0))</f>
        <v/>
      </c>
      <c r="M1297" s="97" t="str">
        <f ca="1">IF(B1297="","",OFFSET(List1!X$11,tisk!A1296,0))</f>
        <v/>
      </c>
    </row>
    <row r="1298" spans="1:13" s="2" customFormat="1" ht="75" customHeight="1" x14ac:dyDescent="0.35">
      <c r="A1298" s="58"/>
      <c r="B1298" s="98"/>
      <c r="C1298" s="3" t="str">
        <f ca="1">IF(B1297="","",CONCATENATE("Okres ",OFFSET(List1!G$11,tisk!A1296,0),"
","Právní forma","
",OFFSET(List1!H$11,tisk!A1296,0),"
","IČO ",OFFSET(List1!I$11,tisk!A1296,0),"
 ","B.Ú. ",OFFSET(List1!J$11,tisk!A1296,0)))</f>
        <v/>
      </c>
      <c r="D1298" s="5" t="str">
        <f ca="1">IF(B1297="","",OFFSET(List1!M$11,tisk!A1296,0))</f>
        <v/>
      </c>
      <c r="E1298" s="99"/>
      <c r="F1298" s="54"/>
      <c r="G1298" s="97"/>
      <c r="H1298" s="100"/>
      <c r="I1298" s="98"/>
      <c r="J1298" s="98"/>
      <c r="K1298" s="98"/>
      <c r="L1298" s="98"/>
      <c r="M1298" s="97"/>
    </row>
    <row r="1299" spans="1:13" s="2" customFormat="1" ht="30" customHeight="1" x14ac:dyDescent="0.35">
      <c r="A1299" s="58">
        <f>ROW()/3-1</f>
        <v>432</v>
      </c>
      <c r="B1299" s="98"/>
      <c r="C1299" s="3" t="str">
        <f ca="1">IF(B1297="","",CONCATENATE("Zástupce","
",OFFSET(List1!K$11,tisk!A1296,0)))</f>
        <v/>
      </c>
      <c r="D1299" s="5" t="str">
        <f ca="1">IF(B1297="","",CONCATENATE("Dotace bude použita na:",OFFSET(List1!N$11,tisk!A1296,0)))</f>
        <v/>
      </c>
      <c r="E1299" s="99"/>
      <c r="F1299" s="55" t="str">
        <f ca="1">IF(B1297="","",OFFSET(List1!Q$11,tisk!A1296,0))</f>
        <v/>
      </c>
      <c r="G1299" s="97"/>
      <c r="H1299" s="100"/>
      <c r="I1299" s="98"/>
      <c r="J1299" s="98"/>
      <c r="K1299" s="98"/>
      <c r="L1299" s="98"/>
      <c r="M1299" s="97"/>
    </row>
    <row r="1300" spans="1:13" s="2" customFormat="1" ht="75" customHeight="1" x14ac:dyDescent="0.35">
      <c r="A1300" s="58"/>
      <c r="B1300" s="98" t="str">
        <f ca="1">IF(OFFSET(List1!B$11,tisk!A1299,0)&gt;0,OFFSET(List1!B$11,tisk!A1299,0),"")</f>
        <v/>
      </c>
      <c r="C1300" s="3" t="str">
        <f ca="1">IF(B1300="","",CONCATENATE(OFFSET(List1!C$11,tisk!A1299,0),"
",OFFSET(List1!D$11,tisk!A1299,0),"
",OFFSET(List1!E$11,tisk!A1299,0),"
",OFFSET(List1!F$11,tisk!A1299,0)))</f>
        <v/>
      </c>
      <c r="D1300" s="85" t="str">
        <f ca="1">IF(B1300="","",OFFSET(List1!L$11,tisk!A1299,0))</f>
        <v/>
      </c>
      <c r="E1300" s="99" t="str">
        <f ca="1">IF(B1300="","",OFFSET(List1!O$11,tisk!A1299,0))</f>
        <v/>
      </c>
      <c r="F1300" s="55" t="str">
        <f ca="1">IF(B1300="","",OFFSET(List1!P$11,tisk!A1299,0))</f>
        <v/>
      </c>
      <c r="G1300" s="97" t="str">
        <f ca="1">IF(B1300="","",OFFSET(List1!R$11,tisk!A1299,0))</f>
        <v/>
      </c>
      <c r="H1300" s="100" t="str">
        <f ca="1">IF(B1300="","",OFFSET(List1!S$11,tisk!A1299,0))</f>
        <v/>
      </c>
      <c r="I1300" s="98" t="str">
        <f ca="1">IF(B1300="","",OFFSET(List1!T$11,tisk!A1299,0))</f>
        <v/>
      </c>
      <c r="J1300" s="98" t="str">
        <f ca="1">IF(B1300="","",OFFSET(List1!U$11,tisk!A1299,0))</f>
        <v/>
      </c>
      <c r="K1300" s="98" t="str">
        <f ca="1">IF(B1300="","",OFFSET(List1!V$11,tisk!A1299,0))</f>
        <v/>
      </c>
      <c r="L1300" s="98" t="str">
        <f ca="1">IF(B1300="","",OFFSET(List1!W$11,tisk!A1299,0))</f>
        <v/>
      </c>
      <c r="M1300" s="97" t="str">
        <f ca="1">IF(B1300="","",OFFSET(List1!X$11,tisk!A1299,0))</f>
        <v/>
      </c>
    </row>
    <row r="1301" spans="1:13" s="2" customFormat="1" ht="75" customHeight="1" x14ac:dyDescent="0.35">
      <c r="A1301" s="58"/>
      <c r="B1301" s="98"/>
      <c r="C1301" s="3" t="str">
        <f ca="1">IF(B1300="","",CONCATENATE("Okres ",OFFSET(List1!G$11,tisk!A1299,0),"
","Právní forma","
",OFFSET(List1!H$11,tisk!A1299,0),"
","IČO ",OFFSET(List1!I$11,tisk!A1299,0),"
 ","B.Ú. ",OFFSET(List1!J$11,tisk!A1299,0)))</f>
        <v/>
      </c>
      <c r="D1301" s="5" t="str">
        <f ca="1">IF(B1300="","",OFFSET(List1!M$11,tisk!A1299,0))</f>
        <v/>
      </c>
      <c r="E1301" s="99"/>
      <c r="F1301" s="54"/>
      <c r="G1301" s="97"/>
      <c r="H1301" s="100"/>
      <c r="I1301" s="98"/>
      <c r="J1301" s="98"/>
      <c r="K1301" s="98"/>
      <c r="L1301" s="98"/>
      <c r="M1301" s="97"/>
    </row>
    <row r="1302" spans="1:13" s="2" customFormat="1" ht="30" customHeight="1" x14ac:dyDescent="0.35">
      <c r="A1302" s="58">
        <f>ROW()/3-1</f>
        <v>433</v>
      </c>
      <c r="B1302" s="98"/>
      <c r="C1302" s="3" t="str">
        <f ca="1">IF(B1300="","",CONCATENATE("Zástupce","
",OFFSET(List1!K$11,tisk!A1299,0)))</f>
        <v/>
      </c>
      <c r="D1302" s="5" t="str">
        <f ca="1">IF(B1300="","",CONCATENATE("Dotace bude použita na:",OFFSET(List1!N$11,tisk!A1299,0)))</f>
        <v/>
      </c>
      <c r="E1302" s="99"/>
      <c r="F1302" s="55" t="str">
        <f ca="1">IF(B1300="","",OFFSET(List1!Q$11,tisk!A1299,0))</f>
        <v/>
      </c>
      <c r="G1302" s="97"/>
      <c r="H1302" s="100"/>
      <c r="I1302" s="98"/>
      <c r="J1302" s="98"/>
      <c r="K1302" s="98"/>
      <c r="L1302" s="98"/>
      <c r="M1302" s="97"/>
    </row>
    <row r="1303" spans="1:13" s="2" customFormat="1" ht="75" customHeight="1" x14ac:dyDescent="0.35">
      <c r="A1303" s="58"/>
      <c r="B1303" s="98" t="str">
        <f ca="1">IF(OFFSET(List1!B$11,tisk!A1302,0)&gt;0,OFFSET(List1!B$11,tisk!A1302,0),"")</f>
        <v/>
      </c>
      <c r="C1303" s="3" t="str">
        <f ca="1">IF(B1303="","",CONCATENATE(OFFSET(List1!C$11,tisk!A1302,0),"
",OFFSET(List1!D$11,tisk!A1302,0),"
",OFFSET(List1!E$11,tisk!A1302,0),"
",OFFSET(List1!F$11,tisk!A1302,0)))</f>
        <v/>
      </c>
      <c r="D1303" s="85" t="str">
        <f ca="1">IF(B1303="","",OFFSET(List1!L$11,tisk!A1302,0))</f>
        <v/>
      </c>
      <c r="E1303" s="99" t="str">
        <f ca="1">IF(B1303="","",OFFSET(List1!O$11,tisk!A1302,0))</f>
        <v/>
      </c>
      <c r="F1303" s="55" t="str">
        <f ca="1">IF(B1303="","",OFFSET(List1!P$11,tisk!A1302,0))</f>
        <v/>
      </c>
      <c r="G1303" s="97" t="str">
        <f ca="1">IF(B1303="","",OFFSET(List1!R$11,tisk!A1302,0))</f>
        <v/>
      </c>
      <c r="H1303" s="100" t="str">
        <f ca="1">IF(B1303="","",OFFSET(List1!S$11,tisk!A1302,0))</f>
        <v/>
      </c>
      <c r="I1303" s="98" t="str">
        <f ca="1">IF(B1303="","",OFFSET(List1!T$11,tisk!A1302,0))</f>
        <v/>
      </c>
      <c r="J1303" s="98" t="str">
        <f ca="1">IF(B1303="","",OFFSET(List1!U$11,tisk!A1302,0))</f>
        <v/>
      </c>
      <c r="K1303" s="98" t="str">
        <f ca="1">IF(B1303="","",OFFSET(List1!V$11,tisk!A1302,0))</f>
        <v/>
      </c>
      <c r="L1303" s="98" t="str">
        <f ca="1">IF(B1303="","",OFFSET(List1!W$11,tisk!A1302,0))</f>
        <v/>
      </c>
      <c r="M1303" s="97" t="str">
        <f ca="1">IF(B1303="","",OFFSET(List1!X$11,tisk!A1302,0))</f>
        <v/>
      </c>
    </row>
    <row r="1304" spans="1:13" s="2" customFormat="1" ht="75" customHeight="1" x14ac:dyDescent="0.35">
      <c r="A1304" s="58"/>
      <c r="B1304" s="98"/>
      <c r="C1304" s="3" t="str">
        <f ca="1">IF(B1303="","",CONCATENATE("Okres ",OFFSET(List1!G$11,tisk!A1302,0),"
","Právní forma","
",OFFSET(List1!H$11,tisk!A1302,0),"
","IČO ",OFFSET(List1!I$11,tisk!A1302,0),"
 ","B.Ú. ",OFFSET(List1!J$11,tisk!A1302,0)))</f>
        <v/>
      </c>
      <c r="D1304" s="5" t="str">
        <f ca="1">IF(B1303="","",OFFSET(List1!M$11,tisk!A1302,0))</f>
        <v/>
      </c>
      <c r="E1304" s="99"/>
      <c r="F1304" s="54"/>
      <c r="G1304" s="97"/>
      <c r="H1304" s="100"/>
      <c r="I1304" s="98"/>
      <c r="J1304" s="98"/>
      <c r="K1304" s="98"/>
      <c r="L1304" s="98"/>
      <c r="M1304" s="97"/>
    </row>
    <row r="1305" spans="1:13" s="2" customFormat="1" ht="30" customHeight="1" x14ac:dyDescent="0.35">
      <c r="A1305" s="58">
        <f>ROW()/3-1</f>
        <v>434</v>
      </c>
      <c r="B1305" s="98"/>
      <c r="C1305" s="3" t="str">
        <f ca="1">IF(B1303="","",CONCATENATE("Zástupce","
",OFFSET(List1!K$11,tisk!A1302,0)))</f>
        <v/>
      </c>
      <c r="D1305" s="5" t="str">
        <f ca="1">IF(B1303="","",CONCATENATE("Dotace bude použita na:",OFFSET(List1!N$11,tisk!A1302,0)))</f>
        <v/>
      </c>
      <c r="E1305" s="99"/>
      <c r="F1305" s="55" t="str">
        <f ca="1">IF(B1303="","",OFFSET(List1!Q$11,tisk!A1302,0))</f>
        <v/>
      </c>
      <c r="G1305" s="97"/>
      <c r="H1305" s="100"/>
      <c r="I1305" s="98"/>
      <c r="J1305" s="98"/>
      <c r="K1305" s="98"/>
      <c r="L1305" s="98"/>
      <c r="M1305" s="97"/>
    </row>
    <row r="1306" spans="1:13" s="2" customFormat="1" ht="75" customHeight="1" x14ac:dyDescent="0.35">
      <c r="A1306" s="58"/>
      <c r="B1306" s="98" t="str">
        <f ca="1">IF(OFFSET(List1!B$11,tisk!A1305,0)&gt;0,OFFSET(List1!B$11,tisk!A1305,0),"")</f>
        <v/>
      </c>
      <c r="C1306" s="3" t="str">
        <f ca="1">IF(B1306="","",CONCATENATE(OFFSET(List1!C$11,tisk!A1305,0),"
",OFFSET(List1!D$11,tisk!A1305,0),"
",OFFSET(List1!E$11,tisk!A1305,0),"
",OFFSET(List1!F$11,tisk!A1305,0)))</f>
        <v/>
      </c>
      <c r="D1306" s="85" t="str">
        <f ca="1">IF(B1306="","",OFFSET(List1!L$11,tisk!A1305,0))</f>
        <v/>
      </c>
      <c r="E1306" s="99" t="str">
        <f ca="1">IF(B1306="","",OFFSET(List1!O$11,tisk!A1305,0))</f>
        <v/>
      </c>
      <c r="F1306" s="55" t="str">
        <f ca="1">IF(B1306="","",OFFSET(List1!P$11,tisk!A1305,0))</f>
        <v/>
      </c>
      <c r="G1306" s="97" t="str">
        <f ca="1">IF(B1306="","",OFFSET(List1!R$11,tisk!A1305,0))</f>
        <v/>
      </c>
      <c r="H1306" s="100" t="str">
        <f ca="1">IF(B1306="","",OFFSET(List1!S$11,tisk!A1305,0))</f>
        <v/>
      </c>
      <c r="I1306" s="98" t="str">
        <f ca="1">IF(B1306="","",OFFSET(List1!T$11,tisk!A1305,0))</f>
        <v/>
      </c>
      <c r="J1306" s="98" t="str">
        <f ca="1">IF(B1306="","",OFFSET(List1!U$11,tisk!A1305,0))</f>
        <v/>
      </c>
      <c r="K1306" s="98" t="str">
        <f ca="1">IF(B1306="","",OFFSET(List1!V$11,tisk!A1305,0))</f>
        <v/>
      </c>
      <c r="L1306" s="98" t="str">
        <f ca="1">IF(B1306="","",OFFSET(List1!W$11,tisk!A1305,0))</f>
        <v/>
      </c>
      <c r="M1306" s="97" t="str">
        <f ca="1">IF(B1306="","",OFFSET(List1!X$11,tisk!A1305,0))</f>
        <v/>
      </c>
    </row>
    <row r="1307" spans="1:13" s="2" customFormat="1" ht="75" customHeight="1" x14ac:dyDescent="0.35">
      <c r="A1307" s="58"/>
      <c r="B1307" s="98"/>
      <c r="C1307" s="3" t="str">
        <f ca="1">IF(B1306="","",CONCATENATE("Okres ",OFFSET(List1!G$11,tisk!A1305,0),"
","Právní forma","
",OFFSET(List1!H$11,tisk!A1305,0),"
","IČO ",OFFSET(List1!I$11,tisk!A1305,0),"
 ","B.Ú. ",OFFSET(List1!J$11,tisk!A1305,0)))</f>
        <v/>
      </c>
      <c r="D1307" s="5" t="str">
        <f ca="1">IF(B1306="","",OFFSET(List1!M$11,tisk!A1305,0))</f>
        <v/>
      </c>
      <c r="E1307" s="99"/>
      <c r="F1307" s="54"/>
      <c r="G1307" s="97"/>
      <c r="H1307" s="100"/>
      <c r="I1307" s="98"/>
      <c r="J1307" s="98"/>
      <c r="K1307" s="98"/>
      <c r="L1307" s="98"/>
      <c r="M1307" s="97"/>
    </row>
    <row r="1308" spans="1:13" s="2" customFormat="1" ht="30" customHeight="1" x14ac:dyDescent="0.35">
      <c r="A1308" s="58">
        <f>ROW()/3-1</f>
        <v>435</v>
      </c>
      <c r="B1308" s="98"/>
      <c r="C1308" s="3" t="str">
        <f ca="1">IF(B1306="","",CONCATENATE("Zástupce","
",OFFSET(List1!K$11,tisk!A1305,0)))</f>
        <v/>
      </c>
      <c r="D1308" s="5" t="str">
        <f ca="1">IF(B1306="","",CONCATENATE("Dotace bude použita na:",OFFSET(List1!N$11,tisk!A1305,0)))</f>
        <v/>
      </c>
      <c r="E1308" s="99"/>
      <c r="F1308" s="55" t="str">
        <f ca="1">IF(B1306="","",OFFSET(List1!Q$11,tisk!A1305,0))</f>
        <v/>
      </c>
      <c r="G1308" s="97"/>
      <c r="H1308" s="100"/>
      <c r="I1308" s="98"/>
      <c r="J1308" s="98"/>
      <c r="K1308" s="98"/>
      <c r="L1308" s="98"/>
      <c r="M1308" s="97"/>
    </row>
    <row r="1309" spans="1:13" s="2" customFormat="1" ht="75" customHeight="1" x14ac:dyDescent="0.35">
      <c r="A1309" s="58"/>
      <c r="B1309" s="98" t="str">
        <f ca="1">IF(OFFSET(List1!B$11,tisk!A1308,0)&gt;0,OFFSET(List1!B$11,tisk!A1308,0),"")</f>
        <v/>
      </c>
      <c r="C1309" s="3" t="str">
        <f ca="1">IF(B1309="","",CONCATENATE(OFFSET(List1!C$11,tisk!A1308,0),"
",OFFSET(List1!D$11,tisk!A1308,0),"
",OFFSET(List1!E$11,tisk!A1308,0),"
",OFFSET(List1!F$11,tisk!A1308,0)))</f>
        <v/>
      </c>
      <c r="D1309" s="85" t="str">
        <f ca="1">IF(B1309="","",OFFSET(List1!L$11,tisk!A1308,0))</f>
        <v/>
      </c>
      <c r="E1309" s="99" t="str">
        <f ca="1">IF(B1309="","",OFFSET(List1!O$11,tisk!A1308,0))</f>
        <v/>
      </c>
      <c r="F1309" s="55" t="str">
        <f ca="1">IF(B1309="","",OFFSET(List1!P$11,tisk!A1308,0))</f>
        <v/>
      </c>
      <c r="G1309" s="97" t="str">
        <f ca="1">IF(B1309="","",OFFSET(List1!R$11,tisk!A1308,0))</f>
        <v/>
      </c>
      <c r="H1309" s="100" t="str">
        <f ca="1">IF(B1309="","",OFFSET(List1!S$11,tisk!A1308,0))</f>
        <v/>
      </c>
      <c r="I1309" s="98" t="str">
        <f ca="1">IF(B1309="","",OFFSET(List1!T$11,tisk!A1308,0))</f>
        <v/>
      </c>
      <c r="J1309" s="98" t="str">
        <f ca="1">IF(B1309="","",OFFSET(List1!U$11,tisk!A1308,0))</f>
        <v/>
      </c>
      <c r="K1309" s="98" t="str">
        <f ca="1">IF(B1309="","",OFFSET(List1!V$11,tisk!A1308,0))</f>
        <v/>
      </c>
      <c r="L1309" s="98" t="str">
        <f ca="1">IF(B1309="","",OFFSET(List1!W$11,tisk!A1308,0))</f>
        <v/>
      </c>
      <c r="M1309" s="97" t="str">
        <f ca="1">IF(B1309="","",OFFSET(List1!X$11,tisk!A1308,0))</f>
        <v/>
      </c>
    </row>
    <row r="1310" spans="1:13" s="2" customFormat="1" ht="75" customHeight="1" x14ac:dyDescent="0.35">
      <c r="A1310" s="58"/>
      <c r="B1310" s="98"/>
      <c r="C1310" s="3" t="str">
        <f ca="1">IF(B1309="","",CONCATENATE("Okres ",OFFSET(List1!G$11,tisk!A1308,0),"
","Právní forma","
",OFFSET(List1!H$11,tisk!A1308,0),"
","IČO ",OFFSET(List1!I$11,tisk!A1308,0),"
 ","B.Ú. ",OFFSET(List1!J$11,tisk!A1308,0)))</f>
        <v/>
      </c>
      <c r="D1310" s="5" t="str">
        <f ca="1">IF(B1309="","",OFFSET(List1!M$11,tisk!A1308,0))</f>
        <v/>
      </c>
      <c r="E1310" s="99"/>
      <c r="F1310" s="54"/>
      <c r="G1310" s="97"/>
      <c r="H1310" s="100"/>
      <c r="I1310" s="98"/>
      <c r="J1310" s="98"/>
      <c r="K1310" s="98"/>
      <c r="L1310" s="98"/>
      <c r="M1310" s="97"/>
    </row>
    <row r="1311" spans="1:13" s="2" customFormat="1" ht="30" customHeight="1" x14ac:dyDescent="0.35">
      <c r="A1311" s="58">
        <f>ROW()/3-1</f>
        <v>436</v>
      </c>
      <c r="B1311" s="98"/>
      <c r="C1311" s="3" t="str">
        <f ca="1">IF(B1309="","",CONCATENATE("Zástupce","
",OFFSET(List1!K$11,tisk!A1308,0)))</f>
        <v/>
      </c>
      <c r="D1311" s="5" t="str">
        <f ca="1">IF(B1309="","",CONCATENATE("Dotace bude použita na:",OFFSET(List1!N$11,tisk!A1308,0)))</f>
        <v/>
      </c>
      <c r="E1311" s="99"/>
      <c r="F1311" s="55" t="str">
        <f ca="1">IF(B1309="","",OFFSET(List1!Q$11,tisk!A1308,0))</f>
        <v/>
      </c>
      <c r="G1311" s="97"/>
      <c r="H1311" s="100"/>
      <c r="I1311" s="98"/>
      <c r="J1311" s="98"/>
      <c r="K1311" s="98"/>
      <c r="L1311" s="98"/>
      <c r="M1311" s="97"/>
    </row>
    <row r="1312" spans="1:13" s="2" customFormat="1" ht="75" customHeight="1" x14ac:dyDescent="0.35">
      <c r="A1312" s="58"/>
      <c r="B1312" s="98" t="str">
        <f ca="1">IF(OFFSET(List1!B$11,tisk!A1311,0)&gt;0,OFFSET(List1!B$11,tisk!A1311,0),"")</f>
        <v/>
      </c>
      <c r="C1312" s="3" t="str">
        <f ca="1">IF(B1312="","",CONCATENATE(OFFSET(List1!C$11,tisk!A1311,0),"
",OFFSET(List1!D$11,tisk!A1311,0),"
",OFFSET(List1!E$11,tisk!A1311,0),"
",OFFSET(List1!F$11,tisk!A1311,0)))</f>
        <v/>
      </c>
      <c r="D1312" s="85" t="str">
        <f ca="1">IF(B1312="","",OFFSET(List1!L$11,tisk!A1311,0))</f>
        <v/>
      </c>
      <c r="E1312" s="99" t="str">
        <f ca="1">IF(B1312="","",OFFSET(List1!O$11,tisk!A1311,0))</f>
        <v/>
      </c>
      <c r="F1312" s="55" t="str">
        <f ca="1">IF(B1312="","",OFFSET(List1!P$11,tisk!A1311,0))</f>
        <v/>
      </c>
      <c r="G1312" s="97" t="str">
        <f ca="1">IF(B1312="","",OFFSET(List1!R$11,tisk!A1311,0))</f>
        <v/>
      </c>
      <c r="H1312" s="100" t="str">
        <f ca="1">IF(B1312="","",OFFSET(List1!S$11,tisk!A1311,0))</f>
        <v/>
      </c>
      <c r="I1312" s="98" t="str">
        <f ca="1">IF(B1312="","",OFFSET(List1!T$11,tisk!A1311,0))</f>
        <v/>
      </c>
      <c r="J1312" s="98" t="str">
        <f ca="1">IF(B1312="","",OFFSET(List1!U$11,tisk!A1311,0))</f>
        <v/>
      </c>
      <c r="K1312" s="98" t="str">
        <f ca="1">IF(B1312="","",OFFSET(List1!V$11,tisk!A1311,0))</f>
        <v/>
      </c>
      <c r="L1312" s="98" t="str">
        <f ca="1">IF(B1312="","",OFFSET(List1!W$11,tisk!A1311,0))</f>
        <v/>
      </c>
      <c r="M1312" s="97" t="str">
        <f ca="1">IF(B1312="","",OFFSET(List1!X$11,tisk!A1311,0))</f>
        <v/>
      </c>
    </row>
    <row r="1313" spans="1:13" s="2" customFormat="1" ht="75" customHeight="1" x14ac:dyDescent="0.35">
      <c r="A1313" s="58"/>
      <c r="B1313" s="98"/>
      <c r="C1313" s="3" t="str">
        <f ca="1">IF(B1312="","",CONCATENATE("Okres ",OFFSET(List1!G$11,tisk!A1311,0),"
","Právní forma","
",OFFSET(List1!H$11,tisk!A1311,0),"
","IČO ",OFFSET(List1!I$11,tisk!A1311,0),"
 ","B.Ú. ",OFFSET(List1!J$11,tisk!A1311,0)))</f>
        <v/>
      </c>
      <c r="D1313" s="5" t="str">
        <f ca="1">IF(B1312="","",OFFSET(List1!M$11,tisk!A1311,0))</f>
        <v/>
      </c>
      <c r="E1313" s="99"/>
      <c r="F1313" s="54"/>
      <c r="G1313" s="97"/>
      <c r="H1313" s="100"/>
      <c r="I1313" s="98"/>
      <c r="J1313" s="98"/>
      <c r="K1313" s="98"/>
      <c r="L1313" s="98"/>
      <c r="M1313" s="97"/>
    </row>
    <row r="1314" spans="1:13" s="2" customFormat="1" ht="30" customHeight="1" x14ac:dyDescent="0.35">
      <c r="A1314" s="58">
        <f>ROW()/3-1</f>
        <v>437</v>
      </c>
      <c r="B1314" s="98"/>
      <c r="C1314" s="3" t="str">
        <f ca="1">IF(B1312="","",CONCATENATE("Zástupce","
",OFFSET(List1!K$11,tisk!A1311,0)))</f>
        <v/>
      </c>
      <c r="D1314" s="5" t="str">
        <f ca="1">IF(B1312="","",CONCATENATE("Dotace bude použita na:",OFFSET(List1!N$11,tisk!A1311,0)))</f>
        <v/>
      </c>
      <c r="E1314" s="99"/>
      <c r="F1314" s="55" t="str">
        <f ca="1">IF(B1312="","",OFFSET(List1!Q$11,tisk!A1311,0))</f>
        <v/>
      </c>
      <c r="G1314" s="97"/>
      <c r="H1314" s="100"/>
      <c r="I1314" s="98"/>
      <c r="J1314" s="98"/>
      <c r="K1314" s="98"/>
      <c r="L1314" s="98"/>
      <c r="M1314" s="97"/>
    </row>
    <row r="1315" spans="1:13" s="2" customFormat="1" ht="75" customHeight="1" x14ac:dyDescent="0.35">
      <c r="A1315" s="58"/>
      <c r="B1315" s="98" t="str">
        <f ca="1">IF(OFFSET(List1!B$11,tisk!A1314,0)&gt;0,OFFSET(List1!B$11,tisk!A1314,0),"")</f>
        <v/>
      </c>
      <c r="C1315" s="3" t="str">
        <f ca="1">IF(B1315="","",CONCATENATE(OFFSET(List1!C$11,tisk!A1314,0),"
",OFFSET(List1!D$11,tisk!A1314,0),"
",OFFSET(List1!E$11,tisk!A1314,0),"
",OFFSET(List1!F$11,tisk!A1314,0)))</f>
        <v/>
      </c>
      <c r="D1315" s="85" t="str">
        <f ca="1">IF(B1315="","",OFFSET(List1!L$11,tisk!A1314,0))</f>
        <v/>
      </c>
      <c r="E1315" s="99" t="str">
        <f ca="1">IF(B1315="","",OFFSET(List1!O$11,tisk!A1314,0))</f>
        <v/>
      </c>
      <c r="F1315" s="55" t="str">
        <f ca="1">IF(B1315="","",OFFSET(List1!P$11,tisk!A1314,0))</f>
        <v/>
      </c>
      <c r="G1315" s="97" t="str">
        <f ca="1">IF(B1315="","",OFFSET(List1!R$11,tisk!A1314,0))</f>
        <v/>
      </c>
      <c r="H1315" s="100" t="str">
        <f ca="1">IF(B1315="","",OFFSET(List1!S$11,tisk!A1314,0))</f>
        <v/>
      </c>
      <c r="I1315" s="98" t="str">
        <f ca="1">IF(B1315="","",OFFSET(List1!T$11,tisk!A1314,0))</f>
        <v/>
      </c>
      <c r="J1315" s="98" t="str">
        <f ca="1">IF(B1315="","",OFFSET(List1!U$11,tisk!A1314,0))</f>
        <v/>
      </c>
      <c r="K1315" s="98" t="str">
        <f ca="1">IF(B1315="","",OFFSET(List1!V$11,tisk!A1314,0))</f>
        <v/>
      </c>
      <c r="L1315" s="98" t="str">
        <f ca="1">IF(B1315="","",OFFSET(List1!W$11,tisk!A1314,0))</f>
        <v/>
      </c>
      <c r="M1315" s="97" t="str">
        <f ca="1">IF(B1315="","",OFFSET(List1!X$11,tisk!A1314,0))</f>
        <v/>
      </c>
    </row>
    <row r="1316" spans="1:13" s="2" customFormat="1" ht="75" customHeight="1" x14ac:dyDescent="0.35">
      <c r="A1316" s="58"/>
      <c r="B1316" s="98"/>
      <c r="C1316" s="3" t="str">
        <f ca="1">IF(B1315="","",CONCATENATE("Okres ",OFFSET(List1!G$11,tisk!A1314,0),"
","Právní forma","
",OFFSET(List1!H$11,tisk!A1314,0),"
","IČO ",OFFSET(List1!I$11,tisk!A1314,0),"
 ","B.Ú. ",OFFSET(List1!J$11,tisk!A1314,0)))</f>
        <v/>
      </c>
      <c r="D1316" s="5" t="str">
        <f ca="1">IF(B1315="","",OFFSET(List1!M$11,tisk!A1314,0))</f>
        <v/>
      </c>
      <c r="E1316" s="99"/>
      <c r="F1316" s="54"/>
      <c r="G1316" s="97"/>
      <c r="H1316" s="100"/>
      <c r="I1316" s="98"/>
      <c r="J1316" s="98"/>
      <c r="K1316" s="98"/>
      <c r="L1316" s="98"/>
      <c r="M1316" s="97"/>
    </row>
    <row r="1317" spans="1:13" s="2" customFormat="1" ht="30" customHeight="1" x14ac:dyDescent="0.35">
      <c r="A1317" s="58">
        <f>ROW()/3-1</f>
        <v>438</v>
      </c>
      <c r="B1317" s="98"/>
      <c r="C1317" s="3" t="str">
        <f ca="1">IF(B1315="","",CONCATENATE("Zástupce","
",OFFSET(List1!K$11,tisk!A1314,0)))</f>
        <v/>
      </c>
      <c r="D1317" s="5" t="str">
        <f ca="1">IF(B1315="","",CONCATENATE("Dotace bude použita na:",OFFSET(List1!N$11,tisk!A1314,0)))</f>
        <v/>
      </c>
      <c r="E1317" s="99"/>
      <c r="F1317" s="55" t="str">
        <f ca="1">IF(B1315="","",OFFSET(List1!Q$11,tisk!A1314,0))</f>
        <v/>
      </c>
      <c r="G1317" s="97"/>
      <c r="H1317" s="100"/>
      <c r="I1317" s="98"/>
      <c r="J1317" s="98"/>
      <c r="K1317" s="98"/>
      <c r="L1317" s="98"/>
      <c r="M1317" s="97"/>
    </row>
    <row r="1318" spans="1:13" s="2" customFormat="1" ht="75" customHeight="1" x14ac:dyDescent="0.35">
      <c r="A1318" s="58"/>
      <c r="B1318" s="98" t="str">
        <f ca="1">IF(OFFSET(List1!B$11,tisk!A1317,0)&gt;0,OFFSET(List1!B$11,tisk!A1317,0),"")</f>
        <v/>
      </c>
      <c r="C1318" s="3" t="str">
        <f ca="1">IF(B1318="","",CONCATENATE(OFFSET(List1!C$11,tisk!A1317,0),"
",OFFSET(List1!D$11,tisk!A1317,0),"
",OFFSET(List1!E$11,tisk!A1317,0),"
",OFFSET(List1!F$11,tisk!A1317,0)))</f>
        <v/>
      </c>
      <c r="D1318" s="85" t="str">
        <f ca="1">IF(B1318="","",OFFSET(List1!L$11,tisk!A1317,0))</f>
        <v/>
      </c>
      <c r="E1318" s="99" t="str">
        <f ca="1">IF(B1318="","",OFFSET(List1!O$11,tisk!A1317,0))</f>
        <v/>
      </c>
      <c r="F1318" s="55" t="str">
        <f ca="1">IF(B1318="","",OFFSET(List1!P$11,tisk!A1317,0))</f>
        <v/>
      </c>
      <c r="G1318" s="97" t="str">
        <f ca="1">IF(B1318="","",OFFSET(List1!R$11,tisk!A1317,0))</f>
        <v/>
      </c>
      <c r="H1318" s="100" t="str">
        <f ca="1">IF(B1318="","",OFFSET(List1!S$11,tisk!A1317,0))</f>
        <v/>
      </c>
      <c r="I1318" s="98" t="str">
        <f ca="1">IF(B1318="","",OFFSET(List1!T$11,tisk!A1317,0))</f>
        <v/>
      </c>
      <c r="J1318" s="98" t="str">
        <f ca="1">IF(B1318="","",OFFSET(List1!U$11,tisk!A1317,0))</f>
        <v/>
      </c>
      <c r="K1318" s="98" t="str">
        <f ca="1">IF(B1318="","",OFFSET(List1!V$11,tisk!A1317,0))</f>
        <v/>
      </c>
      <c r="L1318" s="98" t="str">
        <f ca="1">IF(B1318="","",OFFSET(List1!W$11,tisk!A1317,0))</f>
        <v/>
      </c>
      <c r="M1318" s="97" t="str">
        <f ca="1">IF(B1318="","",OFFSET(List1!X$11,tisk!A1317,0))</f>
        <v/>
      </c>
    </row>
    <row r="1319" spans="1:13" s="2" customFormat="1" ht="75" customHeight="1" x14ac:dyDescent="0.35">
      <c r="A1319" s="58"/>
      <c r="B1319" s="98"/>
      <c r="C1319" s="3" t="str">
        <f ca="1">IF(B1318="","",CONCATENATE("Okres ",OFFSET(List1!G$11,tisk!A1317,0),"
","Právní forma","
",OFFSET(List1!H$11,tisk!A1317,0),"
","IČO ",OFFSET(List1!I$11,tisk!A1317,0),"
 ","B.Ú. ",OFFSET(List1!J$11,tisk!A1317,0)))</f>
        <v/>
      </c>
      <c r="D1319" s="5" t="str">
        <f ca="1">IF(B1318="","",OFFSET(List1!M$11,tisk!A1317,0))</f>
        <v/>
      </c>
      <c r="E1319" s="99"/>
      <c r="F1319" s="54"/>
      <c r="G1319" s="97"/>
      <c r="H1319" s="100"/>
      <c r="I1319" s="98"/>
      <c r="J1319" s="98"/>
      <c r="K1319" s="98"/>
      <c r="L1319" s="98"/>
      <c r="M1319" s="97"/>
    </row>
    <row r="1320" spans="1:13" s="2" customFormat="1" ht="30" customHeight="1" x14ac:dyDescent="0.35">
      <c r="A1320" s="58">
        <f>ROW()/3-1</f>
        <v>439</v>
      </c>
      <c r="B1320" s="98"/>
      <c r="C1320" s="3" t="str">
        <f ca="1">IF(B1318="","",CONCATENATE("Zástupce","
",OFFSET(List1!K$11,tisk!A1317,0)))</f>
        <v/>
      </c>
      <c r="D1320" s="5" t="str">
        <f ca="1">IF(B1318="","",CONCATENATE("Dotace bude použita na:",OFFSET(List1!N$11,tisk!A1317,0)))</f>
        <v/>
      </c>
      <c r="E1320" s="99"/>
      <c r="F1320" s="55" t="str">
        <f ca="1">IF(B1318="","",OFFSET(List1!Q$11,tisk!A1317,0))</f>
        <v/>
      </c>
      <c r="G1320" s="97"/>
      <c r="H1320" s="100"/>
      <c r="I1320" s="98"/>
      <c r="J1320" s="98"/>
      <c r="K1320" s="98"/>
      <c r="L1320" s="98"/>
      <c r="M1320" s="97"/>
    </row>
    <row r="1321" spans="1:13" s="2" customFormat="1" ht="75" customHeight="1" x14ac:dyDescent="0.35">
      <c r="A1321" s="58"/>
      <c r="B1321" s="98" t="str">
        <f ca="1">IF(OFFSET(List1!B$11,tisk!A1320,0)&gt;0,OFFSET(List1!B$11,tisk!A1320,0),"")</f>
        <v/>
      </c>
      <c r="C1321" s="3" t="str">
        <f ca="1">IF(B1321="","",CONCATENATE(OFFSET(List1!C$11,tisk!A1320,0),"
",OFFSET(List1!D$11,tisk!A1320,0),"
",OFFSET(List1!E$11,tisk!A1320,0),"
",OFFSET(List1!F$11,tisk!A1320,0)))</f>
        <v/>
      </c>
      <c r="D1321" s="85" t="str">
        <f ca="1">IF(B1321="","",OFFSET(List1!L$11,tisk!A1320,0))</f>
        <v/>
      </c>
      <c r="E1321" s="99" t="str">
        <f ca="1">IF(B1321="","",OFFSET(List1!O$11,tisk!A1320,0))</f>
        <v/>
      </c>
      <c r="F1321" s="55" t="str">
        <f ca="1">IF(B1321="","",OFFSET(List1!P$11,tisk!A1320,0))</f>
        <v/>
      </c>
      <c r="G1321" s="97" t="str">
        <f ca="1">IF(B1321="","",OFFSET(List1!R$11,tisk!A1320,0))</f>
        <v/>
      </c>
      <c r="H1321" s="100" t="str">
        <f ca="1">IF(B1321="","",OFFSET(List1!S$11,tisk!A1320,0))</f>
        <v/>
      </c>
      <c r="I1321" s="98" t="str">
        <f ca="1">IF(B1321="","",OFFSET(List1!T$11,tisk!A1320,0))</f>
        <v/>
      </c>
      <c r="J1321" s="98" t="str">
        <f ca="1">IF(B1321="","",OFFSET(List1!U$11,tisk!A1320,0))</f>
        <v/>
      </c>
      <c r="K1321" s="98" t="str">
        <f ca="1">IF(B1321="","",OFFSET(List1!V$11,tisk!A1320,0))</f>
        <v/>
      </c>
      <c r="L1321" s="98" t="str">
        <f ca="1">IF(B1321="","",OFFSET(List1!W$11,tisk!A1320,0))</f>
        <v/>
      </c>
      <c r="M1321" s="97" t="str">
        <f ca="1">IF(B1321="","",OFFSET(List1!X$11,tisk!A1320,0))</f>
        <v/>
      </c>
    </row>
    <row r="1322" spans="1:13" s="2" customFormat="1" ht="75" customHeight="1" x14ac:dyDescent="0.35">
      <c r="A1322" s="58"/>
      <c r="B1322" s="98"/>
      <c r="C1322" s="3" t="str">
        <f ca="1">IF(B1321="","",CONCATENATE("Okres ",OFFSET(List1!G$11,tisk!A1320,0),"
","Právní forma","
",OFFSET(List1!H$11,tisk!A1320,0),"
","IČO ",OFFSET(List1!I$11,tisk!A1320,0),"
 ","B.Ú. ",OFFSET(List1!J$11,tisk!A1320,0)))</f>
        <v/>
      </c>
      <c r="D1322" s="5" t="str">
        <f ca="1">IF(B1321="","",OFFSET(List1!M$11,tisk!A1320,0))</f>
        <v/>
      </c>
      <c r="E1322" s="99"/>
      <c r="F1322" s="54"/>
      <c r="G1322" s="97"/>
      <c r="H1322" s="100"/>
      <c r="I1322" s="98"/>
      <c r="J1322" s="98"/>
      <c r="K1322" s="98"/>
      <c r="L1322" s="98"/>
      <c r="M1322" s="97"/>
    </row>
    <row r="1323" spans="1:13" s="2" customFormat="1" ht="30" customHeight="1" x14ac:dyDescent="0.35">
      <c r="A1323" s="58">
        <f>ROW()/3-1</f>
        <v>440</v>
      </c>
      <c r="B1323" s="98"/>
      <c r="C1323" s="3" t="str">
        <f ca="1">IF(B1321="","",CONCATENATE("Zástupce","
",OFFSET(List1!K$11,tisk!A1320,0)))</f>
        <v/>
      </c>
      <c r="D1323" s="5" t="str">
        <f ca="1">IF(B1321="","",CONCATENATE("Dotace bude použita na:",OFFSET(List1!N$11,tisk!A1320,0)))</f>
        <v/>
      </c>
      <c r="E1323" s="99"/>
      <c r="F1323" s="55" t="str">
        <f ca="1">IF(B1321="","",OFFSET(List1!Q$11,tisk!A1320,0))</f>
        <v/>
      </c>
      <c r="G1323" s="97"/>
      <c r="H1323" s="100"/>
      <c r="I1323" s="98"/>
      <c r="J1323" s="98"/>
      <c r="K1323" s="98"/>
      <c r="L1323" s="98"/>
      <c r="M1323" s="97"/>
    </row>
    <row r="1324" spans="1:13" s="2" customFormat="1" ht="75" customHeight="1" x14ac:dyDescent="0.35">
      <c r="A1324" s="58"/>
      <c r="B1324" s="98" t="str">
        <f ca="1">IF(OFFSET(List1!B$11,tisk!A1323,0)&gt;0,OFFSET(List1!B$11,tisk!A1323,0),"")</f>
        <v/>
      </c>
      <c r="C1324" s="3" t="str">
        <f ca="1">IF(B1324="","",CONCATENATE(OFFSET(List1!C$11,tisk!A1323,0),"
",OFFSET(List1!D$11,tisk!A1323,0),"
",OFFSET(List1!E$11,tisk!A1323,0),"
",OFFSET(List1!F$11,tisk!A1323,0)))</f>
        <v/>
      </c>
      <c r="D1324" s="85" t="str">
        <f ca="1">IF(B1324="","",OFFSET(List1!L$11,tisk!A1323,0))</f>
        <v/>
      </c>
      <c r="E1324" s="99" t="str">
        <f ca="1">IF(B1324="","",OFFSET(List1!O$11,tisk!A1323,0))</f>
        <v/>
      </c>
      <c r="F1324" s="55" t="str">
        <f ca="1">IF(B1324="","",OFFSET(List1!P$11,tisk!A1323,0))</f>
        <v/>
      </c>
      <c r="G1324" s="97" t="str">
        <f ca="1">IF(B1324="","",OFFSET(List1!R$11,tisk!A1323,0))</f>
        <v/>
      </c>
      <c r="H1324" s="100" t="str">
        <f ca="1">IF(B1324="","",OFFSET(List1!S$11,tisk!A1323,0))</f>
        <v/>
      </c>
      <c r="I1324" s="98" t="str">
        <f ca="1">IF(B1324="","",OFFSET(List1!T$11,tisk!A1323,0))</f>
        <v/>
      </c>
      <c r="J1324" s="98" t="str">
        <f ca="1">IF(B1324="","",OFFSET(List1!U$11,tisk!A1323,0))</f>
        <v/>
      </c>
      <c r="K1324" s="98" t="str">
        <f ca="1">IF(B1324="","",OFFSET(List1!V$11,tisk!A1323,0))</f>
        <v/>
      </c>
      <c r="L1324" s="98" t="str">
        <f ca="1">IF(B1324="","",OFFSET(List1!W$11,tisk!A1323,0))</f>
        <v/>
      </c>
      <c r="M1324" s="97" t="str">
        <f ca="1">IF(B1324="","",OFFSET(List1!X$11,tisk!A1323,0))</f>
        <v/>
      </c>
    </row>
    <row r="1325" spans="1:13" s="2" customFormat="1" ht="75" customHeight="1" x14ac:dyDescent="0.35">
      <c r="A1325" s="58"/>
      <c r="B1325" s="98"/>
      <c r="C1325" s="3" t="str">
        <f ca="1">IF(B1324="","",CONCATENATE("Okres ",OFFSET(List1!G$11,tisk!A1323,0),"
","Právní forma","
",OFFSET(List1!H$11,tisk!A1323,0),"
","IČO ",OFFSET(List1!I$11,tisk!A1323,0),"
 ","B.Ú. ",OFFSET(List1!J$11,tisk!A1323,0)))</f>
        <v/>
      </c>
      <c r="D1325" s="5" t="str">
        <f ca="1">IF(B1324="","",OFFSET(List1!M$11,tisk!A1323,0))</f>
        <v/>
      </c>
      <c r="E1325" s="99"/>
      <c r="F1325" s="54"/>
      <c r="G1325" s="97"/>
      <c r="H1325" s="100"/>
      <c r="I1325" s="98"/>
      <c r="J1325" s="98"/>
      <c r="K1325" s="98"/>
      <c r="L1325" s="98"/>
      <c r="M1325" s="97"/>
    </row>
    <row r="1326" spans="1:13" s="2" customFormat="1" ht="30" customHeight="1" x14ac:dyDescent="0.35">
      <c r="A1326" s="58">
        <f>ROW()/3-1</f>
        <v>441</v>
      </c>
      <c r="B1326" s="98"/>
      <c r="C1326" s="3" t="str">
        <f ca="1">IF(B1324="","",CONCATENATE("Zástupce","
",OFFSET(List1!K$11,tisk!A1323,0)))</f>
        <v/>
      </c>
      <c r="D1326" s="5" t="str">
        <f ca="1">IF(B1324="","",CONCATENATE("Dotace bude použita na:",OFFSET(List1!N$11,tisk!A1323,0)))</f>
        <v/>
      </c>
      <c r="E1326" s="99"/>
      <c r="F1326" s="55" t="str">
        <f ca="1">IF(B1324="","",OFFSET(List1!Q$11,tisk!A1323,0))</f>
        <v/>
      </c>
      <c r="G1326" s="97"/>
      <c r="H1326" s="100"/>
      <c r="I1326" s="98"/>
      <c r="J1326" s="98"/>
      <c r="K1326" s="98"/>
      <c r="L1326" s="98"/>
      <c r="M1326" s="97"/>
    </row>
    <row r="1327" spans="1:13" s="2" customFormat="1" ht="75" customHeight="1" x14ac:dyDescent="0.35">
      <c r="A1327" s="58"/>
      <c r="B1327" s="98" t="str">
        <f ca="1">IF(OFFSET(List1!B$11,tisk!A1326,0)&gt;0,OFFSET(List1!B$11,tisk!A1326,0),"")</f>
        <v/>
      </c>
      <c r="C1327" s="3" t="str">
        <f ca="1">IF(B1327="","",CONCATENATE(OFFSET(List1!C$11,tisk!A1326,0),"
",OFFSET(List1!D$11,tisk!A1326,0),"
",OFFSET(List1!E$11,tisk!A1326,0),"
",OFFSET(List1!F$11,tisk!A1326,0)))</f>
        <v/>
      </c>
      <c r="D1327" s="85" t="str">
        <f ca="1">IF(B1327="","",OFFSET(List1!L$11,tisk!A1326,0))</f>
        <v/>
      </c>
      <c r="E1327" s="99" t="str">
        <f ca="1">IF(B1327="","",OFFSET(List1!O$11,tisk!A1326,0))</f>
        <v/>
      </c>
      <c r="F1327" s="55" t="str">
        <f ca="1">IF(B1327="","",OFFSET(List1!P$11,tisk!A1326,0))</f>
        <v/>
      </c>
      <c r="G1327" s="97" t="str">
        <f ca="1">IF(B1327="","",OFFSET(List1!R$11,tisk!A1326,0))</f>
        <v/>
      </c>
      <c r="H1327" s="100" t="str">
        <f ca="1">IF(B1327="","",OFFSET(List1!S$11,tisk!A1326,0))</f>
        <v/>
      </c>
      <c r="I1327" s="98" t="str">
        <f ca="1">IF(B1327="","",OFFSET(List1!T$11,tisk!A1326,0))</f>
        <v/>
      </c>
      <c r="J1327" s="98" t="str">
        <f ca="1">IF(B1327="","",OFFSET(List1!U$11,tisk!A1326,0))</f>
        <v/>
      </c>
      <c r="K1327" s="98" t="str">
        <f ca="1">IF(B1327="","",OFFSET(List1!V$11,tisk!A1326,0))</f>
        <v/>
      </c>
      <c r="L1327" s="98" t="str">
        <f ca="1">IF(B1327="","",OFFSET(List1!W$11,tisk!A1326,0))</f>
        <v/>
      </c>
      <c r="M1327" s="97" t="str">
        <f ca="1">IF(B1327="","",OFFSET(List1!X$11,tisk!A1326,0))</f>
        <v/>
      </c>
    </row>
    <row r="1328" spans="1:13" s="2" customFormat="1" ht="75" customHeight="1" x14ac:dyDescent="0.35">
      <c r="A1328" s="58"/>
      <c r="B1328" s="98"/>
      <c r="C1328" s="3" t="str">
        <f ca="1">IF(B1327="","",CONCATENATE("Okres ",OFFSET(List1!G$11,tisk!A1326,0),"
","Právní forma","
",OFFSET(List1!H$11,tisk!A1326,0),"
","IČO ",OFFSET(List1!I$11,tisk!A1326,0),"
 ","B.Ú. ",OFFSET(List1!J$11,tisk!A1326,0)))</f>
        <v/>
      </c>
      <c r="D1328" s="5" t="str">
        <f ca="1">IF(B1327="","",OFFSET(List1!M$11,tisk!A1326,0))</f>
        <v/>
      </c>
      <c r="E1328" s="99"/>
      <c r="F1328" s="54"/>
      <c r="G1328" s="97"/>
      <c r="H1328" s="100"/>
      <c r="I1328" s="98"/>
      <c r="J1328" s="98"/>
      <c r="K1328" s="98"/>
      <c r="L1328" s="98"/>
      <c r="M1328" s="97"/>
    </row>
    <row r="1329" spans="1:13" s="2" customFormat="1" ht="30" customHeight="1" x14ac:dyDescent="0.35">
      <c r="A1329" s="58">
        <f>ROW()/3-1</f>
        <v>442</v>
      </c>
      <c r="B1329" s="98"/>
      <c r="C1329" s="3" t="str">
        <f ca="1">IF(B1327="","",CONCATENATE("Zástupce","
",OFFSET(List1!K$11,tisk!A1326,0)))</f>
        <v/>
      </c>
      <c r="D1329" s="5" t="str">
        <f ca="1">IF(B1327="","",CONCATENATE("Dotace bude použita na:",OFFSET(List1!N$11,tisk!A1326,0)))</f>
        <v/>
      </c>
      <c r="E1329" s="99"/>
      <c r="F1329" s="55" t="str">
        <f ca="1">IF(B1327="","",OFFSET(List1!Q$11,tisk!A1326,0))</f>
        <v/>
      </c>
      <c r="G1329" s="97"/>
      <c r="H1329" s="100"/>
      <c r="I1329" s="98"/>
      <c r="J1329" s="98"/>
      <c r="K1329" s="98"/>
      <c r="L1329" s="98"/>
      <c r="M1329" s="97"/>
    </row>
    <row r="1330" spans="1:13" s="2" customFormat="1" ht="75" customHeight="1" x14ac:dyDescent="0.35">
      <c r="A1330" s="58"/>
      <c r="B1330" s="98" t="str">
        <f ca="1">IF(OFFSET(List1!B$11,tisk!A1329,0)&gt;0,OFFSET(List1!B$11,tisk!A1329,0),"")</f>
        <v/>
      </c>
      <c r="C1330" s="3" t="str">
        <f ca="1">IF(B1330="","",CONCATENATE(OFFSET(List1!C$11,tisk!A1329,0),"
",OFFSET(List1!D$11,tisk!A1329,0),"
",OFFSET(List1!E$11,tisk!A1329,0),"
",OFFSET(List1!F$11,tisk!A1329,0)))</f>
        <v/>
      </c>
      <c r="D1330" s="85" t="str">
        <f ca="1">IF(B1330="","",OFFSET(List1!L$11,tisk!A1329,0))</f>
        <v/>
      </c>
      <c r="E1330" s="99" t="str">
        <f ca="1">IF(B1330="","",OFFSET(List1!O$11,tisk!A1329,0))</f>
        <v/>
      </c>
      <c r="F1330" s="55" t="str">
        <f ca="1">IF(B1330="","",OFFSET(List1!P$11,tisk!A1329,0))</f>
        <v/>
      </c>
      <c r="G1330" s="97" t="str">
        <f ca="1">IF(B1330="","",OFFSET(List1!R$11,tisk!A1329,0))</f>
        <v/>
      </c>
      <c r="H1330" s="100" t="str">
        <f ca="1">IF(B1330="","",OFFSET(List1!S$11,tisk!A1329,0))</f>
        <v/>
      </c>
      <c r="I1330" s="98" t="str">
        <f ca="1">IF(B1330="","",OFFSET(List1!T$11,tisk!A1329,0))</f>
        <v/>
      </c>
      <c r="J1330" s="98" t="str">
        <f ca="1">IF(B1330="","",OFFSET(List1!U$11,tisk!A1329,0))</f>
        <v/>
      </c>
      <c r="K1330" s="98" t="str">
        <f ca="1">IF(B1330="","",OFFSET(List1!V$11,tisk!A1329,0))</f>
        <v/>
      </c>
      <c r="L1330" s="98" t="str">
        <f ca="1">IF(B1330="","",OFFSET(List1!W$11,tisk!A1329,0))</f>
        <v/>
      </c>
      <c r="M1330" s="97" t="str">
        <f ca="1">IF(B1330="","",OFFSET(List1!X$11,tisk!A1329,0))</f>
        <v/>
      </c>
    </row>
    <row r="1331" spans="1:13" s="2" customFormat="1" ht="75" customHeight="1" x14ac:dyDescent="0.35">
      <c r="A1331" s="58"/>
      <c r="B1331" s="98"/>
      <c r="C1331" s="3" t="str">
        <f ca="1">IF(B1330="","",CONCATENATE("Okres ",OFFSET(List1!G$11,tisk!A1329,0),"
","Právní forma","
",OFFSET(List1!H$11,tisk!A1329,0),"
","IČO ",OFFSET(List1!I$11,tisk!A1329,0),"
 ","B.Ú. ",OFFSET(List1!J$11,tisk!A1329,0)))</f>
        <v/>
      </c>
      <c r="D1331" s="5" t="str">
        <f ca="1">IF(B1330="","",OFFSET(List1!M$11,tisk!A1329,0))</f>
        <v/>
      </c>
      <c r="E1331" s="99"/>
      <c r="F1331" s="54"/>
      <c r="G1331" s="97"/>
      <c r="H1331" s="100"/>
      <c r="I1331" s="98"/>
      <c r="J1331" s="98"/>
      <c r="K1331" s="98"/>
      <c r="L1331" s="98"/>
      <c r="M1331" s="97"/>
    </row>
    <row r="1332" spans="1:13" s="2" customFormat="1" ht="30" customHeight="1" x14ac:dyDescent="0.35">
      <c r="A1332" s="58">
        <f>ROW()/3-1</f>
        <v>443</v>
      </c>
      <c r="B1332" s="98"/>
      <c r="C1332" s="3" t="str">
        <f ca="1">IF(B1330="","",CONCATENATE("Zástupce","
",OFFSET(List1!K$11,tisk!A1329,0)))</f>
        <v/>
      </c>
      <c r="D1332" s="5" t="str">
        <f ca="1">IF(B1330="","",CONCATENATE("Dotace bude použita na:",OFFSET(List1!N$11,tisk!A1329,0)))</f>
        <v/>
      </c>
      <c r="E1332" s="99"/>
      <c r="F1332" s="55" t="str">
        <f ca="1">IF(B1330="","",OFFSET(List1!Q$11,tisk!A1329,0))</f>
        <v/>
      </c>
      <c r="G1332" s="97"/>
      <c r="H1332" s="100"/>
      <c r="I1332" s="98"/>
      <c r="J1332" s="98"/>
      <c r="K1332" s="98"/>
      <c r="L1332" s="98"/>
      <c r="M1332" s="97"/>
    </row>
    <row r="1333" spans="1:13" s="2" customFormat="1" ht="75" customHeight="1" x14ac:dyDescent="0.35">
      <c r="A1333" s="58"/>
      <c r="B1333" s="98" t="str">
        <f ca="1">IF(OFFSET(List1!B$11,tisk!A1332,0)&gt;0,OFFSET(List1!B$11,tisk!A1332,0),"")</f>
        <v/>
      </c>
      <c r="C1333" s="3" t="str">
        <f ca="1">IF(B1333="","",CONCATENATE(OFFSET(List1!C$11,tisk!A1332,0),"
",OFFSET(List1!D$11,tisk!A1332,0),"
",OFFSET(List1!E$11,tisk!A1332,0),"
",OFFSET(List1!F$11,tisk!A1332,0)))</f>
        <v/>
      </c>
      <c r="D1333" s="85" t="str">
        <f ca="1">IF(B1333="","",OFFSET(List1!L$11,tisk!A1332,0))</f>
        <v/>
      </c>
      <c r="E1333" s="99" t="str">
        <f ca="1">IF(B1333="","",OFFSET(List1!O$11,tisk!A1332,0))</f>
        <v/>
      </c>
      <c r="F1333" s="55" t="str">
        <f ca="1">IF(B1333="","",OFFSET(List1!P$11,tisk!A1332,0))</f>
        <v/>
      </c>
      <c r="G1333" s="97" t="str">
        <f ca="1">IF(B1333="","",OFFSET(List1!R$11,tisk!A1332,0))</f>
        <v/>
      </c>
      <c r="H1333" s="100" t="str">
        <f ca="1">IF(B1333="","",OFFSET(List1!S$11,tisk!A1332,0))</f>
        <v/>
      </c>
      <c r="I1333" s="98" t="str">
        <f ca="1">IF(B1333="","",OFFSET(List1!T$11,tisk!A1332,0))</f>
        <v/>
      </c>
      <c r="J1333" s="98" t="str">
        <f ca="1">IF(B1333="","",OFFSET(List1!U$11,tisk!A1332,0))</f>
        <v/>
      </c>
      <c r="K1333" s="98" t="str">
        <f ca="1">IF(B1333="","",OFFSET(List1!V$11,tisk!A1332,0))</f>
        <v/>
      </c>
      <c r="L1333" s="98" t="str">
        <f ca="1">IF(B1333="","",OFFSET(List1!W$11,tisk!A1332,0))</f>
        <v/>
      </c>
      <c r="M1333" s="97" t="str">
        <f ca="1">IF(B1333="","",OFFSET(List1!X$11,tisk!A1332,0))</f>
        <v/>
      </c>
    </row>
    <row r="1334" spans="1:13" s="2" customFormat="1" ht="75" customHeight="1" x14ac:dyDescent="0.35">
      <c r="A1334" s="58"/>
      <c r="B1334" s="98"/>
      <c r="C1334" s="3" t="str">
        <f ca="1">IF(B1333="","",CONCATENATE("Okres ",OFFSET(List1!G$11,tisk!A1332,0),"
","Právní forma","
",OFFSET(List1!H$11,tisk!A1332,0),"
","IČO ",OFFSET(List1!I$11,tisk!A1332,0),"
 ","B.Ú. ",OFFSET(List1!J$11,tisk!A1332,0)))</f>
        <v/>
      </c>
      <c r="D1334" s="5" t="str">
        <f ca="1">IF(B1333="","",OFFSET(List1!M$11,tisk!A1332,0))</f>
        <v/>
      </c>
      <c r="E1334" s="99"/>
      <c r="F1334" s="54"/>
      <c r="G1334" s="97"/>
      <c r="H1334" s="100"/>
      <c r="I1334" s="98"/>
      <c r="J1334" s="98"/>
      <c r="K1334" s="98"/>
      <c r="L1334" s="98"/>
      <c r="M1334" s="97"/>
    </row>
    <row r="1335" spans="1:13" s="2" customFormat="1" ht="30" customHeight="1" x14ac:dyDescent="0.35">
      <c r="A1335" s="58">
        <f>ROW()/3-1</f>
        <v>444</v>
      </c>
      <c r="B1335" s="98"/>
      <c r="C1335" s="3" t="str">
        <f ca="1">IF(B1333="","",CONCATENATE("Zástupce","
",OFFSET(List1!K$11,tisk!A1332,0)))</f>
        <v/>
      </c>
      <c r="D1335" s="5" t="str">
        <f ca="1">IF(B1333="","",CONCATENATE("Dotace bude použita na:",OFFSET(List1!N$11,tisk!A1332,0)))</f>
        <v/>
      </c>
      <c r="E1335" s="99"/>
      <c r="F1335" s="55" t="str">
        <f ca="1">IF(B1333="","",OFFSET(List1!Q$11,tisk!A1332,0))</f>
        <v/>
      </c>
      <c r="G1335" s="97"/>
      <c r="H1335" s="100"/>
      <c r="I1335" s="98"/>
      <c r="J1335" s="98"/>
      <c r="K1335" s="98"/>
      <c r="L1335" s="98"/>
      <c r="M1335" s="97"/>
    </row>
    <row r="1336" spans="1:13" s="2" customFormat="1" ht="75" customHeight="1" x14ac:dyDescent="0.35">
      <c r="A1336" s="58"/>
      <c r="B1336" s="98" t="str">
        <f ca="1">IF(OFFSET(List1!B$11,tisk!A1335,0)&gt;0,OFFSET(List1!B$11,tisk!A1335,0),"")</f>
        <v/>
      </c>
      <c r="C1336" s="3" t="str">
        <f ca="1">IF(B1336="","",CONCATENATE(OFFSET(List1!C$11,tisk!A1335,0),"
",OFFSET(List1!D$11,tisk!A1335,0),"
",OFFSET(List1!E$11,tisk!A1335,0),"
",OFFSET(List1!F$11,tisk!A1335,0)))</f>
        <v/>
      </c>
      <c r="D1336" s="85" t="str">
        <f ca="1">IF(B1336="","",OFFSET(List1!L$11,tisk!A1335,0))</f>
        <v/>
      </c>
      <c r="E1336" s="99" t="str">
        <f ca="1">IF(B1336="","",OFFSET(List1!O$11,tisk!A1335,0))</f>
        <v/>
      </c>
      <c r="F1336" s="55" t="str">
        <f ca="1">IF(B1336="","",OFFSET(List1!P$11,tisk!A1335,0))</f>
        <v/>
      </c>
      <c r="G1336" s="97" t="str">
        <f ca="1">IF(B1336="","",OFFSET(List1!R$11,tisk!A1335,0))</f>
        <v/>
      </c>
      <c r="H1336" s="100" t="str">
        <f ca="1">IF(B1336="","",OFFSET(List1!S$11,tisk!A1335,0))</f>
        <v/>
      </c>
      <c r="I1336" s="98" t="str">
        <f ca="1">IF(B1336="","",OFFSET(List1!T$11,tisk!A1335,0))</f>
        <v/>
      </c>
      <c r="J1336" s="98" t="str">
        <f ca="1">IF(B1336="","",OFFSET(List1!U$11,tisk!A1335,0))</f>
        <v/>
      </c>
      <c r="K1336" s="98" t="str">
        <f ca="1">IF(B1336="","",OFFSET(List1!V$11,tisk!A1335,0))</f>
        <v/>
      </c>
      <c r="L1336" s="98" t="str">
        <f ca="1">IF(B1336="","",OFFSET(List1!W$11,tisk!A1335,0))</f>
        <v/>
      </c>
      <c r="M1336" s="97" t="str">
        <f ca="1">IF(B1336="","",OFFSET(List1!X$11,tisk!A1335,0))</f>
        <v/>
      </c>
    </row>
    <row r="1337" spans="1:13" s="2" customFormat="1" ht="75" customHeight="1" x14ac:dyDescent="0.35">
      <c r="A1337" s="58"/>
      <c r="B1337" s="98"/>
      <c r="C1337" s="3" t="str">
        <f ca="1">IF(B1336="","",CONCATENATE("Okres ",OFFSET(List1!G$11,tisk!A1335,0),"
","Právní forma","
",OFFSET(List1!H$11,tisk!A1335,0),"
","IČO ",OFFSET(List1!I$11,tisk!A1335,0),"
 ","B.Ú. ",OFFSET(List1!J$11,tisk!A1335,0)))</f>
        <v/>
      </c>
      <c r="D1337" s="5" t="str">
        <f ca="1">IF(B1336="","",OFFSET(List1!M$11,tisk!A1335,0))</f>
        <v/>
      </c>
      <c r="E1337" s="99"/>
      <c r="F1337" s="54"/>
      <c r="G1337" s="97"/>
      <c r="H1337" s="100"/>
      <c r="I1337" s="98"/>
      <c r="J1337" s="98"/>
      <c r="K1337" s="98"/>
      <c r="L1337" s="98"/>
      <c r="M1337" s="97"/>
    </row>
    <row r="1338" spans="1:13" s="2" customFormat="1" ht="30" customHeight="1" x14ac:dyDescent="0.35">
      <c r="A1338" s="58">
        <f>ROW()/3-1</f>
        <v>445</v>
      </c>
      <c r="B1338" s="98"/>
      <c r="C1338" s="3" t="str">
        <f ca="1">IF(B1336="","",CONCATENATE("Zástupce","
",OFFSET(List1!K$11,tisk!A1335,0)))</f>
        <v/>
      </c>
      <c r="D1338" s="5" t="str">
        <f ca="1">IF(B1336="","",CONCATENATE("Dotace bude použita na:",OFFSET(List1!N$11,tisk!A1335,0)))</f>
        <v/>
      </c>
      <c r="E1338" s="99"/>
      <c r="F1338" s="55" t="str">
        <f ca="1">IF(B1336="","",OFFSET(List1!Q$11,tisk!A1335,0))</f>
        <v/>
      </c>
      <c r="G1338" s="97"/>
      <c r="H1338" s="100"/>
      <c r="I1338" s="98"/>
      <c r="J1338" s="98"/>
      <c r="K1338" s="98"/>
      <c r="L1338" s="98"/>
      <c r="M1338" s="97"/>
    </row>
    <row r="1339" spans="1:13" s="2" customFormat="1" ht="75" customHeight="1" x14ac:dyDescent="0.35">
      <c r="A1339" s="58"/>
      <c r="B1339" s="98" t="str">
        <f ca="1">IF(OFFSET(List1!B$11,tisk!A1338,0)&gt;0,OFFSET(List1!B$11,tisk!A1338,0),"")</f>
        <v/>
      </c>
      <c r="C1339" s="3" t="str">
        <f ca="1">IF(B1339="","",CONCATENATE(OFFSET(List1!C$11,tisk!A1338,0),"
",OFFSET(List1!D$11,tisk!A1338,0),"
",OFFSET(List1!E$11,tisk!A1338,0),"
",OFFSET(List1!F$11,tisk!A1338,0)))</f>
        <v/>
      </c>
      <c r="D1339" s="85" t="str">
        <f ca="1">IF(B1339="","",OFFSET(List1!L$11,tisk!A1338,0))</f>
        <v/>
      </c>
      <c r="E1339" s="99" t="str">
        <f ca="1">IF(B1339="","",OFFSET(List1!O$11,tisk!A1338,0))</f>
        <v/>
      </c>
      <c r="F1339" s="55" t="str">
        <f ca="1">IF(B1339="","",OFFSET(List1!P$11,tisk!A1338,0))</f>
        <v/>
      </c>
      <c r="G1339" s="97" t="str">
        <f ca="1">IF(B1339="","",OFFSET(List1!R$11,tisk!A1338,0))</f>
        <v/>
      </c>
      <c r="H1339" s="100" t="str">
        <f ca="1">IF(B1339="","",OFFSET(List1!S$11,tisk!A1338,0))</f>
        <v/>
      </c>
      <c r="I1339" s="98" t="str">
        <f ca="1">IF(B1339="","",OFFSET(List1!T$11,tisk!A1338,0))</f>
        <v/>
      </c>
      <c r="J1339" s="98" t="str">
        <f ca="1">IF(B1339="","",OFFSET(List1!U$11,tisk!A1338,0))</f>
        <v/>
      </c>
      <c r="K1339" s="98" t="str">
        <f ca="1">IF(B1339="","",OFFSET(List1!V$11,tisk!A1338,0))</f>
        <v/>
      </c>
      <c r="L1339" s="98" t="str">
        <f ca="1">IF(B1339="","",OFFSET(List1!W$11,tisk!A1338,0))</f>
        <v/>
      </c>
      <c r="M1339" s="97" t="str">
        <f ca="1">IF(B1339="","",OFFSET(List1!X$11,tisk!A1338,0))</f>
        <v/>
      </c>
    </row>
    <row r="1340" spans="1:13" s="2" customFormat="1" ht="75" customHeight="1" x14ac:dyDescent="0.35">
      <c r="A1340" s="58"/>
      <c r="B1340" s="98"/>
      <c r="C1340" s="3" t="str">
        <f ca="1">IF(B1339="","",CONCATENATE("Okres ",OFFSET(List1!G$11,tisk!A1338,0),"
","Právní forma","
",OFFSET(List1!H$11,tisk!A1338,0),"
","IČO ",OFFSET(List1!I$11,tisk!A1338,0),"
 ","B.Ú. ",OFFSET(List1!J$11,tisk!A1338,0)))</f>
        <v/>
      </c>
      <c r="D1340" s="5" t="str">
        <f ca="1">IF(B1339="","",OFFSET(List1!M$11,tisk!A1338,0))</f>
        <v/>
      </c>
      <c r="E1340" s="99"/>
      <c r="F1340" s="54"/>
      <c r="G1340" s="97"/>
      <c r="H1340" s="100"/>
      <c r="I1340" s="98"/>
      <c r="J1340" s="98"/>
      <c r="K1340" s="98"/>
      <c r="L1340" s="98"/>
      <c r="M1340" s="97"/>
    </row>
    <row r="1341" spans="1:13" s="2" customFormat="1" ht="30" customHeight="1" x14ac:dyDescent="0.35">
      <c r="A1341" s="58">
        <f>ROW()/3-1</f>
        <v>446</v>
      </c>
      <c r="B1341" s="98"/>
      <c r="C1341" s="3" t="str">
        <f ca="1">IF(B1339="","",CONCATENATE("Zástupce","
",OFFSET(List1!K$11,tisk!A1338,0)))</f>
        <v/>
      </c>
      <c r="D1341" s="5" t="str">
        <f ca="1">IF(B1339="","",CONCATENATE("Dotace bude použita na:",OFFSET(List1!N$11,tisk!A1338,0)))</f>
        <v/>
      </c>
      <c r="E1341" s="99"/>
      <c r="F1341" s="55" t="str">
        <f ca="1">IF(B1339="","",OFFSET(List1!Q$11,tisk!A1338,0))</f>
        <v/>
      </c>
      <c r="G1341" s="97"/>
      <c r="H1341" s="100"/>
      <c r="I1341" s="98"/>
      <c r="J1341" s="98"/>
      <c r="K1341" s="98"/>
      <c r="L1341" s="98"/>
      <c r="M1341" s="97"/>
    </row>
    <row r="1342" spans="1:13" s="2" customFormat="1" ht="75" customHeight="1" x14ac:dyDescent="0.35">
      <c r="A1342" s="58"/>
      <c r="B1342" s="98" t="str">
        <f ca="1">IF(OFFSET(List1!B$11,tisk!A1341,0)&gt;0,OFFSET(List1!B$11,tisk!A1341,0),"")</f>
        <v/>
      </c>
      <c r="C1342" s="3" t="str">
        <f ca="1">IF(B1342="","",CONCATENATE(OFFSET(List1!C$11,tisk!A1341,0),"
",OFFSET(List1!D$11,tisk!A1341,0),"
",OFFSET(List1!E$11,tisk!A1341,0),"
",OFFSET(List1!F$11,tisk!A1341,0)))</f>
        <v/>
      </c>
      <c r="D1342" s="85" t="str">
        <f ca="1">IF(B1342="","",OFFSET(List1!L$11,tisk!A1341,0))</f>
        <v/>
      </c>
      <c r="E1342" s="99" t="str">
        <f ca="1">IF(B1342="","",OFFSET(List1!O$11,tisk!A1341,0))</f>
        <v/>
      </c>
      <c r="F1342" s="55" t="str">
        <f ca="1">IF(B1342="","",OFFSET(List1!P$11,tisk!A1341,0))</f>
        <v/>
      </c>
      <c r="G1342" s="97" t="str">
        <f ca="1">IF(B1342="","",OFFSET(List1!R$11,tisk!A1341,0))</f>
        <v/>
      </c>
      <c r="H1342" s="100" t="str">
        <f ca="1">IF(B1342="","",OFFSET(List1!S$11,tisk!A1341,0))</f>
        <v/>
      </c>
      <c r="I1342" s="98" t="str">
        <f ca="1">IF(B1342="","",OFFSET(List1!T$11,tisk!A1341,0))</f>
        <v/>
      </c>
      <c r="J1342" s="98" t="str">
        <f ca="1">IF(B1342="","",OFFSET(List1!U$11,tisk!A1341,0))</f>
        <v/>
      </c>
      <c r="K1342" s="98" t="str">
        <f ca="1">IF(B1342="","",OFFSET(List1!V$11,tisk!A1341,0))</f>
        <v/>
      </c>
      <c r="L1342" s="98" t="str">
        <f ca="1">IF(B1342="","",OFFSET(List1!W$11,tisk!A1341,0))</f>
        <v/>
      </c>
      <c r="M1342" s="97" t="str">
        <f ca="1">IF(B1342="","",OFFSET(List1!X$11,tisk!A1341,0))</f>
        <v/>
      </c>
    </row>
    <row r="1343" spans="1:13" s="2" customFormat="1" ht="75" customHeight="1" x14ac:dyDescent="0.35">
      <c r="A1343" s="58"/>
      <c r="B1343" s="98"/>
      <c r="C1343" s="3" t="str">
        <f ca="1">IF(B1342="","",CONCATENATE("Okres ",OFFSET(List1!G$11,tisk!A1341,0),"
","Právní forma","
",OFFSET(List1!H$11,tisk!A1341,0),"
","IČO ",OFFSET(List1!I$11,tisk!A1341,0),"
 ","B.Ú. ",OFFSET(List1!J$11,tisk!A1341,0)))</f>
        <v/>
      </c>
      <c r="D1343" s="5" t="str">
        <f ca="1">IF(B1342="","",OFFSET(List1!M$11,tisk!A1341,0))</f>
        <v/>
      </c>
      <c r="E1343" s="99"/>
      <c r="F1343" s="54"/>
      <c r="G1343" s="97"/>
      <c r="H1343" s="100"/>
      <c r="I1343" s="98"/>
      <c r="J1343" s="98"/>
      <c r="K1343" s="98"/>
      <c r="L1343" s="98"/>
      <c r="M1343" s="97"/>
    </row>
    <row r="1344" spans="1:13" s="2" customFormat="1" ht="30" customHeight="1" x14ac:dyDescent="0.35">
      <c r="A1344" s="58">
        <f>ROW()/3-1</f>
        <v>447</v>
      </c>
      <c r="B1344" s="98"/>
      <c r="C1344" s="3" t="str">
        <f ca="1">IF(B1342="","",CONCATENATE("Zástupce","
",OFFSET(List1!K$11,tisk!A1341,0)))</f>
        <v/>
      </c>
      <c r="D1344" s="5" t="str">
        <f ca="1">IF(B1342="","",CONCATENATE("Dotace bude použita na:",OFFSET(List1!N$11,tisk!A1341,0)))</f>
        <v/>
      </c>
      <c r="E1344" s="99"/>
      <c r="F1344" s="55" t="str">
        <f ca="1">IF(B1342="","",OFFSET(List1!Q$11,tisk!A1341,0))</f>
        <v/>
      </c>
      <c r="G1344" s="97"/>
      <c r="H1344" s="100"/>
      <c r="I1344" s="98"/>
      <c r="J1344" s="98"/>
      <c r="K1344" s="98"/>
      <c r="L1344" s="98"/>
      <c r="M1344" s="97"/>
    </row>
    <row r="1345" spans="1:13" s="2" customFormat="1" ht="75" customHeight="1" x14ac:dyDescent="0.35">
      <c r="A1345" s="58"/>
      <c r="B1345" s="98" t="str">
        <f ca="1">IF(OFFSET(List1!B$11,tisk!A1344,0)&gt;0,OFFSET(List1!B$11,tisk!A1344,0),"")</f>
        <v/>
      </c>
      <c r="C1345" s="3" t="str">
        <f ca="1">IF(B1345="","",CONCATENATE(OFFSET(List1!C$11,tisk!A1344,0),"
",OFFSET(List1!D$11,tisk!A1344,0),"
",OFFSET(List1!E$11,tisk!A1344,0),"
",OFFSET(List1!F$11,tisk!A1344,0)))</f>
        <v/>
      </c>
      <c r="D1345" s="85" t="str">
        <f ca="1">IF(B1345="","",OFFSET(List1!L$11,tisk!A1344,0))</f>
        <v/>
      </c>
      <c r="E1345" s="99" t="str">
        <f ca="1">IF(B1345="","",OFFSET(List1!O$11,tisk!A1344,0))</f>
        <v/>
      </c>
      <c r="F1345" s="55" t="str">
        <f ca="1">IF(B1345="","",OFFSET(List1!P$11,tisk!A1344,0))</f>
        <v/>
      </c>
      <c r="G1345" s="97" t="str">
        <f ca="1">IF(B1345="","",OFFSET(List1!R$11,tisk!A1344,0))</f>
        <v/>
      </c>
      <c r="H1345" s="100" t="str">
        <f ca="1">IF(B1345="","",OFFSET(List1!S$11,tisk!A1344,0))</f>
        <v/>
      </c>
      <c r="I1345" s="98" t="str">
        <f ca="1">IF(B1345="","",OFFSET(List1!T$11,tisk!A1344,0))</f>
        <v/>
      </c>
      <c r="J1345" s="98" t="str">
        <f ca="1">IF(B1345="","",OFFSET(List1!U$11,tisk!A1344,0))</f>
        <v/>
      </c>
      <c r="K1345" s="98" t="str">
        <f ca="1">IF(B1345="","",OFFSET(List1!V$11,tisk!A1344,0))</f>
        <v/>
      </c>
      <c r="L1345" s="98" t="str">
        <f ca="1">IF(B1345="","",OFFSET(List1!W$11,tisk!A1344,0))</f>
        <v/>
      </c>
      <c r="M1345" s="97" t="str">
        <f ca="1">IF(B1345="","",OFFSET(List1!X$11,tisk!A1344,0))</f>
        <v/>
      </c>
    </row>
    <row r="1346" spans="1:13" s="2" customFormat="1" ht="75" customHeight="1" x14ac:dyDescent="0.35">
      <c r="A1346" s="58"/>
      <c r="B1346" s="98"/>
      <c r="C1346" s="3" t="str">
        <f ca="1">IF(B1345="","",CONCATENATE("Okres ",OFFSET(List1!G$11,tisk!A1344,0),"
","Právní forma","
",OFFSET(List1!H$11,tisk!A1344,0),"
","IČO ",OFFSET(List1!I$11,tisk!A1344,0),"
 ","B.Ú. ",OFFSET(List1!J$11,tisk!A1344,0)))</f>
        <v/>
      </c>
      <c r="D1346" s="5" t="str">
        <f ca="1">IF(B1345="","",OFFSET(List1!M$11,tisk!A1344,0))</f>
        <v/>
      </c>
      <c r="E1346" s="99"/>
      <c r="F1346" s="54"/>
      <c r="G1346" s="97"/>
      <c r="H1346" s="100"/>
      <c r="I1346" s="98"/>
      <c r="J1346" s="98"/>
      <c r="K1346" s="98"/>
      <c r="L1346" s="98"/>
      <c r="M1346" s="97"/>
    </row>
    <row r="1347" spans="1:13" s="2" customFormat="1" ht="30" customHeight="1" x14ac:dyDescent="0.35">
      <c r="A1347" s="58">
        <f>ROW()/3-1</f>
        <v>448</v>
      </c>
      <c r="B1347" s="98"/>
      <c r="C1347" s="3" t="str">
        <f ca="1">IF(B1345="","",CONCATENATE("Zástupce","
",OFFSET(List1!K$11,tisk!A1344,0)))</f>
        <v/>
      </c>
      <c r="D1347" s="5" t="str">
        <f ca="1">IF(B1345="","",CONCATENATE("Dotace bude použita na:",OFFSET(List1!N$11,tisk!A1344,0)))</f>
        <v/>
      </c>
      <c r="E1347" s="99"/>
      <c r="F1347" s="55" t="str">
        <f ca="1">IF(B1345="","",OFFSET(List1!Q$11,tisk!A1344,0))</f>
        <v/>
      </c>
      <c r="G1347" s="97"/>
      <c r="H1347" s="100"/>
      <c r="I1347" s="98"/>
      <c r="J1347" s="98"/>
      <c r="K1347" s="98"/>
      <c r="L1347" s="98"/>
      <c r="M1347" s="97"/>
    </row>
    <row r="1348" spans="1:13" s="2" customFormat="1" ht="75" customHeight="1" x14ac:dyDescent="0.35">
      <c r="A1348" s="58"/>
      <c r="B1348" s="98" t="str">
        <f ca="1">IF(OFFSET(List1!B$11,tisk!A1347,0)&gt;0,OFFSET(List1!B$11,tisk!A1347,0),"")</f>
        <v/>
      </c>
      <c r="C1348" s="3" t="str">
        <f ca="1">IF(B1348="","",CONCATENATE(OFFSET(List1!C$11,tisk!A1347,0),"
",OFFSET(List1!D$11,tisk!A1347,0),"
",OFFSET(List1!E$11,tisk!A1347,0),"
",OFFSET(List1!F$11,tisk!A1347,0)))</f>
        <v/>
      </c>
      <c r="D1348" s="85" t="str">
        <f ca="1">IF(B1348="","",OFFSET(List1!L$11,tisk!A1347,0))</f>
        <v/>
      </c>
      <c r="E1348" s="99" t="str">
        <f ca="1">IF(B1348="","",OFFSET(List1!O$11,tisk!A1347,0))</f>
        <v/>
      </c>
      <c r="F1348" s="55" t="str">
        <f ca="1">IF(B1348="","",OFFSET(List1!P$11,tisk!A1347,0))</f>
        <v/>
      </c>
      <c r="G1348" s="97" t="str">
        <f ca="1">IF(B1348="","",OFFSET(List1!R$11,tisk!A1347,0))</f>
        <v/>
      </c>
      <c r="H1348" s="100" t="str">
        <f ca="1">IF(B1348="","",OFFSET(List1!S$11,tisk!A1347,0))</f>
        <v/>
      </c>
      <c r="I1348" s="98" t="str">
        <f ca="1">IF(B1348="","",OFFSET(List1!T$11,tisk!A1347,0))</f>
        <v/>
      </c>
      <c r="J1348" s="98" t="str">
        <f ca="1">IF(B1348="","",OFFSET(List1!U$11,tisk!A1347,0))</f>
        <v/>
      </c>
      <c r="K1348" s="98" t="str">
        <f ca="1">IF(B1348="","",OFFSET(List1!V$11,tisk!A1347,0))</f>
        <v/>
      </c>
      <c r="L1348" s="98" t="str">
        <f ca="1">IF(B1348="","",OFFSET(List1!W$11,tisk!A1347,0))</f>
        <v/>
      </c>
      <c r="M1348" s="97" t="str">
        <f ca="1">IF(B1348="","",OFFSET(List1!X$11,tisk!A1347,0))</f>
        <v/>
      </c>
    </row>
    <row r="1349" spans="1:13" s="2" customFormat="1" ht="75" customHeight="1" x14ac:dyDescent="0.35">
      <c r="A1349" s="58"/>
      <c r="B1349" s="98"/>
      <c r="C1349" s="3" t="str">
        <f ca="1">IF(B1348="","",CONCATENATE("Okres ",OFFSET(List1!G$11,tisk!A1347,0),"
","Právní forma","
",OFFSET(List1!H$11,tisk!A1347,0),"
","IČO ",OFFSET(List1!I$11,tisk!A1347,0),"
 ","B.Ú. ",OFFSET(List1!J$11,tisk!A1347,0)))</f>
        <v/>
      </c>
      <c r="D1349" s="5" t="str">
        <f ca="1">IF(B1348="","",OFFSET(List1!M$11,tisk!A1347,0))</f>
        <v/>
      </c>
      <c r="E1349" s="99"/>
      <c r="F1349" s="54"/>
      <c r="G1349" s="97"/>
      <c r="H1349" s="100"/>
      <c r="I1349" s="98"/>
      <c r="J1349" s="98"/>
      <c r="K1349" s="98"/>
      <c r="L1349" s="98"/>
      <c r="M1349" s="97"/>
    </row>
    <row r="1350" spans="1:13" s="2" customFormat="1" ht="30" customHeight="1" x14ac:dyDescent="0.35">
      <c r="A1350" s="58">
        <f>ROW()/3-1</f>
        <v>449</v>
      </c>
      <c r="B1350" s="98"/>
      <c r="C1350" s="3" t="str">
        <f ca="1">IF(B1348="","",CONCATENATE("Zástupce","
",OFFSET(List1!K$11,tisk!A1347,0)))</f>
        <v/>
      </c>
      <c r="D1350" s="5" t="str">
        <f ca="1">IF(B1348="","",CONCATENATE("Dotace bude použita na:",OFFSET(List1!N$11,tisk!A1347,0)))</f>
        <v/>
      </c>
      <c r="E1350" s="99"/>
      <c r="F1350" s="55" t="str">
        <f ca="1">IF(B1348="","",OFFSET(List1!Q$11,tisk!A1347,0))</f>
        <v/>
      </c>
      <c r="G1350" s="97"/>
      <c r="H1350" s="100"/>
      <c r="I1350" s="98"/>
      <c r="J1350" s="98"/>
      <c r="K1350" s="98"/>
      <c r="L1350" s="98"/>
      <c r="M1350" s="97"/>
    </row>
    <row r="1351" spans="1:13" s="2" customFormat="1" ht="75" customHeight="1" x14ac:dyDescent="0.35">
      <c r="A1351" s="58"/>
      <c r="B1351" s="98" t="str">
        <f ca="1">IF(OFFSET(List1!B$11,tisk!A1350,0)&gt;0,OFFSET(List1!B$11,tisk!A1350,0),"")</f>
        <v/>
      </c>
      <c r="C1351" s="3" t="str">
        <f ca="1">IF(B1351="","",CONCATENATE(OFFSET(List1!C$11,tisk!A1350,0),"
",OFFSET(List1!D$11,tisk!A1350,0),"
",OFFSET(List1!E$11,tisk!A1350,0),"
",OFFSET(List1!F$11,tisk!A1350,0)))</f>
        <v/>
      </c>
      <c r="D1351" s="85" t="str">
        <f ca="1">IF(B1351="","",OFFSET(List1!L$11,tisk!A1350,0))</f>
        <v/>
      </c>
      <c r="E1351" s="99" t="str">
        <f ca="1">IF(B1351="","",OFFSET(List1!O$11,tisk!A1350,0))</f>
        <v/>
      </c>
      <c r="F1351" s="55" t="str">
        <f ca="1">IF(B1351="","",OFFSET(List1!P$11,tisk!A1350,0))</f>
        <v/>
      </c>
      <c r="G1351" s="97" t="str">
        <f ca="1">IF(B1351="","",OFFSET(List1!R$11,tisk!A1350,0))</f>
        <v/>
      </c>
      <c r="H1351" s="100" t="str">
        <f ca="1">IF(B1351="","",OFFSET(List1!S$11,tisk!A1350,0))</f>
        <v/>
      </c>
      <c r="I1351" s="98" t="str">
        <f ca="1">IF(B1351="","",OFFSET(List1!T$11,tisk!A1350,0))</f>
        <v/>
      </c>
      <c r="J1351" s="98" t="str">
        <f ca="1">IF(B1351="","",OFFSET(List1!U$11,tisk!A1350,0))</f>
        <v/>
      </c>
      <c r="K1351" s="98" t="str">
        <f ca="1">IF(B1351="","",OFFSET(List1!V$11,tisk!A1350,0))</f>
        <v/>
      </c>
      <c r="L1351" s="98" t="str">
        <f ca="1">IF(B1351="","",OFFSET(List1!W$11,tisk!A1350,0))</f>
        <v/>
      </c>
      <c r="M1351" s="97" t="str">
        <f ca="1">IF(B1351="","",OFFSET(List1!X$11,tisk!A1350,0))</f>
        <v/>
      </c>
    </row>
    <row r="1352" spans="1:13" s="2" customFormat="1" ht="75" customHeight="1" x14ac:dyDescent="0.35">
      <c r="A1352" s="58"/>
      <c r="B1352" s="98"/>
      <c r="C1352" s="3" t="str">
        <f ca="1">IF(B1351="","",CONCATENATE("Okres ",OFFSET(List1!G$11,tisk!A1350,0),"
","Právní forma","
",OFFSET(List1!H$11,tisk!A1350,0),"
","IČO ",OFFSET(List1!I$11,tisk!A1350,0),"
 ","B.Ú. ",OFFSET(List1!J$11,tisk!A1350,0)))</f>
        <v/>
      </c>
      <c r="D1352" s="5" t="str">
        <f ca="1">IF(B1351="","",OFFSET(List1!M$11,tisk!A1350,0))</f>
        <v/>
      </c>
      <c r="E1352" s="99"/>
      <c r="F1352" s="54"/>
      <c r="G1352" s="97"/>
      <c r="H1352" s="100"/>
      <c r="I1352" s="98"/>
      <c r="J1352" s="98"/>
      <c r="K1352" s="98"/>
      <c r="L1352" s="98"/>
      <c r="M1352" s="97"/>
    </row>
    <row r="1353" spans="1:13" s="2" customFormat="1" ht="30" customHeight="1" x14ac:dyDescent="0.35">
      <c r="A1353" s="58">
        <f>ROW()/3-1</f>
        <v>450</v>
      </c>
      <c r="B1353" s="98"/>
      <c r="C1353" s="3" t="str">
        <f ca="1">IF(B1351="","",CONCATENATE("Zástupce","
",OFFSET(List1!K$11,tisk!A1350,0)))</f>
        <v/>
      </c>
      <c r="D1353" s="5" t="str">
        <f ca="1">IF(B1351="","",CONCATENATE("Dotace bude použita na:",OFFSET(List1!N$11,tisk!A1350,0)))</f>
        <v/>
      </c>
      <c r="E1353" s="99"/>
      <c r="F1353" s="55" t="str">
        <f ca="1">IF(B1351="","",OFFSET(List1!Q$11,tisk!A1350,0))</f>
        <v/>
      </c>
      <c r="G1353" s="97"/>
      <c r="H1353" s="100"/>
      <c r="I1353" s="98"/>
      <c r="J1353" s="98"/>
      <c r="K1353" s="98"/>
      <c r="L1353" s="98"/>
      <c r="M1353" s="97"/>
    </row>
    <row r="1354" spans="1:13" s="2" customFormat="1" ht="75" customHeight="1" x14ac:dyDescent="0.35">
      <c r="A1354" s="58"/>
      <c r="B1354" s="98" t="str">
        <f ca="1">IF(OFFSET(List1!B$11,tisk!A1353,0)&gt;0,OFFSET(List1!B$11,tisk!A1353,0),"")</f>
        <v/>
      </c>
      <c r="C1354" s="3" t="str">
        <f ca="1">IF(B1354="","",CONCATENATE(OFFSET(List1!C$11,tisk!A1353,0),"
",OFFSET(List1!D$11,tisk!A1353,0),"
",OFFSET(List1!E$11,tisk!A1353,0),"
",OFFSET(List1!F$11,tisk!A1353,0)))</f>
        <v/>
      </c>
      <c r="D1354" s="85" t="str">
        <f ca="1">IF(B1354="","",OFFSET(List1!L$11,tisk!A1353,0))</f>
        <v/>
      </c>
      <c r="E1354" s="99" t="str">
        <f ca="1">IF(B1354="","",OFFSET(List1!O$11,tisk!A1353,0))</f>
        <v/>
      </c>
      <c r="F1354" s="55" t="str">
        <f ca="1">IF(B1354="","",OFFSET(List1!P$11,tisk!A1353,0))</f>
        <v/>
      </c>
      <c r="G1354" s="97" t="str">
        <f ca="1">IF(B1354="","",OFFSET(List1!R$11,tisk!A1353,0))</f>
        <v/>
      </c>
      <c r="H1354" s="100" t="str">
        <f ca="1">IF(B1354="","",OFFSET(List1!S$11,tisk!A1353,0))</f>
        <v/>
      </c>
      <c r="I1354" s="98" t="str">
        <f ca="1">IF(B1354="","",OFFSET(List1!T$11,tisk!A1353,0))</f>
        <v/>
      </c>
      <c r="J1354" s="98" t="str">
        <f ca="1">IF(B1354="","",OFFSET(List1!U$11,tisk!A1353,0))</f>
        <v/>
      </c>
      <c r="K1354" s="98" t="str">
        <f ca="1">IF(B1354="","",OFFSET(List1!V$11,tisk!A1353,0))</f>
        <v/>
      </c>
      <c r="L1354" s="98" t="str">
        <f ca="1">IF(B1354="","",OFFSET(List1!W$11,tisk!A1353,0))</f>
        <v/>
      </c>
      <c r="M1354" s="97" t="str">
        <f ca="1">IF(B1354="","",OFFSET(List1!X$11,tisk!A1353,0))</f>
        <v/>
      </c>
    </row>
    <row r="1355" spans="1:13" s="2" customFormat="1" ht="75" customHeight="1" x14ac:dyDescent="0.35">
      <c r="A1355" s="58"/>
      <c r="B1355" s="98"/>
      <c r="C1355" s="3" t="str">
        <f ca="1">IF(B1354="","",CONCATENATE("Okres ",OFFSET(List1!G$11,tisk!A1353,0),"
","Právní forma","
",OFFSET(List1!H$11,tisk!A1353,0),"
","IČO ",OFFSET(List1!I$11,tisk!A1353,0),"
 ","B.Ú. ",OFFSET(List1!J$11,tisk!A1353,0)))</f>
        <v/>
      </c>
      <c r="D1355" s="5" t="str">
        <f ca="1">IF(B1354="","",OFFSET(List1!M$11,tisk!A1353,0))</f>
        <v/>
      </c>
      <c r="E1355" s="99"/>
      <c r="F1355" s="54"/>
      <c r="G1355" s="97"/>
      <c r="H1355" s="100"/>
      <c r="I1355" s="98"/>
      <c r="J1355" s="98"/>
      <c r="K1355" s="98"/>
      <c r="L1355" s="98"/>
      <c r="M1355" s="97"/>
    </row>
    <row r="1356" spans="1:13" s="2" customFormat="1" ht="30" customHeight="1" x14ac:dyDescent="0.35">
      <c r="A1356" s="58">
        <f>ROW()/3-1</f>
        <v>451</v>
      </c>
      <c r="B1356" s="98"/>
      <c r="C1356" s="3" t="str">
        <f ca="1">IF(B1354="","",CONCATENATE("Zástupce","
",OFFSET(List1!K$11,tisk!A1353,0)))</f>
        <v/>
      </c>
      <c r="D1356" s="5" t="str">
        <f ca="1">IF(B1354="","",CONCATENATE("Dotace bude použita na:",OFFSET(List1!N$11,tisk!A1353,0)))</f>
        <v/>
      </c>
      <c r="E1356" s="99"/>
      <c r="F1356" s="55" t="str">
        <f ca="1">IF(B1354="","",OFFSET(List1!Q$11,tisk!A1353,0))</f>
        <v/>
      </c>
      <c r="G1356" s="97"/>
      <c r="H1356" s="100"/>
      <c r="I1356" s="98"/>
      <c r="J1356" s="98"/>
      <c r="K1356" s="98"/>
      <c r="L1356" s="98"/>
      <c r="M1356" s="97"/>
    </row>
    <row r="1357" spans="1:13" s="2" customFormat="1" ht="75" customHeight="1" x14ac:dyDescent="0.35">
      <c r="A1357" s="58"/>
      <c r="B1357" s="98" t="str">
        <f ca="1">IF(OFFSET(List1!B$11,tisk!A1356,0)&gt;0,OFFSET(List1!B$11,tisk!A1356,0),"")</f>
        <v/>
      </c>
      <c r="C1357" s="3" t="str">
        <f ca="1">IF(B1357="","",CONCATENATE(OFFSET(List1!C$11,tisk!A1356,0),"
",OFFSET(List1!D$11,tisk!A1356,0),"
",OFFSET(List1!E$11,tisk!A1356,0),"
",OFFSET(List1!F$11,tisk!A1356,0)))</f>
        <v/>
      </c>
      <c r="D1357" s="85" t="str">
        <f ca="1">IF(B1357="","",OFFSET(List1!L$11,tisk!A1356,0))</f>
        <v/>
      </c>
      <c r="E1357" s="99" t="str">
        <f ca="1">IF(B1357="","",OFFSET(List1!O$11,tisk!A1356,0))</f>
        <v/>
      </c>
      <c r="F1357" s="55" t="str">
        <f ca="1">IF(B1357="","",OFFSET(List1!P$11,tisk!A1356,0))</f>
        <v/>
      </c>
      <c r="G1357" s="97" t="str">
        <f ca="1">IF(B1357="","",OFFSET(List1!R$11,tisk!A1356,0))</f>
        <v/>
      </c>
      <c r="H1357" s="100" t="str">
        <f ca="1">IF(B1357="","",OFFSET(List1!S$11,tisk!A1356,0))</f>
        <v/>
      </c>
      <c r="I1357" s="98" t="str">
        <f ca="1">IF(B1357="","",OFFSET(List1!T$11,tisk!A1356,0))</f>
        <v/>
      </c>
      <c r="J1357" s="98" t="str">
        <f ca="1">IF(B1357="","",OFFSET(List1!U$11,tisk!A1356,0))</f>
        <v/>
      </c>
      <c r="K1357" s="98" t="str">
        <f ca="1">IF(B1357="","",OFFSET(List1!V$11,tisk!A1356,0))</f>
        <v/>
      </c>
      <c r="L1357" s="98" t="str">
        <f ca="1">IF(B1357="","",OFFSET(List1!W$11,tisk!A1356,0))</f>
        <v/>
      </c>
      <c r="M1357" s="97" t="str">
        <f ca="1">IF(B1357="","",OFFSET(List1!X$11,tisk!A1356,0))</f>
        <v/>
      </c>
    </row>
    <row r="1358" spans="1:13" s="2" customFormat="1" ht="75" customHeight="1" x14ac:dyDescent="0.35">
      <c r="A1358" s="58"/>
      <c r="B1358" s="98"/>
      <c r="C1358" s="3" t="str">
        <f ca="1">IF(B1357="","",CONCATENATE("Okres ",OFFSET(List1!G$11,tisk!A1356,0),"
","Právní forma","
",OFFSET(List1!H$11,tisk!A1356,0),"
","IČO ",OFFSET(List1!I$11,tisk!A1356,0),"
 ","B.Ú. ",OFFSET(List1!J$11,tisk!A1356,0)))</f>
        <v/>
      </c>
      <c r="D1358" s="5" t="str">
        <f ca="1">IF(B1357="","",OFFSET(List1!M$11,tisk!A1356,0))</f>
        <v/>
      </c>
      <c r="E1358" s="99"/>
      <c r="F1358" s="54"/>
      <c r="G1358" s="97"/>
      <c r="H1358" s="100"/>
      <c r="I1358" s="98"/>
      <c r="J1358" s="98"/>
      <c r="K1358" s="98"/>
      <c r="L1358" s="98"/>
      <c r="M1358" s="97"/>
    </row>
    <row r="1359" spans="1:13" s="2" customFormat="1" ht="30" customHeight="1" x14ac:dyDescent="0.35">
      <c r="A1359" s="58">
        <f>ROW()/3-1</f>
        <v>452</v>
      </c>
      <c r="B1359" s="98"/>
      <c r="C1359" s="3" t="str">
        <f ca="1">IF(B1357="","",CONCATENATE("Zástupce","
",OFFSET(List1!K$11,tisk!A1356,0)))</f>
        <v/>
      </c>
      <c r="D1359" s="5" t="str">
        <f ca="1">IF(B1357="","",CONCATENATE("Dotace bude použita na:",OFFSET(List1!N$11,tisk!A1356,0)))</f>
        <v/>
      </c>
      <c r="E1359" s="99"/>
      <c r="F1359" s="55" t="str">
        <f ca="1">IF(B1357="","",OFFSET(List1!Q$11,tisk!A1356,0))</f>
        <v/>
      </c>
      <c r="G1359" s="97"/>
      <c r="H1359" s="100"/>
      <c r="I1359" s="98"/>
      <c r="J1359" s="98"/>
      <c r="K1359" s="98"/>
      <c r="L1359" s="98"/>
      <c r="M1359" s="97"/>
    </row>
    <row r="1360" spans="1:13" s="2" customFormat="1" ht="75" customHeight="1" x14ac:dyDescent="0.35">
      <c r="A1360" s="58"/>
      <c r="B1360" s="98" t="str">
        <f ca="1">IF(OFFSET(List1!B$11,tisk!A1359,0)&gt;0,OFFSET(List1!B$11,tisk!A1359,0),"")</f>
        <v/>
      </c>
      <c r="C1360" s="3" t="str">
        <f ca="1">IF(B1360="","",CONCATENATE(OFFSET(List1!C$11,tisk!A1359,0),"
",OFFSET(List1!D$11,tisk!A1359,0),"
",OFFSET(List1!E$11,tisk!A1359,0),"
",OFFSET(List1!F$11,tisk!A1359,0)))</f>
        <v/>
      </c>
      <c r="D1360" s="85" t="str">
        <f ca="1">IF(B1360="","",OFFSET(List1!L$11,tisk!A1359,0))</f>
        <v/>
      </c>
      <c r="E1360" s="99" t="str">
        <f ca="1">IF(B1360="","",OFFSET(List1!O$11,tisk!A1359,0))</f>
        <v/>
      </c>
      <c r="F1360" s="55" t="str">
        <f ca="1">IF(B1360="","",OFFSET(List1!P$11,tisk!A1359,0))</f>
        <v/>
      </c>
      <c r="G1360" s="97" t="str">
        <f ca="1">IF(B1360="","",OFFSET(List1!R$11,tisk!A1359,0))</f>
        <v/>
      </c>
      <c r="H1360" s="100" t="str">
        <f ca="1">IF(B1360="","",OFFSET(List1!S$11,tisk!A1359,0))</f>
        <v/>
      </c>
      <c r="I1360" s="98" t="str">
        <f ca="1">IF(B1360="","",OFFSET(List1!T$11,tisk!A1359,0))</f>
        <v/>
      </c>
      <c r="J1360" s="98" t="str">
        <f ca="1">IF(B1360="","",OFFSET(List1!U$11,tisk!A1359,0))</f>
        <v/>
      </c>
      <c r="K1360" s="98" t="str">
        <f ca="1">IF(B1360="","",OFFSET(List1!V$11,tisk!A1359,0))</f>
        <v/>
      </c>
      <c r="L1360" s="98" t="str">
        <f ca="1">IF(B1360="","",OFFSET(List1!W$11,tisk!A1359,0))</f>
        <v/>
      </c>
      <c r="M1360" s="97" t="str">
        <f ca="1">IF(B1360="","",OFFSET(List1!X$11,tisk!A1359,0))</f>
        <v/>
      </c>
    </row>
    <row r="1361" spans="1:13" s="2" customFormat="1" ht="75" customHeight="1" x14ac:dyDescent="0.35">
      <c r="A1361" s="58"/>
      <c r="B1361" s="98"/>
      <c r="C1361" s="3" t="str">
        <f ca="1">IF(B1360="","",CONCATENATE("Okres ",OFFSET(List1!G$11,tisk!A1359,0),"
","Právní forma","
",OFFSET(List1!H$11,tisk!A1359,0),"
","IČO ",OFFSET(List1!I$11,tisk!A1359,0),"
 ","B.Ú. ",OFFSET(List1!J$11,tisk!A1359,0)))</f>
        <v/>
      </c>
      <c r="D1361" s="5" t="str">
        <f ca="1">IF(B1360="","",OFFSET(List1!M$11,tisk!A1359,0))</f>
        <v/>
      </c>
      <c r="E1361" s="99"/>
      <c r="F1361" s="54"/>
      <c r="G1361" s="97"/>
      <c r="H1361" s="100"/>
      <c r="I1361" s="98"/>
      <c r="J1361" s="98"/>
      <c r="K1361" s="98"/>
      <c r="L1361" s="98"/>
      <c r="M1361" s="97"/>
    </row>
    <row r="1362" spans="1:13" s="2" customFormat="1" ht="30" customHeight="1" x14ac:dyDescent="0.35">
      <c r="A1362" s="58">
        <f>ROW()/3-1</f>
        <v>453</v>
      </c>
      <c r="B1362" s="98"/>
      <c r="C1362" s="3" t="str">
        <f ca="1">IF(B1360="","",CONCATENATE("Zástupce","
",OFFSET(List1!K$11,tisk!A1359,0)))</f>
        <v/>
      </c>
      <c r="D1362" s="5" t="str">
        <f ca="1">IF(B1360="","",CONCATENATE("Dotace bude použita na:",OFFSET(List1!N$11,tisk!A1359,0)))</f>
        <v/>
      </c>
      <c r="E1362" s="99"/>
      <c r="F1362" s="55" t="str">
        <f ca="1">IF(B1360="","",OFFSET(List1!Q$11,tisk!A1359,0))</f>
        <v/>
      </c>
      <c r="G1362" s="97"/>
      <c r="H1362" s="100"/>
      <c r="I1362" s="98"/>
      <c r="J1362" s="98"/>
      <c r="K1362" s="98"/>
      <c r="L1362" s="98"/>
      <c r="M1362" s="97"/>
    </row>
    <row r="1363" spans="1:13" s="2" customFormat="1" ht="75" customHeight="1" x14ac:dyDescent="0.35">
      <c r="A1363" s="58"/>
      <c r="B1363" s="98" t="str">
        <f ca="1">IF(OFFSET(List1!B$11,tisk!A1362,0)&gt;0,OFFSET(List1!B$11,tisk!A1362,0),"")</f>
        <v/>
      </c>
      <c r="C1363" s="3" t="str">
        <f ca="1">IF(B1363="","",CONCATENATE(OFFSET(List1!C$11,tisk!A1362,0),"
",OFFSET(List1!D$11,tisk!A1362,0),"
",OFFSET(List1!E$11,tisk!A1362,0),"
",OFFSET(List1!F$11,tisk!A1362,0)))</f>
        <v/>
      </c>
      <c r="D1363" s="85" t="str">
        <f ca="1">IF(B1363="","",OFFSET(List1!L$11,tisk!A1362,0))</f>
        <v/>
      </c>
      <c r="E1363" s="99" t="str">
        <f ca="1">IF(B1363="","",OFFSET(List1!O$11,tisk!A1362,0))</f>
        <v/>
      </c>
      <c r="F1363" s="55" t="str">
        <f ca="1">IF(B1363="","",OFFSET(List1!P$11,tisk!A1362,0))</f>
        <v/>
      </c>
      <c r="G1363" s="97" t="str">
        <f ca="1">IF(B1363="","",OFFSET(List1!R$11,tisk!A1362,0))</f>
        <v/>
      </c>
      <c r="H1363" s="100" t="str">
        <f ca="1">IF(B1363="","",OFFSET(List1!S$11,tisk!A1362,0))</f>
        <v/>
      </c>
      <c r="I1363" s="98" t="str">
        <f ca="1">IF(B1363="","",OFFSET(List1!T$11,tisk!A1362,0))</f>
        <v/>
      </c>
      <c r="J1363" s="98" t="str">
        <f ca="1">IF(B1363="","",OFFSET(List1!U$11,tisk!A1362,0))</f>
        <v/>
      </c>
      <c r="K1363" s="98" t="str">
        <f ca="1">IF(B1363="","",OFFSET(List1!V$11,tisk!A1362,0))</f>
        <v/>
      </c>
      <c r="L1363" s="98" t="str">
        <f ca="1">IF(B1363="","",OFFSET(List1!W$11,tisk!A1362,0))</f>
        <v/>
      </c>
      <c r="M1363" s="97" t="str">
        <f ca="1">IF(B1363="","",OFFSET(List1!X$11,tisk!A1362,0))</f>
        <v/>
      </c>
    </row>
    <row r="1364" spans="1:13" s="2" customFormat="1" ht="75" customHeight="1" x14ac:dyDescent="0.35">
      <c r="A1364" s="58"/>
      <c r="B1364" s="98"/>
      <c r="C1364" s="3" t="str">
        <f ca="1">IF(B1363="","",CONCATENATE("Okres ",OFFSET(List1!G$11,tisk!A1362,0),"
","Právní forma","
",OFFSET(List1!H$11,tisk!A1362,0),"
","IČO ",OFFSET(List1!I$11,tisk!A1362,0),"
 ","B.Ú. ",OFFSET(List1!J$11,tisk!A1362,0)))</f>
        <v/>
      </c>
      <c r="D1364" s="5" t="str">
        <f ca="1">IF(B1363="","",OFFSET(List1!M$11,tisk!A1362,0))</f>
        <v/>
      </c>
      <c r="E1364" s="99"/>
      <c r="F1364" s="54"/>
      <c r="G1364" s="97"/>
      <c r="H1364" s="100"/>
      <c r="I1364" s="98"/>
      <c r="J1364" s="98"/>
      <c r="K1364" s="98"/>
      <c r="L1364" s="98"/>
      <c r="M1364" s="97"/>
    </row>
    <row r="1365" spans="1:13" s="2" customFormat="1" ht="30" customHeight="1" x14ac:dyDescent="0.35">
      <c r="A1365" s="58">
        <f>ROW()/3-1</f>
        <v>454</v>
      </c>
      <c r="B1365" s="98"/>
      <c r="C1365" s="3" t="str">
        <f ca="1">IF(B1363="","",CONCATENATE("Zástupce","
",OFFSET(List1!K$11,tisk!A1362,0)))</f>
        <v/>
      </c>
      <c r="D1365" s="5" t="str">
        <f ca="1">IF(B1363="","",CONCATENATE("Dotace bude použita na:",OFFSET(List1!N$11,tisk!A1362,0)))</f>
        <v/>
      </c>
      <c r="E1365" s="99"/>
      <c r="F1365" s="55" t="str">
        <f ca="1">IF(B1363="","",OFFSET(List1!Q$11,tisk!A1362,0))</f>
        <v/>
      </c>
      <c r="G1365" s="97"/>
      <c r="H1365" s="100"/>
      <c r="I1365" s="98"/>
      <c r="J1365" s="98"/>
      <c r="K1365" s="98"/>
      <c r="L1365" s="98"/>
      <c r="M1365" s="97"/>
    </row>
    <row r="1366" spans="1:13" s="2" customFormat="1" ht="75" customHeight="1" x14ac:dyDescent="0.35">
      <c r="A1366" s="58"/>
      <c r="B1366" s="98" t="str">
        <f ca="1">IF(OFFSET(List1!B$11,tisk!A1365,0)&gt;0,OFFSET(List1!B$11,tisk!A1365,0),"")</f>
        <v/>
      </c>
      <c r="C1366" s="3" t="str">
        <f ca="1">IF(B1366="","",CONCATENATE(OFFSET(List1!C$11,tisk!A1365,0),"
",OFFSET(List1!D$11,tisk!A1365,0),"
",OFFSET(List1!E$11,tisk!A1365,0),"
",OFFSET(List1!F$11,tisk!A1365,0)))</f>
        <v/>
      </c>
      <c r="D1366" s="85" t="str">
        <f ca="1">IF(B1366="","",OFFSET(List1!L$11,tisk!A1365,0))</f>
        <v/>
      </c>
      <c r="E1366" s="99" t="str">
        <f ca="1">IF(B1366="","",OFFSET(List1!O$11,tisk!A1365,0))</f>
        <v/>
      </c>
      <c r="F1366" s="55" t="str">
        <f ca="1">IF(B1366="","",OFFSET(List1!P$11,tisk!A1365,0))</f>
        <v/>
      </c>
      <c r="G1366" s="97" t="str">
        <f ca="1">IF(B1366="","",OFFSET(List1!R$11,tisk!A1365,0))</f>
        <v/>
      </c>
      <c r="H1366" s="100" t="str">
        <f ca="1">IF(B1366="","",OFFSET(List1!S$11,tisk!A1365,0))</f>
        <v/>
      </c>
      <c r="I1366" s="98" t="str">
        <f ca="1">IF(B1366="","",OFFSET(List1!T$11,tisk!A1365,0))</f>
        <v/>
      </c>
      <c r="J1366" s="98" t="str">
        <f ca="1">IF(B1366="","",OFFSET(List1!U$11,tisk!A1365,0))</f>
        <v/>
      </c>
      <c r="K1366" s="98" t="str">
        <f ca="1">IF(B1366="","",OFFSET(List1!V$11,tisk!A1365,0))</f>
        <v/>
      </c>
      <c r="L1366" s="98" t="str">
        <f ca="1">IF(B1366="","",OFFSET(List1!W$11,tisk!A1365,0))</f>
        <v/>
      </c>
      <c r="M1366" s="97" t="str">
        <f ca="1">IF(B1366="","",OFFSET(List1!X$11,tisk!A1365,0))</f>
        <v/>
      </c>
    </row>
    <row r="1367" spans="1:13" s="2" customFormat="1" ht="75" customHeight="1" x14ac:dyDescent="0.35">
      <c r="A1367" s="58"/>
      <c r="B1367" s="98"/>
      <c r="C1367" s="3" t="str">
        <f ca="1">IF(B1366="","",CONCATENATE("Okres ",OFFSET(List1!G$11,tisk!A1365,0),"
","Právní forma","
",OFFSET(List1!H$11,tisk!A1365,0),"
","IČO ",OFFSET(List1!I$11,tisk!A1365,0),"
 ","B.Ú. ",OFFSET(List1!J$11,tisk!A1365,0)))</f>
        <v/>
      </c>
      <c r="D1367" s="5" t="str">
        <f ca="1">IF(B1366="","",OFFSET(List1!M$11,tisk!A1365,0))</f>
        <v/>
      </c>
      <c r="E1367" s="99"/>
      <c r="F1367" s="54"/>
      <c r="G1367" s="97"/>
      <c r="H1367" s="100"/>
      <c r="I1367" s="98"/>
      <c r="J1367" s="98"/>
      <c r="K1367" s="98"/>
      <c r="L1367" s="98"/>
      <c r="M1367" s="97"/>
    </row>
    <row r="1368" spans="1:13" s="2" customFormat="1" ht="30" customHeight="1" x14ac:dyDescent="0.35">
      <c r="A1368" s="58">
        <f>ROW()/3-1</f>
        <v>455</v>
      </c>
      <c r="B1368" s="98"/>
      <c r="C1368" s="3" t="str">
        <f ca="1">IF(B1366="","",CONCATENATE("Zástupce","
",OFFSET(List1!K$11,tisk!A1365,0)))</f>
        <v/>
      </c>
      <c r="D1368" s="5" t="str">
        <f ca="1">IF(B1366="","",CONCATENATE("Dotace bude použita na:",OFFSET(List1!N$11,tisk!A1365,0)))</f>
        <v/>
      </c>
      <c r="E1368" s="99"/>
      <c r="F1368" s="55" t="str">
        <f ca="1">IF(B1366="","",OFFSET(List1!Q$11,tisk!A1365,0))</f>
        <v/>
      </c>
      <c r="G1368" s="97"/>
      <c r="H1368" s="100"/>
      <c r="I1368" s="98"/>
      <c r="J1368" s="98"/>
      <c r="K1368" s="98"/>
      <c r="L1368" s="98"/>
      <c r="M1368" s="97"/>
    </row>
    <row r="1369" spans="1:13" s="2" customFormat="1" ht="75" customHeight="1" x14ac:dyDescent="0.35">
      <c r="A1369" s="58"/>
      <c r="B1369" s="98" t="str">
        <f ca="1">IF(OFFSET(List1!B$11,tisk!A1368,0)&gt;0,OFFSET(List1!B$11,tisk!A1368,0),"")</f>
        <v/>
      </c>
      <c r="C1369" s="3" t="str">
        <f ca="1">IF(B1369="","",CONCATENATE(OFFSET(List1!C$11,tisk!A1368,0),"
",OFFSET(List1!D$11,tisk!A1368,0),"
",OFFSET(List1!E$11,tisk!A1368,0),"
",OFFSET(List1!F$11,tisk!A1368,0)))</f>
        <v/>
      </c>
      <c r="D1369" s="85" t="str">
        <f ca="1">IF(B1369="","",OFFSET(List1!L$11,tisk!A1368,0))</f>
        <v/>
      </c>
      <c r="E1369" s="99" t="str">
        <f ca="1">IF(B1369="","",OFFSET(List1!O$11,tisk!A1368,0))</f>
        <v/>
      </c>
      <c r="F1369" s="55" t="str">
        <f ca="1">IF(B1369="","",OFFSET(List1!P$11,tisk!A1368,0))</f>
        <v/>
      </c>
      <c r="G1369" s="97" t="str">
        <f ca="1">IF(B1369="","",OFFSET(List1!R$11,tisk!A1368,0))</f>
        <v/>
      </c>
      <c r="H1369" s="100" t="str">
        <f ca="1">IF(B1369="","",OFFSET(List1!S$11,tisk!A1368,0))</f>
        <v/>
      </c>
      <c r="I1369" s="98" t="str">
        <f ca="1">IF(B1369="","",OFFSET(List1!T$11,tisk!A1368,0))</f>
        <v/>
      </c>
      <c r="J1369" s="98" t="str">
        <f ca="1">IF(B1369="","",OFFSET(List1!U$11,tisk!A1368,0))</f>
        <v/>
      </c>
      <c r="K1369" s="98" t="str">
        <f ca="1">IF(B1369="","",OFFSET(List1!V$11,tisk!A1368,0))</f>
        <v/>
      </c>
      <c r="L1369" s="98" t="str">
        <f ca="1">IF(B1369="","",OFFSET(List1!W$11,tisk!A1368,0))</f>
        <v/>
      </c>
      <c r="M1369" s="97" t="str">
        <f ca="1">IF(B1369="","",OFFSET(List1!X$11,tisk!A1368,0))</f>
        <v/>
      </c>
    </row>
    <row r="1370" spans="1:13" s="2" customFormat="1" ht="75" customHeight="1" x14ac:dyDescent="0.35">
      <c r="A1370" s="58"/>
      <c r="B1370" s="98"/>
      <c r="C1370" s="3" t="str">
        <f ca="1">IF(B1369="","",CONCATENATE("Okres ",OFFSET(List1!G$11,tisk!A1368,0),"
","Právní forma","
",OFFSET(List1!H$11,tisk!A1368,0),"
","IČO ",OFFSET(List1!I$11,tisk!A1368,0),"
 ","B.Ú. ",OFFSET(List1!J$11,tisk!A1368,0)))</f>
        <v/>
      </c>
      <c r="D1370" s="5" t="str">
        <f ca="1">IF(B1369="","",OFFSET(List1!M$11,tisk!A1368,0))</f>
        <v/>
      </c>
      <c r="E1370" s="99"/>
      <c r="F1370" s="54"/>
      <c r="G1370" s="97"/>
      <c r="H1370" s="100"/>
      <c r="I1370" s="98"/>
      <c r="J1370" s="98"/>
      <c r="K1370" s="98"/>
      <c r="L1370" s="98"/>
      <c r="M1370" s="97"/>
    </row>
    <row r="1371" spans="1:13" s="2" customFormat="1" ht="30" customHeight="1" x14ac:dyDescent="0.35">
      <c r="A1371" s="58">
        <f>ROW()/3-1</f>
        <v>456</v>
      </c>
      <c r="B1371" s="98"/>
      <c r="C1371" s="3" t="str">
        <f ca="1">IF(B1369="","",CONCATENATE("Zástupce","
",OFFSET(List1!K$11,tisk!A1368,0)))</f>
        <v/>
      </c>
      <c r="D1371" s="5" t="str">
        <f ca="1">IF(B1369="","",CONCATENATE("Dotace bude použita na:",OFFSET(List1!N$11,tisk!A1368,0)))</f>
        <v/>
      </c>
      <c r="E1371" s="99"/>
      <c r="F1371" s="55" t="str">
        <f ca="1">IF(B1369="","",OFFSET(List1!Q$11,tisk!A1368,0))</f>
        <v/>
      </c>
      <c r="G1371" s="97"/>
      <c r="H1371" s="100"/>
      <c r="I1371" s="98"/>
      <c r="J1371" s="98"/>
      <c r="K1371" s="98"/>
      <c r="L1371" s="98"/>
      <c r="M1371" s="97"/>
    </row>
    <row r="1372" spans="1:13" s="2" customFormat="1" ht="75" customHeight="1" x14ac:dyDescent="0.35">
      <c r="A1372" s="58"/>
      <c r="B1372" s="98" t="str">
        <f ca="1">IF(OFFSET(List1!B$11,tisk!A1371,0)&gt;0,OFFSET(List1!B$11,tisk!A1371,0),"")</f>
        <v/>
      </c>
      <c r="C1372" s="3" t="str">
        <f ca="1">IF(B1372="","",CONCATENATE(OFFSET(List1!C$11,tisk!A1371,0),"
",OFFSET(List1!D$11,tisk!A1371,0),"
",OFFSET(List1!E$11,tisk!A1371,0),"
",OFFSET(List1!F$11,tisk!A1371,0)))</f>
        <v/>
      </c>
      <c r="D1372" s="85" t="str">
        <f ca="1">IF(B1372="","",OFFSET(List1!L$11,tisk!A1371,0))</f>
        <v/>
      </c>
      <c r="E1372" s="99" t="str">
        <f ca="1">IF(B1372="","",OFFSET(List1!O$11,tisk!A1371,0))</f>
        <v/>
      </c>
      <c r="F1372" s="55" t="str">
        <f ca="1">IF(B1372="","",OFFSET(List1!P$11,tisk!A1371,0))</f>
        <v/>
      </c>
      <c r="G1372" s="97" t="str">
        <f ca="1">IF(B1372="","",OFFSET(List1!R$11,tisk!A1371,0))</f>
        <v/>
      </c>
      <c r="H1372" s="100" t="str">
        <f ca="1">IF(B1372="","",OFFSET(List1!S$11,tisk!A1371,0))</f>
        <v/>
      </c>
      <c r="I1372" s="98" t="str">
        <f ca="1">IF(B1372="","",OFFSET(List1!T$11,tisk!A1371,0))</f>
        <v/>
      </c>
      <c r="J1372" s="98" t="str">
        <f ca="1">IF(B1372="","",OFFSET(List1!U$11,tisk!A1371,0))</f>
        <v/>
      </c>
      <c r="K1372" s="98" t="str">
        <f ca="1">IF(B1372="","",OFFSET(List1!V$11,tisk!A1371,0))</f>
        <v/>
      </c>
      <c r="L1372" s="98" t="str">
        <f ca="1">IF(B1372="","",OFFSET(List1!W$11,tisk!A1371,0))</f>
        <v/>
      </c>
      <c r="M1372" s="97" t="str">
        <f ca="1">IF(B1372="","",OFFSET(List1!X$11,tisk!A1371,0))</f>
        <v/>
      </c>
    </row>
    <row r="1373" spans="1:13" s="2" customFormat="1" ht="75" customHeight="1" x14ac:dyDescent="0.35">
      <c r="A1373" s="58"/>
      <c r="B1373" s="98"/>
      <c r="C1373" s="3" t="str">
        <f ca="1">IF(B1372="","",CONCATENATE("Okres ",OFFSET(List1!G$11,tisk!A1371,0),"
","Právní forma","
",OFFSET(List1!H$11,tisk!A1371,0),"
","IČO ",OFFSET(List1!I$11,tisk!A1371,0),"
 ","B.Ú. ",OFFSET(List1!J$11,tisk!A1371,0)))</f>
        <v/>
      </c>
      <c r="D1373" s="5" t="str">
        <f ca="1">IF(B1372="","",OFFSET(List1!M$11,tisk!A1371,0))</f>
        <v/>
      </c>
      <c r="E1373" s="99"/>
      <c r="F1373" s="54"/>
      <c r="G1373" s="97"/>
      <c r="H1373" s="100"/>
      <c r="I1373" s="98"/>
      <c r="J1373" s="98"/>
      <c r="K1373" s="98"/>
      <c r="L1373" s="98"/>
      <c r="M1373" s="97"/>
    </row>
    <row r="1374" spans="1:13" s="2" customFormat="1" ht="30" customHeight="1" x14ac:dyDescent="0.35">
      <c r="A1374" s="58">
        <f>ROW()/3-1</f>
        <v>457</v>
      </c>
      <c r="B1374" s="98"/>
      <c r="C1374" s="3" t="str">
        <f ca="1">IF(B1372="","",CONCATENATE("Zástupce","
",OFFSET(List1!K$11,tisk!A1371,0)))</f>
        <v/>
      </c>
      <c r="D1374" s="5" t="str">
        <f ca="1">IF(B1372="","",CONCATENATE("Dotace bude použita na:",OFFSET(List1!N$11,tisk!A1371,0)))</f>
        <v/>
      </c>
      <c r="E1374" s="99"/>
      <c r="F1374" s="55" t="str">
        <f ca="1">IF(B1372="","",OFFSET(List1!Q$11,tisk!A1371,0))</f>
        <v/>
      </c>
      <c r="G1374" s="97"/>
      <c r="H1374" s="100"/>
      <c r="I1374" s="98"/>
      <c r="J1374" s="98"/>
      <c r="K1374" s="98"/>
      <c r="L1374" s="98"/>
      <c r="M1374" s="97"/>
    </row>
    <row r="1375" spans="1:13" s="2" customFormat="1" ht="75" customHeight="1" x14ac:dyDescent="0.35">
      <c r="A1375" s="58"/>
      <c r="B1375" s="98" t="str">
        <f ca="1">IF(OFFSET(List1!B$11,tisk!A1374,0)&gt;0,OFFSET(List1!B$11,tisk!A1374,0),"")</f>
        <v/>
      </c>
      <c r="C1375" s="3" t="str">
        <f ca="1">IF(B1375="","",CONCATENATE(OFFSET(List1!C$11,tisk!A1374,0),"
",OFFSET(List1!D$11,tisk!A1374,0),"
",OFFSET(List1!E$11,tisk!A1374,0),"
",OFFSET(List1!F$11,tisk!A1374,0)))</f>
        <v/>
      </c>
      <c r="D1375" s="85" t="str">
        <f ca="1">IF(B1375="","",OFFSET(List1!L$11,tisk!A1374,0))</f>
        <v/>
      </c>
      <c r="E1375" s="99" t="str">
        <f ca="1">IF(B1375="","",OFFSET(List1!O$11,tisk!A1374,0))</f>
        <v/>
      </c>
      <c r="F1375" s="55" t="str">
        <f ca="1">IF(B1375="","",OFFSET(List1!P$11,tisk!A1374,0))</f>
        <v/>
      </c>
      <c r="G1375" s="97" t="str">
        <f ca="1">IF(B1375="","",OFFSET(List1!R$11,tisk!A1374,0))</f>
        <v/>
      </c>
      <c r="H1375" s="100" t="str">
        <f ca="1">IF(B1375="","",OFFSET(List1!S$11,tisk!A1374,0))</f>
        <v/>
      </c>
      <c r="I1375" s="98" t="str">
        <f ca="1">IF(B1375="","",OFFSET(List1!T$11,tisk!A1374,0))</f>
        <v/>
      </c>
      <c r="J1375" s="98" t="str">
        <f ca="1">IF(B1375="","",OFFSET(List1!U$11,tisk!A1374,0))</f>
        <v/>
      </c>
      <c r="K1375" s="98" t="str">
        <f ca="1">IF(B1375="","",OFFSET(List1!V$11,tisk!A1374,0))</f>
        <v/>
      </c>
      <c r="L1375" s="98" t="str">
        <f ca="1">IF(B1375="","",OFFSET(List1!W$11,tisk!A1374,0))</f>
        <v/>
      </c>
      <c r="M1375" s="97" t="str">
        <f ca="1">IF(B1375="","",OFFSET(List1!X$11,tisk!A1374,0))</f>
        <v/>
      </c>
    </row>
    <row r="1376" spans="1:13" s="2" customFormat="1" ht="75" customHeight="1" x14ac:dyDescent="0.35">
      <c r="A1376" s="58"/>
      <c r="B1376" s="98"/>
      <c r="C1376" s="3" t="str">
        <f ca="1">IF(B1375="","",CONCATENATE("Okres ",OFFSET(List1!G$11,tisk!A1374,0),"
","Právní forma","
",OFFSET(List1!H$11,tisk!A1374,0),"
","IČO ",OFFSET(List1!I$11,tisk!A1374,0),"
 ","B.Ú. ",OFFSET(List1!J$11,tisk!A1374,0)))</f>
        <v/>
      </c>
      <c r="D1376" s="5" t="str">
        <f ca="1">IF(B1375="","",OFFSET(List1!M$11,tisk!A1374,0))</f>
        <v/>
      </c>
      <c r="E1376" s="99"/>
      <c r="F1376" s="54"/>
      <c r="G1376" s="97"/>
      <c r="H1376" s="100"/>
      <c r="I1376" s="98"/>
      <c r="J1376" s="98"/>
      <c r="K1376" s="98"/>
      <c r="L1376" s="98"/>
      <c r="M1376" s="97"/>
    </row>
    <row r="1377" spans="1:13" s="2" customFormat="1" ht="30" customHeight="1" x14ac:dyDescent="0.35">
      <c r="A1377" s="58">
        <f>ROW()/3-1</f>
        <v>458</v>
      </c>
      <c r="B1377" s="98"/>
      <c r="C1377" s="3" t="str">
        <f ca="1">IF(B1375="","",CONCATENATE("Zástupce","
",OFFSET(List1!K$11,tisk!A1374,0)))</f>
        <v/>
      </c>
      <c r="D1377" s="5" t="str">
        <f ca="1">IF(B1375="","",CONCATENATE("Dotace bude použita na:",OFFSET(List1!N$11,tisk!A1374,0)))</f>
        <v/>
      </c>
      <c r="E1377" s="99"/>
      <c r="F1377" s="55" t="str">
        <f ca="1">IF(B1375="","",OFFSET(List1!Q$11,tisk!A1374,0))</f>
        <v/>
      </c>
      <c r="G1377" s="97"/>
      <c r="H1377" s="100"/>
      <c r="I1377" s="98"/>
      <c r="J1377" s="98"/>
      <c r="K1377" s="98"/>
      <c r="L1377" s="98"/>
      <c r="M1377" s="97"/>
    </row>
    <row r="1378" spans="1:13" s="2" customFormat="1" ht="75" customHeight="1" x14ac:dyDescent="0.35">
      <c r="A1378" s="58"/>
      <c r="B1378" s="98" t="str">
        <f ca="1">IF(OFFSET(List1!B$11,tisk!A1377,0)&gt;0,OFFSET(List1!B$11,tisk!A1377,0),"")</f>
        <v/>
      </c>
      <c r="C1378" s="3" t="str">
        <f ca="1">IF(B1378="","",CONCATENATE(OFFSET(List1!C$11,tisk!A1377,0),"
",OFFSET(List1!D$11,tisk!A1377,0),"
",OFFSET(List1!E$11,tisk!A1377,0),"
",OFFSET(List1!F$11,tisk!A1377,0)))</f>
        <v/>
      </c>
      <c r="D1378" s="85" t="str">
        <f ca="1">IF(B1378="","",OFFSET(List1!L$11,tisk!A1377,0))</f>
        <v/>
      </c>
      <c r="E1378" s="99" t="str">
        <f ca="1">IF(B1378="","",OFFSET(List1!O$11,tisk!A1377,0))</f>
        <v/>
      </c>
      <c r="F1378" s="55" t="str">
        <f ca="1">IF(B1378="","",OFFSET(List1!P$11,tisk!A1377,0))</f>
        <v/>
      </c>
      <c r="G1378" s="97" t="str">
        <f ca="1">IF(B1378="","",OFFSET(List1!R$11,tisk!A1377,0))</f>
        <v/>
      </c>
      <c r="H1378" s="100" t="str">
        <f ca="1">IF(B1378="","",OFFSET(List1!S$11,tisk!A1377,0))</f>
        <v/>
      </c>
      <c r="I1378" s="98" t="str">
        <f ca="1">IF(B1378="","",OFFSET(List1!T$11,tisk!A1377,0))</f>
        <v/>
      </c>
      <c r="J1378" s="98" t="str">
        <f ca="1">IF(B1378="","",OFFSET(List1!U$11,tisk!A1377,0))</f>
        <v/>
      </c>
      <c r="K1378" s="98" t="str">
        <f ca="1">IF(B1378="","",OFFSET(List1!V$11,tisk!A1377,0))</f>
        <v/>
      </c>
      <c r="L1378" s="98" t="str">
        <f ca="1">IF(B1378="","",OFFSET(List1!W$11,tisk!A1377,0))</f>
        <v/>
      </c>
      <c r="M1378" s="97" t="str">
        <f ca="1">IF(B1378="","",OFFSET(List1!X$11,tisk!A1377,0))</f>
        <v/>
      </c>
    </row>
    <row r="1379" spans="1:13" s="2" customFormat="1" ht="75" customHeight="1" x14ac:dyDescent="0.35">
      <c r="A1379" s="58"/>
      <c r="B1379" s="98"/>
      <c r="C1379" s="3" t="str">
        <f ca="1">IF(B1378="","",CONCATENATE("Okres ",OFFSET(List1!G$11,tisk!A1377,0),"
","Právní forma","
",OFFSET(List1!H$11,tisk!A1377,0),"
","IČO ",OFFSET(List1!I$11,tisk!A1377,0),"
 ","B.Ú. ",OFFSET(List1!J$11,tisk!A1377,0)))</f>
        <v/>
      </c>
      <c r="D1379" s="5" t="str">
        <f ca="1">IF(B1378="","",OFFSET(List1!M$11,tisk!A1377,0))</f>
        <v/>
      </c>
      <c r="E1379" s="99"/>
      <c r="F1379" s="54"/>
      <c r="G1379" s="97"/>
      <c r="H1379" s="100"/>
      <c r="I1379" s="98"/>
      <c r="J1379" s="98"/>
      <c r="K1379" s="98"/>
      <c r="L1379" s="98"/>
      <c r="M1379" s="97"/>
    </row>
    <row r="1380" spans="1:13" s="2" customFormat="1" ht="30" customHeight="1" x14ac:dyDescent="0.35">
      <c r="A1380" s="58">
        <f>ROW()/3-1</f>
        <v>459</v>
      </c>
      <c r="B1380" s="98"/>
      <c r="C1380" s="3" t="str">
        <f ca="1">IF(B1378="","",CONCATENATE("Zástupce","
",OFFSET(List1!K$11,tisk!A1377,0)))</f>
        <v/>
      </c>
      <c r="D1380" s="5" t="str">
        <f ca="1">IF(B1378="","",CONCATENATE("Dotace bude použita na:",OFFSET(List1!N$11,tisk!A1377,0)))</f>
        <v/>
      </c>
      <c r="E1380" s="99"/>
      <c r="F1380" s="55" t="str">
        <f ca="1">IF(B1378="","",OFFSET(List1!Q$11,tisk!A1377,0))</f>
        <v/>
      </c>
      <c r="G1380" s="97"/>
      <c r="H1380" s="100"/>
      <c r="I1380" s="98"/>
      <c r="J1380" s="98"/>
      <c r="K1380" s="98"/>
      <c r="L1380" s="98"/>
      <c r="M1380" s="97"/>
    </row>
    <row r="1381" spans="1:13" s="2" customFormat="1" ht="75" customHeight="1" x14ac:dyDescent="0.35">
      <c r="A1381" s="58"/>
      <c r="B1381" s="98" t="str">
        <f ca="1">IF(OFFSET(List1!B$11,tisk!A1380,0)&gt;0,OFFSET(List1!B$11,tisk!A1380,0),"")</f>
        <v/>
      </c>
      <c r="C1381" s="3" t="str">
        <f ca="1">IF(B1381="","",CONCATENATE(OFFSET(List1!C$11,tisk!A1380,0),"
",OFFSET(List1!D$11,tisk!A1380,0),"
",OFFSET(List1!E$11,tisk!A1380,0),"
",OFFSET(List1!F$11,tisk!A1380,0)))</f>
        <v/>
      </c>
      <c r="D1381" s="85" t="str">
        <f ca="1">IF(B1381="","",OFFSET(List1!L$11,tisk!A1380,0))</f>
        <v/>
      </c>
      <c r="E1381" s="99" t="str">
        <f ca="1">IF(B1381="","",OFFSET(List1!O$11,tisk!A1380,0))</f>
        <v/>
      </c>
      <c r="F1381" s="55" t="str">
        <f ca="1">IF(B1381="","",OFFSET(List1!P$11,tisk!A1380,0))</f>
        <v/>
      </c>
      <c r="G1381" s="97" t="str">
        <f ca="1">IF(B1381="","",OFFSET(List1!R$11,tisk!A1380,0))</f>
        <v/>
      </c>
      <c r="H1381" s="100" t="str">
        <f ca="1">IF(B1381="","",OFFSET(List1!S$11,tisk!A1380,0))</f>
        <v/>
      </c>
      <c r="I1381" s="98" t="str">
        <f ca="1">IF(B1381="","",OFFSET(List1!T$11,tisk!A1380,0))</f>
        <v/>
      </c>
      <c r="J1381" s="98" t="str">
        <f ca="1">IF(B1381="","",OFFSET(List1!U$11,tisk!A1380,0))</f>
        <v/>
      </c>
      <c r="K1381" s="98" t="str">
        <f ca="1">IF(B1381="","",OFFSET(List1!V$11,tisk!A1380,0))</f>
        <v/>
      </c>
      <c r="L1381" s="98" t="str">
        <f ca="1">IF(B1381="","",OFFSET(List1!W$11,tisk!A1380,0))</f>
        <v/>
      </c>
      <c r="M1381" s="97" t="str">
        <f ca="1">IF(B1381="","",OFFSET(List1!X$11,tisk!A1380,0))</f>
        <v/>
      </c>
    </row>
    <row r="1382" spans="1:13" s="2" customFormat="1" ht="75" customHeight="1" x14ac:dyDescent="0.35">
      <c r="A1382" s="58"/>
      <c r="B1382" s="98"/>
      <c r="C1382" s="3" t="str">
        <f ca="1">IF(B1381="","",CONCATENATE("Okres ",OFFSET(List1!G$11,tisk!A1380,0),"
","Právní forma","
",OFFSET(List1!H$11,tisk!A1380,0),"
","IČO ",OFFSET(List1!I$11,tisk!A1380,0),"
 ","B.Ú. ",OFFSET(List1!J$11,tisk!A1380,0)))</f>
        <v/>
      </c>
      <c r="D1382" s="5" t="str">
        <f ca="1">IF(B1381="","",OFFSET(List1!M$11,tisk!A1380,0))</f>
        <v/>
      </c>
      <c r="E1382" s="99"/>
      <c r="F1382" s="54"/>
      <c r="G1382" s="97"/>
      <c r="H1382" s="100"/>
      <c r="I1382" s="98"/>
      <c r="J1382" s="98"/>
      <c r="K1382" s="98"/>
      <c r="L1382" s="98"/>
      <c r="M1382" s="97"/>
    </row>
    <row r="1383" spans="1:13" s="2" customFormat="1" ht="30" customHeight="1" x14ac:dyDescent="0.35">
      <c r="A1383" s="58">
        <f>ROW()/3-1</f>
        <v>460</v>
      </c>
      <c r="B1383" s="98"/>
      <c r="C1383" s="3" t="str">
        <f ca="1">IF(B1381="","",CONCATENATE("Zástupce","
",OFFSET(List1!K$11,tisk!A1380,0)))</f>
        <v/>
      </c>
      <c r="D1383" s="5" t="str">
        <f ca="1">IF(B1381="","",CONCATENATE("Dotace bude použita na:",OFFSET(List1!N$11,tisk!A1380,0)))</f>
        <v/>
      </c>
      <c r="E1383" s="99"/>
      <c r="F1383" s="55" t="str">
        <f ca="1">IF(B1381="","",OFFSET(List1!Q$11,tisk!A1380,0))</f>
        <v/>
      </c>
      <c r="G1383" s="97"/>
      <c r="H1383" s="100"/>
      <c r="I1383" s="98"/>
      <c r="J1383" s="98"/>
      <c r="K1383" s="98"/>
      <c r="L1383" s="98"/>
      <c r="M1383" s="97"/>
    </row>
    <row r="1384" spans="1:13" s="2" customFormat="1" ht="75" customHeight="1" x14ac:dyDescent="0.35">
      <c r="A1384" s="58"/>
      <c r="B1384" s="98" t="str">
        <f ca="1">IF(OFFSET(List1!B$11,tisk!A1383,0)&gt;0,OFFSET(List1!B$11,tisk!A1383,0),"")</f>
        <v/>
      </c>
      <c r="C1384" s="3" t="str">
        <f ca="1">IF(B1384="","",CONCATENATE(OFFSET(List1!C$11,tisk!A1383,0),"
",OFFSET(List1!D$11,tisk!A1383,0),"
",OFFSET(List1!E$11,tisk!A1383,0),"
",OFFSET(List1!F$11,tisk!A1383,0)))</f>
        <v/>
      </c>
      <c r="D1384" s="85" t="str">
        <f ca="1">IF(B1384="","",OFFSET(List1!L$11,tisk!A1383,0))</f>
        <v/>
      </c>
      <c r="E1384" s="99" t="str">
        <f ca="1">IF(B1384="","",OFFSET(List1!O$11,tisk!A1383,0))</f>
        <v/>
      </c>
      <c r="F1384" s="55" t="str">
        <f ca="1">IF(B1384="","",OFFSET(List1!P$11,tisk!A1383,0))</f>
        <v/>
      </c>
      <c r="G1384" s="97" t="str">
        <f ca="1">IF(B1384="","",OFFSET(List1!R$11,tisk!A1383,0))</f>
        <v/>
      </c>
      <c r="H1384" s="100" t="str">
        <f ca="1">IF(B1384="","",OFFSET(List1!S$11,tisk!A1383,0))</f>
        <v/>
      </c>
      <c r="I1384" s="98" t="str">
        <f ca="1">IF(B1384="","",OFFSET(List1!T$11,tisk!A1383,0))</f>
        <v/>
      </c>
      <c r="J1384" s="98" t="str">
        <f ca="1">IF(B1384="","",OFFSET(List1!U$11,tisk!A1383,0))</f>
        <v/>
      </c>
      <c r="K1384" s="98" t="str">
        <f ca="1">IF(B1384="","",OFFSET(List1!V$11,tisk!A1383,0))</f>
        <v/>
      </c>
      <c r="L1384" s="98" t="str">
        <f ca="1">IF(B1384="","",OFFSET(List1!W$11,tisk!A1383,0))</f>
        <v/>
      </c>
      <c r="M1384" s="97" t="str">
        <f ca="1">IF(B1384="","",OFFSET(List1!X$11,tisk!A1383,0))</f>
        <v/>
      </c>
    </row>
    <row r="1385" spans="1:13" s="2" customFormat="1" ht="75" customHeight="1" x14ac:dyDescent="0.35">
      <c r="A1385" s="58"/>
      <c r="B1385" s="98"/>
      <c r="C1385" s="3" t="str">
        <f ca="1">IF(B1384="","",CONCATENATE("Okres ",OFFSET(List1!G$11,tisk!A1383,0),"
","Právní forma","
",OFFSET(List1!H$11,tisk!A1383,0),"
","IČO ",OFFSET(List1!I$11,tisk!A1383,0),"
 ","B.Ú. ",OFFSET(List1!J$11,tisk!A1383,0)))</f>
        <v/>
      </c>
      <c r="D1385" s="5" t="str">
        <f ca="1">IF(B1384="","",OFFSET(List1!M$11,tisk!A1383,0))</f>
        <v/>
      </c>
      <c r="E1385" s="99"/>
      <c r="F1385" s="54"/>
      <c r="G1385" s="97"/>
      <c r="H1385" s="100"/>
      <c r="I1385" s="98"/>
      <c r="J1385" s="98"/>
      <c r="K1385" s="98"/>
      <c r="L1385" s="98"/>
      <c r="M1385" s="97"/>
    </row>
    <row r="1386" spans="1:13" s="2" customFormat="1" ht="30" customHeight="1" x14ac:dyDescent="0.35">
      <c r="A1386" s="58">
        <f>ROW()/3-1</f>
        <v>461</v>
      </c>
      <c r="B1386" s="98"/>
      <c r="C1386" s="3" t="str">
        <f ca="1">IF(B1384="","",CONCATENATE("Zástupce","
",OFFSET(List1!K$11,tisk!A1383,0)))</f>
        <v/>
      </c>
      <c r="D1386" s="5" t="str">
        <f ca="1">IF(B1384="","",CONCATENATE("Dotace bude použita na:",OFFSET(List1!N$11,tisk!A1383,0)))</f>
        <v/>
      </c>
      <c r="E1386" s="99"/>
      <c r="F1386" s="55" t="str">
        <f ca="1">IF(B1384="","",OFFSET(List1!Q$11,tisk!A1383,0))</f>
        <v/>
      </c>
      <c r="G1386" s="97"/>
      <c r="H1386" s="100"/>
      <c r="I1386" s="98"/>
      <c r="J1386" s="98"/>
      <c r="K1386" s="98"/>
      <c r="L1386" s="98"/>
      <c r="M1386" s="97"/>
    </row>
    <row r="1387" spans="1:13" s="2" customFormat="1" ht="75" customHeight="1" x14ac:dyDescent="0.35">
      <c r="A1387" s="58"/>
      <c r="B1387" s="98" t="str">
        <f ca="1">IF(OFFSET(List1!B$11,tisk!A1386,0)&gt;0,OFFSET(List1!B$11,tisk!A1386,0),"")</f>
        <v/>
      </c>
      <c r="C1387" s="3" t="str">
        <f ca="1">IF(B1387="","",CONCATENATE(OFFSET(List1!C$11,tisk!A1386,0),"
",OFFSET(List1!D$11,tisk!A1386,0),"
",OFFSET(List1!E$11,tisk!A1386,0),"
",OFFSET(List1!F$11,tisk!A1386,0)))</f>
        <v/>
      </c>
      <c r="D1387" s="85" t="str">
        <f ca="1">IF(B1387="","",OFFSET(List1!L$11,tisk!A1386,0))</f>
        <v/>
      </c>
      <c r="E1387" s="99" t="str">
        <f ca="1">IF(B1387="","",OFFSET(List1!O$11,tisk!A1386,0))</f>
        <v/>
      </c>
      <c r="F1387" s="55" t="str">
        <f ca="1">IF(B1387="","",OFFSET(List1!P$11,tisk!A1386,0))</f>
        <v/>
      </c>
      <c r="G1387" s="97" t="str">
        <f ca="1">IF(B1387="","",OFFSET(List1!R$11,tisk!A1386,0))</f>
        <v/>
      </c>
      <c r="H1387" s="100" t="str">
        <f ca="1">IF(B1387="","",OFFSET(List1!S$11,tisk!A1386,0))</f>
        <v/>
      </c>
      <c r="I1387" s="98" t="str">
        <f ca="1">IF(B1387="","",OFFSET(List1!T$11,tisk!A1386,0))</f>
        <v/>
      </c>
      <c r="J1387" s="98" t="str">
        <f ca="1">IF(B1387="","",OFFSET(List1!U$11,tisk!A1386,0))</f>
        <v/>
      </c>
      <c r="K1387" s="98" t="str">
        <f ca="1">IF(B1387="","",OFFSET(List1!V$11,tisk!A1386,0))</f>
        <v/>
      </c>
      <c r="L1387" s="98" t="str">
        <f ca="1">IF(B1387="","",OFFSET(List1!W$11,tisk!A1386,0))</f>
        <v/>
      </c>
      <c r="M1387" s="97" t="str">
        <f ca="1">IF(B1387="","",OFFSET(List1!X$11,tisk!A1386,0))</f>
        <v/>
      </c>
    </row>
    <row r="1388" spans="1:13" s="2" customFormat="1" ht="75" customHeight="1" x14ac:dyDescent="0.35">
      <c r="A1388" s="58"/>
      <c r="B1388" s="98"/>
      <c r="C1388" s="3" t="str">
        <f ca="1">IF(B1387="","",CONCATENATE("Okres ",OFFSET(List1!G$11,tisk!A1386,0),"
","Právní forma","
",OFFSET(List1!H$11,tisk!A1386,0),"
","IČO ",OFFSET(List1!I$11,tisk!A1386,0),"
 ","B.Ú. ",OFFSET(List1!J$11,tisk!A1386,0)))</f>
        <v/>
      </c>
      <c r="D1388" s="5" t="str">
        <f ca="1">IF(B1387="","",OFFSET(List1!M$11,tisk!A1386,0))</f>
        <v/>
      </c>
      <c r="E1388" s="99"/>
      <c r="F1388" s="54"/>
      <c r="G1388" s="97"/>
      <c r="H1388" s="100"/>
      <c r="I1388" s="98"/>
      <c r="J1388" s="98"/>
      <c r="K1388" s="98"/>
      <c r="L1388" s="98"/>
      <c r="M1388" s="97"/>
    </row>
    <row r="1389" spans="1:13" s="2" customFormat="1" ht="30" customHeight="1" x14ac:dyDescent="0.35">
      <c r="A1389" s="58">
        <f>ROW()/3-1</f>
        <v>462</v>
      </c>
      <c r="B1389" s="98"/>
      <c r="C1389" s="3" t="str">
        <f ca="1">IF(B1387="","",CONCATENATE("Zástupce","
",OFFSET(List1!K$11,tisk!A1386,0)))</f>
        <v/>
      </c>
      <c r="D1389" s="5" t="str">
        <f ca="1">IF(B1387="","",CONCATENATE("Dotace bude použita na:",OFFSET(List1!N$11,tisk!A1386,0)))</f>
        <v/>
      </c>
      <c r="E1389" s="99"/>
      <c r="F1389" s="55" t="str">
        <f ca="1">IF(B1387="","",OFFSET(List1!Q$11,tisk!A1386,0))</f>
        <v/>
      </c>
      <c r="G1389" s="97"/>
      <c r="H1389" s="100"/>
      <c r="I1389" s="98"/>
      <c r="J1389" s="98"/>
      <c r="K1389" s="98"/>
      <c r="L1389" s="98"/>
      <c r="M1389" s="97"/>
    </row>
    <row r="1390" spans="1:13" s="2" customFormat="1" ht="75" customHeight="1" x14ac:dyDescent="0.35">
      <c r="A1390" s="58"/>
      <c r="B1390" s="98" t="str">
        <f ca="1">IF(OFFSET(List1!B$11,tisk!A1389,0)&gt;0,OFFSET(List1!B$11,tisk!A1389,0),"")</f>
        <v/>
      </c>
      <c r="C1390" s="3" t="str">
        <f ca="1">IF(B1390="","",CONCATENATE(OFFSET(List1!C$11,tisk!A1389,0),"
",OFFSET(List1!D$11,tisk!A1389,0),"
",OFFSET(List1!E$11,tisk!A1389,0),"
",OFFSET(List1!F$11,tisk!A1389,0)))</f>
        <v/>
      </c>
      <c r="D1390" s="85" t="str">
        <f ca="1">IF(B1390="","",OFFSET(List1!L$11,tisk!A1389,0))</f>
        <v/>
      </c>
      <c r="E1390" s="99" t="str">
        <f ca="1">IF(B1390="","",OFFSET(List1!O$11,tisk!A1389,0))</f>
        <v/>
      </c>
      <c r="F1390" s="55" t="str">
        <f ca="1">IF(B1390="","",OFFSET(List1!P$11,tisk!A1389,0))</f>
        <v/>
      </c>
      <c r="G1390" s="97" t="str">
        <f ca="1">IF(B1390="","",OFFSET(List1!R$11,tisk!A1389,0))</f>
        <v/>
      </c>
      <c r="H1390" s="100" t="str">
        <f ca="1">IF(B1390="","",OFFSET(List1!S$11,tisk!A1389,0))</f>
        <v/>
      </c>
      <c r="I1390" s="98" t="str">
        <f ca="1">IF(B1390="","",OFFSET(List1!T$11,tisk!A1389,0))</f>
        <v/>
      </c>
      <c r="J1390" s="98" t="str">
        <f ca="1">IF(B1390="","",OFFSET(List1!U$11,tisk!A1389,0))</f>
        <v/>
      </c>
      <c r="K1390" s="98" t="str">
        <f ca="1">IF(B1390="","",OFFSET(List1!V$11,tisk!A1389,0))</f>
        <v/>
      </c>
      <c r="L1390" s="98" t="str">
        <f ca="1">IF(B1390="","",OFFSET(List1!W$11,tisk!A1389,0))</f>
        <v/>
      </c>
      <c r="M1390" s="97" t="str">
        <f ca="1">IF(B1390="","",OFFSET(List1!X$11,tisk!A1389,0))</f>
        <v/>
      </c>
    </row>
    <row r="1391" spans="1:13" s="2" customFormat="1" ht="75" customHeight="1" x14ac:dyDescent="0.35">
      <c r="A1391" s="58"/>
      <c r="B1391" s="98"/>
      <c r="C1391" s="3" t="str">
        <f ca="1">IF(B1390="","",CONCATENATE("Okres ",OFFSET(List1!G$11,tisk!A1389,0),"
","Právní forma","
",OFFSET(List1!H$11,tisk!A1389,0),"
","IČO ",OFFSET(List1!I$11,tisk!A1389,0),"
 ","B.Ú. ",OFFSET(List1!J$11,tisk!A1389,0)))</f>
        <v/>
      </c>
      <c r="D1391" s="5" t="str">
        <f ca="1">IF(B1390="","",OFFSET(List1!M$11,tisk!A1389,0))</f>
        <v/>
      </c>
      <c r="E1391" s="99"/>
      <c r="F1391" s="54"/>
      <c r="G1391" s="97"/>
      <c r="H1391" s="100"/>
      <c r="I1391" s="98"/>
      <c r="J1391" s="98"/>
      <c r="K1391" s="98"/>
      <c r="L1391" s="98"/>
      <c r="M1391" s="97"/>
    </row>
    <row r="1392" spans="1:13" s="2" customFormat="1" ht="30" customHeight="1" x14ac:dyDescent="0.35">
      <c r="A1392" s="58">
        <f>ROW()/3-1</f>
        <v>463</v>
      </c>
      <c r="B1392" s="98"/>
      <c r="C1392" s="3" t="str">
        <f ca="1">IF(B1390="","",CONCATENATE("Zástupce","
",OFFSET(List1!K$11,tisk!A1389,0)))</f>
        <v/>
      </c>
      <c r="D1392" s="5" t="str">
        <f ca="1">IF(B1390="","",CONCATENATE("Dotace bude použita na:",OFFSET(List1!N$11,tisk!A1389,0)))</f>
        <v/>
      </c>
      <c r="E1392" s="99"/>
      <c r="F1392" s="55" t="str">
        <f ca="1">IF(B1390="","",OFFSET(List1!Q$11,tisk!A1389,0))</f>
        <v/>
      </c>
      <c r="G1392" s="97"/>
      <c r="H1392" s="100"/>
      <c r="I1392" s="98"/>
      <c r="J1392" s="98"/>
      <c r="K1392" s="98"/>
      <c r="L1392" s="98"/>
      <c r="M1392" s="97"/>
    </row>
    <row r="1393" spans="1:13" s="2" customFormat="1" ht="75" customHeight="1" x14ac:dyDescent="0.35">
      <c r="A1393" s="58"/>
      <c r="B1393" s="98" t="str">
        <f ca="1">IF(OFFSET(List1!B$11,tisk!A1392,0)&gt;0,OFFSET(List1!B$11,tisk!A1392,0),"")</f>
        <v/>
      </c>
      <c r="C1393" s="3" t="str">
        <f ca="1">IF(B1393="","",CONCATENATE(OFFSET(List1!C$11,tisk!A1392,0),"
",OFFSET(List1!D$11,tisk!A1392,0),"
",OFFSET(List1!E$11,tisk!A1392,0),"
",OFFSET(List1!F$11,tisk!A1392,0)))</f>
        <v/>
      </c>
      <c r="D1393" s="85" t="str">
        <f ca="1">IF(B1393="","",OFFSET(List1!L$11,tisk!A1392,0))</f>
        <v/>
      </c>
      <c r="E1393" s="99" t="str">
        <f ca="1">IF(B1393="","",OFFSET(List1!O$11,tisk!A1392,0))</f>
        <v/>
      </c>
      <c r="F1393" s="55" t="str">
        <f ca="1">IF(B1393="","",OFFSET(List1!P$11,tisk!A1392,0))</f>
        <v/>
      </c>
      <c r="G1393" s="97" t="str">
        <f ca="1">IF(B1393="","",OFFSET(List1!R$11,tisk!A1392,0))</f>
        <v/>
      </c>
      <c r="H1393" s="100" t="str">
        <f ca="1">IF(B1393="","",OFFSET(List1!S$11,tisk!A1392,0))</f>
        <v/>
      </c>
      <c r="I1393" s="98" t="str">
        <f ca="1">IF(B1393="","",OFFSET(List1!T$11,tisk!A1392,0))</f>
        <v/>
      </c>
      <c r="J1393" s="98" t="str">
        <f ca="1">IF(B1393="","",OFFSET(List1!U$11,tisk!A1392,0))</f>
        <v/>
      </c>
      <c r="K1393" s="98" t="str">
        <f ca="1">IF(B1393="","",OFFSET(List1!V$11,tisk!A1392,0))</f>
        <v/>
      </c>
      <c r="L1393" s="98" t="str">
        <f ca="1">IF(B1393="","",OFFSET(List1!W$11,tisk!A1392,0))</f>
        <v/>
      </c>
      <c r="M1393" s="97" t="str">
        <f ca="1">IF(B1393="","",OFFSET(List1!X$11,tisk!A1392,0))</f>
        <v/>
      </c>
    </row>
    <row r="1394" spans="1:13" s="2" customFormat="1" ht="75" customHeight="1" x14ac:dyDescent="0.35">
      <c r="A1394" s="58"/>
      <c r="B1394" s="98"/>
      <c r="C1394" s="3" t="str">
        <f ca="1">IF(B1393="","",CONCATENATE("Okres ",OFFSET(List1!G$11,tisk!A1392,0),"
","Právní forma","
",OFFSET(List1!H$11,tisk!A1392,0),"
","IČO ",OFFSET(List1!I$11,tisk!A1392,0),"
 ","B.Ú. ",OFFSET(List1!J$11,tisk!A1392,0)))</f>
        <v/>
      </c>
      <c r="D1394" s="5" t="str">
        <f ca="1">IF(B1393="","",OFFSET(List1!M$11,tisk!A1392,0))</f>
        <v/>
      </c>
      <c r="E1394" s="99"/>
      <c r="F1394" s="54"/>
      <c r="G1394" s="97"/>
      <c r="H1394" s="100"/>
      <c r="I1394" s="98"/>
      <c r="J1394" s="98"/>
      <c r="K1394" s="98"/>
      <c r="L1394" s="98"/>
      <c r="M1394" s="97"/>
    </row>
    <row r="1395" spans="1:13" s="2" customFormat="1" ht="30" customHeight="1" x14ac:dyDescent="0.35">
      <c r="A1395" s="58">
        <f>ROW()/3-1</f>
        <v>464</v>
      </c>
      <c r="B1395" s="98"/>
      <c r="C1395" s="3" t="str">
        <f ca="1">IF(B1393="","",CONCATENATE("Zástupce","
",OFFSET(List1!K$11,tisk!A1392,0)))</f>
        <v/>
      </c>
      <c r="D1395" s="5" t="str">
        <f ca="1">IF(B1393="","",CONCATENATE("Dotace bude použita na:",OFFSET(List1!N$11,tisk!A1392,0)))</f>
        <v/>
      </c>
      <c r="E1395" s="99"/>
      <c r="F1395" s="55" t="str">
        <f ca="1">IF(B1393="","",OFFSET(List1!Q$11,tisk!A1392,0))</f>
        <v/>
      </c>
      <c r="G1395" s="97"/>
      <c r="H1395" s="100"/>
      <c r="I1395" s="98"/>
      <c r="J1395" s="98"/>
      <c r="K1395" s="98"/>
      <c r="L1395" s="98"/>
      <c r="M1395" s="97"/>
    </row>
    <row r="1396" spans="1:13" s="2" customFormat="1" ht="75" customHeight="1" x14ac:dyDescent="0.35">
      <c r="A1396" s="58"/>
      <c r="B1396" s="98" t="str">
        <f ca="1">IF(OFFSET(List1!B$11,tisk!A1395,0)&gt;0,OFFSET(List1!B$11,tisk!A1395,0),"")</f>
        <v/>
      </c>
      <c r="C1396" s="3" t="str">
        <f ca="1">IF(B1396="","",CONCATENATE(OFFSET(List1!C$11,tisk!A1395,0),"
",OFFSET(List1!D$11,tisk!A1395,0),"
",OFFSET(List1!E$11,tisk!A1395,0),"
",OFFSET(List1!F$11,tisk!A1395,0)))</f>
        <v/>
      </c>
      <c r="D1396" s="85" t="str">
        <f ca="1">IF(B1396="","",OFFSET(List1!L$11,tisk!A1395,0))</f>
        <v/>
      </c>
      <c r="E1396" s="99" t="str">
        <f ca="1">IF(B1396="","",OFFSET(List1!O$11,tisk!A1395,0))</f>
        <v/>
      </c>
      <c r="F1396" s="55" t="str">
        <f ca="1">IF(B1396="","",OFFSET(List1!P$11,tisk!A1395,0))</f>
        <v/>
      </c>
      <c r="G1396" s="97" t="str">
        <f ca="1">IF(B1396="","",OFFSET(List1!R$11,tisk!A1395,0))</f>
        <v/>
      </c>
      <c r="H1396" s="100" t="str">
        <f ca="1">IF(B1396="","",OFFSET(List1!S$11,tisk!A1395,0))</f>
        <v/>
      </c>
      <c r="I1396" s="98" t="str">
        <f ca="1">IF(B1396="","",OFFSET(List1!T$11,tisk!A1395,0))</f>
        <v/>
      </c>
      <c r="J1396" s="98" t="str">
        <f ca="1">IF(B1396="","",OFFSET(List1!U$11,tisk!A1395,0))</f>
        <v/>
      </c>
      <c r="K1396" s="98" t="str">
        <f ca="1">IF(B1396="","",OFFSET(List1!V$11,tisk!A1395,0))</f>
        <v/>
      </c>
      <c r="L1396" s="98" t="str">
        <f ca="1">IF(B1396="","",OFFSET(List1!W$11,tisk!A1395,0))</f>
        <v/>
      </c>
      <c r="M1396" s="97" t="str">
        <f ca="1">IF(B1396="","",OFFSET(List1!X$11,tisk!A1395,0))</f>
        <v/>
      </c>
    </row>
    <row r="1397" spans="1:13" s="2" customFormat="1" ht="75" customHeight="1" x14ac:dyDescent="0.35">
      <c r="A1397" s="58"/>
      <c r="B1397" s="98"/>
      <c r="C1397" s="3" t="str">
        <f ca="1">IF(B1396="","",CONCATENATE("Okres ",OFFSET(List1!G$11,tisk!A1395,0),"
","Právní forma","
",OFFSET(List1!H$11,tisk!A1395,0),"
","IČO ",OFFSET(List1!I$11,tisk!A1395,0),"
 ","B.Ú. ",OFFSET(List1!J$11,tisk!A1395,0)))</f>
        <v/>
      </c>
      <c r="D1397" s="5" t="str">
        <f ca="1">IF(B1396="","",OFFSET(List1!M$11,tisk!A1395,0))</f>
        <v/>
      </c>
      <c r="E1397" s="99"/>
      <c r="F1397" s="54"/>
      <c r="G1397" s="97"/>
      <c r="H1397" s="100"/>
      <c r="I1397" s="98"/>
      <c r="J1397" s="98"/>
      <c r="K1397" s="98"/>
      <c r="L1397" s="98"/>
      <c r="M1397" s="97"/>
    </row>
    <row r="1398" spans="1:13" s="2" customFormat="1" ht="30" customHeight="1" x14ac:dyDescent="0.35">
      <c r="A1398" s="58">
        <f>ROW()/3-1</f>
        <v>465</v>
      </c>
      <c r="B1398" s="98"/>
      <c r="C1398" s="3" t="str">
        <f ca="1">IF(B1396="","",CONCATENATE("Zástupce","
",OFFSET(List1!K$11,tisk!A1395,0)))</f>
        <v/>
      </c>
      <c r="D1398" s="5" t="str">
        <f ca="1">IF(B1396="","",CONCATENATE("Dotace bude použita na:",OFFSET(List1!N$11,tisk!A1395,0)))</f>
        <v/>
      </c>
      <c r="E1398" s="99"/>
      <c r="F1398" s="55" t="str">
        <f ca="1">IF(B1396="","",OFFSET(List1!Q$11,tisk!A1395,0))</f>
        <v/>
      </c>
      <c r="G1398" s="97"/>
      <c r="H1398" s="100"/>
      <c r="I1398" s="98"/>
      <c r="J1398" s="98"/>
      <c r="K1398" s="98"/>
      <c r="L1398" s="98"/>
      <c r="M1398" s="97"/>
    </row>
    <row r="1399" spans="1:13" s="2" customFormat="1" ht="75" customHeight="1" x14ac:dyDescent="0.35">
      <c r="A1399" s="58"/>
      <c r="B1399" s="98" t="str">
        <f ca="1">IF(OFFSET(List1!B$11,tisk!A1398,0)&gt;0,OFFSET(List1!B$11,tisk!A1398,0),"")</f>
        <v/>
      </c>
      <c r="C1399" s="3" t="str">
        <f ca="1">IF(B1399="","",CONCATENATE(OFFSET(List1!C$11,tisk!A1398,0),"
",OFFSET(List1!D$11,tisk!A1398,0),"
",OFFSET(List1!E$11,tisk!A1398,0),"
",OFFSET(List1!F$11,tisk!A1398,0)))</f>
        <v/>
      </c>
      <c r="D1399" s="85" t="str">
        <f ca="1">IF(B1399="","",OFFSET(List1!L$11,tisk!A1398,0))</f>
        <v/>
      </c>
      <c r="E1399" s="99" t="str">
        <f ca="1">IF(B1399="","",OFFSET(List1!O$11,tisk!A1398,0))</f>
        <v/>
      </c>
      <c r="F1399" s="55" t="str">
        <f ca="1">IF(B1399="","",OFFSET(List1!P$11,tisk!A1398,0))</f>
        <v/>
      </c>
      <c r="G1399" s="97" t="str">
        <f ca="1">IF(B1399="","",OFFSET(List1!R$11,tisk!A1398,0))</f>
        <v/>
      </c>
      <c r="H1399" s="100" t="str">
        <f ca="1">IF(B1399="","",OFFSET(List1!S$11,tisk!A1398,0))</f>
        <v/>
      </c>
      <c r="I1399" s="98" t="str">
        <f ca="1">IF(B1399="","",OFFSET(List1!T$11,tisk!A1398,0))</f>
        <v/>
      </c>
      <c r="J1399" s="98" t="str">
        <f ca="1">IF(B1399="","",OFFSET(List1!U$11,tisk!A1398,0))</f>
        <v/>
      </c>
      <c r="K1399" s="98" t="str">
        <f ca="1">IF(B1399="","",OFFSET(List1!V$11,tisk!A1398,0))</f>
        <v/>
      </c>
      <c r="L1399" s="98" t="str">
        <f ca="1">IF(B1399="","",OFFSET(List1!W$11,tisk!A1398,0))</f>
        <v/>
      </c>
      <c r="M1399" s="97" t="str">
        <f ca="1">IF(B1399="","",OFFSET(List1!X$11,tisk!A1398,0))</f>
        <v/>
      </c>
    </row>
    <row r="1400" spans="1:13" s="2" customFormat="1" ht="75" customHeight="1" x14ac:dyDescent="0.35">
      <c r="A1400" s="58"/>
      <c r="B1400" s="98"/>
      <c r="C1400" s="3" t="str">
        <f ca="1">IF(B1399="","",CONCATENATE("Okres ",OFFSET(List1!G$11,tisk!A1398,0),"
","Právní forma","
",OFFSET(List1!H$11,tisk!A1398,0),"
","IČO ",OFFSET(List1!I$11,tisk!A1398,0),"
 ","B.Ú. ",OFFSET(List1!J$11,tisk!A1398,0)))</f>
        <v/>
      </c>
      <c r="D1400" s="5" t="str">
        <f ca="1">IF(B1399="","",OFFSET(List1!M$11,tisk!A1398,0))</f>
        <v/>
      </c>
      <c r="E1400" s="99"/>
      <c r="F1400" s="54"/>
      <c r="G1400" s="97"/>
      <c r="H1400" s="100"/>
      <c r="I1400" s="98"/>
      <c r="J1400" s="98"/>
      <c r="K1400" s="98"/>
      <c r="L1400" s="98"/>
      <c r="M1400" s="97"/>
    </row>
    <row r="1401" spans="1:13" s="2" customFormat="1" ht="30" customHeight="1" x14ac:dyDescent="0.35">
      <c r="A1401" s="58">
        <f>ROW()/3-1</f>
        <v>466</v>
      </c>
      <c r="B1401" s="98"/>
      <c r="C1401" s="3" t="str">
        <f ca="1">IF(B1399="","",CONCATENATE("Zástupce","
",OFFSET(List1!K$11,tisk!A1398,0)))</f>
        <v/>
      </c>
      <c r="D1401" s="5" t="str">
        <f ca="1">IF(B1399="","",CONCATENATE("Dotace bude použita na:",OFFSET(List1!N$11,tisk!A1398,0)))</f>
        <v/>
      </c>
      <c r="E1401" s="99"/>
      <c r="F1401" s="55" t="str">
        <f ca="1">IF(B1399="","",OFFSET(List1!Q$11,tisk!A1398,0))</f>
        <v/>
      </c>
      <c r="G1401" s="97"/>
      <c r="H1401" s="100"/>
      <c r="I1401" s="98"/>
      <c r="J1401" s="98"/>
      <c r="K1401" s="98"/>
      <c r="L1401" s="98"/>
      <c r="M1401" s="97"/>
    </row>
    <row r="1402" spans="1:13" s="2" customFormat="1" ht="75" customHeight="1" x14ac:dyDescent="0.35">
      <c r="A1402" s="58"/>
      <c r="B1402" s="98" t="str">
        <f ca="1">IF(OFFSET(List1!B$11,tisk!A1401,0)&gt;0,OFFSET(List1!B$11,tisk!A1401,0),"")</f>
        <v/>
      </c>
      <c r="C1402" s="3" t="str">
        <f ca="1">IF(B1402="","",CONCATENATE(OFFSET(List1!C$11,tisk!A1401,0),"
",OFFSET(List1!D$11,tisk!A1401,0),"
",OFFSET(List1!E$11,tisk!A1401,0),"
",OFFSET(List1!F$11,tisk!A1401,0)))</f>
        <v/>
      </c>
      <c r="D1402" s="85" t="str">
        <f ca="1">IF(B1402="","",OFFSET(List1!L$11,tisk!A1401,0))</f>
        <v/>
      </c>
      <c r="E1402" s="99" t="str">
        <f ca="1">IF(B1402="","",OFFSET(List1!O$11,tisk!A1401,0))</f>
        <v/>
      </c>
      <c r="F1402" s="55" t="str">
        <f ca="1">IF(B1402="","",OFFSET(List1!P$11,tisk!A1401,0))</f>
        <v/>
      </c>
      <c r="G1402" s="97" t="str">
        <f ca="1">IF(B1402="","",OFFSET(List1!R$11,tisk!A1401,0))</f>
        <v/>
      </c>
      <c r="H1402" s="100" t="str">
        <f ca="1">IF(B1402="","",OFFSET(List1!S$11,tisk!A1401,0))</f>
        <v/>
      </c>
      <c r="I1402" s="98" t="str">
        <f ca="1">IF(B1402="","",OFFSET(List1!T$11,tisk!A1401,0))</f>
        <v/>
      </c>
      <c r="J1402" s="98" t="str">
        <f ca="1">IF(B1402="","",OFFSET(List1!U$11,tisk!A1401,0))</f>
        <v/>
      </c>
      <c r="K1402" s="98" t="str">
        <f ca="1">IF(B1402="","",OFFSET(List1!V$11,tisk!A1401,0))</f>
        <v/>
      </c>
      <c r="L1402" s="98" t="str">
        <f ca="1">IF(B1402="","",OFFSET(List1!W$11,tisk!A1401,0))</f>
        <v/>
      </c>
      <c r="M1402" s="97" t="str">
        <f ca="1">IF(B1402="","",OFFSET(List1!X$11,tisk!A1401,0))</f>
        <v/>
      </c>
    </row>
    <row r="1403" spans="1:13" s="2" customFormat="1" ht="75" customHeight="1" x14ac:dyDescent="0.35">
      <c r="A1403" s="58"/>
      <c r="B1403" s="98"/>
      <c r="C1403" s="3" t="str">
        <f ca="1">IF(B1402="","",CONCATENATE("Okres ",OFFSET(List1!G$11,tisk!A1401,0),"
","Právní forma","
",OFFSET(List1!H$11,tisk!A1401,0),"
","IČO ",OFFSET(List1!I$11,tisk!A1401,0),"
 ","B.Ú. ",OFFSET(List1!J$11,tisk!A1401,0)))</f>
        <v/>
      </c>
      <c r="D1403" s="5" t="str">
        <f ca="1">IF(B1402="","",OFFSET(List1!M$11,tisk!A1401,0))</f>
        <v/>
      </c>
      <c r="E1403" s="99"/>
      <c r="F1403" s="54"/>
      <c r="G1403" s="97"/>
      <c r="H1403" s="100"/>
      <c r="I1403" s="98"/>
      <c r="J1403" s="98"/>
      <c r="K1403" s="98"/>
      <c r="L1403" s="98"/>
      <c r="M1403" s="97"/>
    </row>
    <row r="1404" spans="1:13" s="2" customFormat="1" ht="30" customHeight="1" x14ac:dyDescent="0.35">
      <c r="A1404" s="58">
        <f>ROW()/3-1</f>
        <v>467</v>
      </c>
      <c r="B1404" s="98"/>
      <c r="C1404" s="3" t="str">
        <f ca="1">IF(B1402="","",CONCATENATE("Zástupce","
",OFFSET(List1!K$11,tisk!A1401,0)))</f>
        <v/>
      </c>
      <c r="D1404" s="5" t="str">
        <f ca="1">IF(B1402="","",CONCATENATE("Dotace bude použita na:",OFFSET(List1!N$11,tisk!A1401,0)))</f>
        <v/>
      </c>
      <c r="E1404" s="99"/>
      <c r="F1404" s="55" t="str">
        <f ca="1">IF(B1402="","",OFFSET(List1!Q$11,tisk!A1401,0))</f>
        <v/>
      </c>
      <c r="G1404" s="97"/>
      <c r="H1404" s="100"/>
      <c r="I1404" s="98"/>
      <c r="J1404" s="98"/>
      <c r="K1404" s="98"/>
      <c r="L1404" s="98"/>
      <c r="M1404" s="97"/>
    </row>
    <row r="1405" spans="1:13" s="2" customFormat="1" ht="75" customHeight="1" x14ac:dyDescent="0.35">
      <c r="A1405" s="58"/>
      <c r="B1405" s="98" t="str">
        <f ca="1">IF(OFFSET(List1!B$11,tisk!A1404,0)&gt;0,OFFSET(List1!B$11,tisk!A1404,0),"")</f>
        <v/>
      </c>
      <c r="C1405" s="3" t="str">
        <f ca="1">IF(B1405="","",CONCATENATE(OFFSET(List1!C$11,tisk!A1404,0),"
",OFFSET(List1!D$11,tisk!A1404,0),"
",OFFSET(List1!E$11,tisk!A1404,0),"
",OFFSET(List1!F$11,tisk!A1404,0)))</f>
        <v/>
      </c>
      <c r="D1405" s="85" t="str">
        <f ca="1">IF(B1405="","",OFFSET(List1!L$11,tisk!A1404,0))</f>
        <v/>
      </c>
      <c r="E1405" s="99" t="str">
        <f ca="1">IF(B1405="","",OFFSET(List1!O$11,tisk!A1404,0))</f>
        <v/>
      </c>
      <c r="F1405" s="55" t="str">
        <f ca="1">IF(B1405="","",OFFSET(List1!P$11,tisk!A1404,0))</f>
        <v/>
      </c>
      <c r="G1405" s="97" t="str">
        <f ca="1">IF(B1405="","",OFFSET(List1!R$11,tisk!A1404,0))</f>
        <v/>
      </c>
      <c r="H1405" s="100" t="str">
        <f ca="1">IF(B1405="","",OFFSET(List1!S$11,tisk!A1404,0))</f>
        <v/>
      </c>
      <c r="I1405" s="98" t="str">
        <f ca="1">IF(B1405="","",OFFSET(List1!T$11,tisk!A1404,0))</f>
        <v/>
      </c>
      <c r="J1405" s="98" t="str">
        <f ca="1">IF(B1405="","",OFFSET(List1!U$11,tisk!A1404,0))</f>
        <v/>
      </c>
      <c r="K1405" s="98" t="str">
        <f ca="1">IF(B1405="","",OFFSET(List1!V$11,tisk!A1404,0))</f>
        <v/>
      </c>
      <c r="L1405" s="98" t="str">
        <f ca="1">IF(B1405="","",OFFSET(List1!W$11,tisk!A1404,0))</f>
        <v/>
      </c>
      <c r="M1405" s="97" t="str">
        <f ca="1">IF(B1405="","",OFFSET(List1!X$11,tisk!A1404,0))</f>
        <v/>
      </c>
    </row>
    <row r="1406" spans="1:13" s="2" customFormat="1" ht="75" customHeight="1" x14ac:dyDescent="0.35">
      <c r="A1406" s="58"/>
      <c r="B1406" s="98"/>
      <c r="C1406" s="3" t="str">
        <f ca="1">IF(B1405="","",CONCATENATE("Okres ",OFFSET(List1!G$11,tisk!A1404,0),"
","Právní forma","
",OFFSET(List1!H$11,tisk!A1404,0),"
","IČO ",OFFSET(List1!I$11,tisk!A1404,0),"
 ","B.Ú. ",OFFSET(List1!J$11,tisk!A1404,0)))</f>
        <v/>
      </c>
      <c r="D1406" s="5" t="str">
        <f ca="1">IF(B1405="","",OFFSET(List1!M$11,tisk!A1404,0))</f>
        <v/>
      </c>
      <c r="E1406" s="99"/>
      <c r="F1406" s="54"/>
      <c r="G1406" s="97"/>
      <c r="H1406" s="100"/>
      <c r="I1406" s="98"/>
      <c r="J1406" s="98"/>
      <c r="K1406" s="98"/>
      <c r="L1406" s="98"/>
      <c r="M1406" s="97"/>
    </row>
    <row r="1407" spans="1:13" s="2" customFormat="1" ht="30" customHeight="1" x14ac:dyDescent="0.35">
      <c r="A1407" s="58">
        <f>ROW()/3-1</f>
        <v>468</v>
      </c>
      <c r="B1407" s="98"/>
      <c r="C1407" s="3" t="str">
        <f ca="1">IF(B1405="","",CONCATENATE("Zástupce","
",OFFSET(List1!K$11,tisk!A1404,0)))</f>
        <v/>
      </c>
      <c r="D1407" s="5" t="str">
        <f ca="1">IF(B1405="","",CONCATENATE("Dotace bude použita na:",OFFSET(List1!N$11,tisk!A1404,0)))</f>
        <v/>
      </c>
      <c r="E1407" s="99"/>
      <c r="F1407" s="55" t="str">
        <f ca="1">IF(B1405="","",OFFSET(List1!Q$11,tisk!A1404,0))</f>
        <v/>
      </c>
      <c r="G1407" s="97"/>
      <c r="H1407" s="100"/>
      <c r="I1407" s="98"/>
      <c r="J1407" s="98"/>
      <c r="K1407" s="98"/>
      <c r="L1407" s="98"/>
      <c r="M1407" s="97"/>
    </row>
    <row r="1408" spans="1:13" s="2" customFormat="1" ht="75" customHeight="1" x14ac:dyDescent="0.35">
      <c r="A1408" s="58"/>
      <c r="B1408" s="98" t="str">
        <f ca="1">IF(OFFSET(List1!B$11,tisk!A1407,0)&gt;0,OFFSET(List1!B$11,tisk!A1407,0),"")</f>
        <v/>
      </c>
      <c r="C1408" s="3" t="str">
        <f ca="1">IF(B1408="","",CONCATENATE(OFFSET(List1!C$11,tisk!A1407,0),"
",OFFSET(List1!D$11,tisk!A1407,0),"
",OFFSET(List1!E$11,tisk!A1407,0),"
",OFFSET(List1!F$11,tisk!A1407,0)))</f>
        <v/>
      </c>
      <c r="D1408" s="85" t="str">
        <f ca="1">IF(B1408="","",OFFSET(List1!L$11,tisk!A1407,0))</f>
        <v/>
      </c>
      <c r="E1408" s="99" t="str">
        <f ca="1">IF(B1408="","",OFFSET(List1!O$11,tisk!A1407,0))</f>
        <v/>
      </c>
      <c r="F1408" s="55" t="str">
        <f ca="1">IF(B1408="","",OFFSET(List1!P$11,tisk!A1407,0))</f>
        <v/>
      </c>
      <c r="G1408" s="97" t="str">
        <f ca="1">IF(B1408="","",OFFSET(List1!R$11,tisk!A1407,0))</f>
        <v/>
      </c>
      <c r="H1408" s="100" t="str">
        <f ca="1">IF(B1408="","",OFFSET(List1!S$11,tisk!A1407,0))</f>
        <v/>
      </c>
      <c r="I1408" s="98" t="str">
        <f ca="1">IF(B1408="","",OFFSET(List1!T$11,tisk!A1407,0))</f>
        <v/>
      </c>
      <c r="J1408" s="98" t="str">
        <f ca="1">IF(B1408="","",OFFSET(List1!U$11,tisk!A1407,0))</f>
        <v/>
      </c>
      <c r="K1408" s="98" t="str">
        <f ca="1">IF(B1408="","",OFFSET(List1!V$11,tisk!A1407,0))</f>
        <v/>
      </c>
      <c r="L1408" s="98" t="str">
        <f ca="1">IF(B1408="","",OFFSET(List1!W$11,tisk!A1407,0))</f>
        <v/>
      </c>
      <c r="M1408" s="97" t="str">
        <f ca="1">IF(B1408="","",OFFSET(List1!X$11,tisk!A1407,0))</f>
        <v/>
      </c>
    </row>
    <row r="1409" spans="1:13" s="2" customFormat="1" ht="75" customHeight="1" x14ac:dyDescent="0.35">
      <c r="A1409" s="58"/>
      <c r="B1409" s="98"/>
      <c r="C1409" s="3" t="str">
        <f ca="1">IF(B1408="","",CONCATENATE("Okres ",OFFSET(List1!G$11,tisk!A1407,0),"
","Právní forma","
",OFFSET(List1!H$11,tisk!A1407,0),"
","IČO ",OFFSET(List1!I$11,tisk!A1407,0),"
 ","B.Ú. ",OFFSET(List1!J$11,tisk!A1407,0)))</f>
        <v/>
      </c>
      <c r="D1409" s="5" t="str">
        <f ca="1">IF(B1408="","",OFFSET(List1!M$11,tisk!A1407,0))</f>
        <v/>
      </c>
      <c r="E1409" s="99"/>
      <c r="F1409" s="54"/>
      <c r="G1409" s="97"/>
      <c r="H1409" s="100"/>
      <c r="I1409" s="98"/>
      <c r="J1409" s="98"/>
      <c r="K1409" s="98"/>
      <c r="L1409" s="98"/>
      <c r="M1409" s="97"/>
    </row>
    <row r="1410" spans="1:13" s="2" customFormat="1" ht="30" customHeight="1" x14ac:dyDescent="0.35">
      <c r="A1410" s="58">
        <f>ROW()/3-1</f>
        <v>469</v>
      </c>
      <c r="B1410" s="98"/>
      <c r="C1410" s="3" t="str">
        <f ca="1">IF(B1408="","",CONCATENATE("Zástupce","
",OFFSET(List1!K$11,tisk!A1407,0)))</f>
        <v/>
      </c>
      <c r="D1410" s="5" t="str">
        <f ca="1">IF(B1408="","",CONCATENATE("Dotace bude použita na:",OFFSET(List1!N$11,tisk!A1407,0)))</f>
        <v/>
      </c>
      <c r="E1410" s="99"/>
      <c r="F1410" s="55" t="str">
        <f ca="1">IF(B1408="","",OFFSET(List1!Q$11,tisk!A1407,0))</f>
        <v/>
      </c>
      <c r="G1410" s="97"/>
      <c r="H1410" s="100"/>
      <c r="I1410" s="98"/>
      <c r="J1410" s="98"/>
      <c r="K1410" s="98"/>
      <c r="L1410" s="98"/>
      <c r="M1410" s="97"/>
    </row>
    <row r="1411" spans="1:13" s="2" customFormat="1" ht="75" customHeight="1" x14ac:dyDescent="0.35">
      <c r="A1411" s="58"/>
      <c r="B1411" s="98" t="str">
        <f ca="1">IF(OFFSET(List1!B$11,tisk!A1410,0)&gt;0,OFFSET(List1!B$11,tisk!A1410,0),"")</f>
        <v/>
      </c>
      <c r="C1411" s="3" t="str">
        <f ca="1">IF(B1411="","",CONCATENATE(OFFSET(List1!C$11,tisk!A1410,0),"
",OFFSET(List1!D$11,tisk!A1410,0),"
",OFFSET(List1!E$11,tisk!A1410,0),"
",OFFSET(List1!F$11,tisk!A1410,0)))</f>
        <v/>
      </c>
      <c r="D1411" s="85" t="str">
        <f ca="1">IF(B1411="","",OFFSET(List1!L$11,tisk!A1410,0))</f>
        <v/>
      </c>
      <c r="E1411" s="99" t="str">
        <f ca="1">IF(B1411="","",OFFSET(List1!O$11,tisk!A1410,0))</f>
        <v/>
      </c>
      <c r="F1411" s="55" t="str">
        <f ca="1">IF(B1411="","",OFFSET(List1!P$11,tisk!A1410,0))</f>
        <v/>
      </c>
      <c r="G1411" s="97" t="str">
        <f ca="1">IF(B1411="","",OFFSET(List1!R$11,tisk!A1410,0))</f>
        <v/>
      </c>
      <c r="H1411" s="100" t="str">
        <f ca="1">IF(B1411="","",OFFSET(List1!S$11,tisk!A1410,0))</f>
        <v/>
      </c>
      <c r="I1411" s="98" t="str">
        <f ca="1">IF(B1411="","",OFFSET(List1!T$11,tisk!A1410,0))</f>
        <v/>
      </c>
      <c r="J1411" s="98" t="str">
        <f ca="1">IF(B1411="","",OFFSET(List1!U$11,tisk!A1410,0))</f>
        <v/>
      </c>
      <c r="K1411" s="98" t="str">
        <f ca="1">IF(B1411="","",OFFSET(List1!V$11,tisk!A1410,0))</f>
        <v/>
      </c>
      <c r="L1411" s="98" t="str">
        <f ca="1">IF(B1411="","",OFFSET(List1!W$11,tisk!A1410,0))</f>
        <v/>
      </c>
      <c r="M1411" s="97" t="str">
        <f ca="1">IF(B1411="","",OFFSET(List1!X$11,tisk!A1410,0))</f>
        <v/>
      </c>
    </row>
    <row r="1412" spans="1:13" s="2" customFormat="1" ht="75" customHeight="1" x14ac:dyDescent="0.35">
      <c r="A1412" s="58"/>
      <c r="B1412" s="98"/>
      <c r="C1412" s="3" t="str">
        <f ca="1">IF(B1411="","",CONCATENATE("Okres ",OFFSET(List1!G$11,tisk!A1410,0),"
","Právní forma","
",OFFSET(List1!H$11,tisk!A1410,0),"
","IČO ",OFFSET(List1!I$11,tisk!A1410,0),"
 ","B.Ú. ",OFFSET(List1!J$11,tisk!A1410,0)))</f>
        <v/>
      </c>
      <c r="D1412" s="5" t="str">
        <f ca="1">IF(B1411="","",OFFSET(List1!M$11,tisk!A1410,0))</f>
        <v/>
      </c>
      <c r="E1412" s="99"/>
      <c r="F1412" s="54"/>
      <c r="G1412" s="97"/>
      <c r="H1412" s="100"/>
      <c r="I1412" s="98"/>
      <c r="J1412" s="98"/>
      <c r="K1412" s="98"/>
      <c r="L1412" s="98"/>
      <c r="M1412" s="97"/>
    </row>
    <row r="1413" spans="1:13" s="2" customFormat="1" ht="30" customHeight="1" x14ac:dyDescent="0.35">
      <c r="A1413" s="58">
        <f>ROW()/3-1</f>
        <v>470</v>
      </c>
      <c r="B1413" s="98"/>
      <c r="C1413" s="3" t="str">
        <f ca="1">IF(B1411="","",CONCATENATE("Zástupce","
",OFFSET(List1!K$11,tisk!A1410,0)))</f>
        <v/>
      </c>
      <c r="D1413" s="5" t="str">
        <f ca="1">IF(B1411="","",CONCATENATE("Dotace bude použita na:",OFFSET(List1!N$11,tisk!A1410,0)))</f>
        <v/>
      </c>
      <c r="E1413" s="99"/>
      <c r="F1413" s="55" t="str">
        <f ca="1">IF(B1411="","",OFFSET(List1!Q$11,tisk!A1410,0))</f>
        <v/>
      </c>
      <c r="G1413" s="97"/>
      <c r="H1413" s="100"/>
      <c r="I1413" s="98"/>
      <c r="J1413" s="98"/>
      <c r="K1413" s="98"/>
      <c r="L1413" s="98"/>
      <c r="M1413" s="97"/>
    </row>
    <row r="1414" spans="1:13" s="2" customFormat="1" ht="75" customHeight="1" x14ac:dyDescent="0.35">
      <c r="A1414" s="58"/>
      <c r="B1414" s="98" t="str">
        <f ca="1">IF(OFFSET(List1!B$11,tisk!A1413,0)&gt;0,OFFSET(List1!B$11,tisk!A1413,0),"")</f>
        <v/>
      </c>
      <c r="C1414" s="3" t="str">
        <f ca="1">IF(B1414="","",CONCATENATE(OFFSET(List1!C$11,tisk!A1413,0),"
",OFFSET(List1!D$11,tisk!A1413,0),"
",OFFSET(List1!E$11,tisk!A1413,0),"
",OFFSET(List1!F$11,tisk!A1413,0)))</f>
        <v/>
      </c>
      <c r="D1414" s="85" t="str">
        <f ca="1">IF(B1414="","",OFFSET(List1!L$11,tisk!A1413,0))</f>
        <v/>
      </c>
      <c r="E1414" s="99" t="str">
        <f ca="1">IF(B1414="","",OFFSET(List1!O$11,tisk!A1413,0))</f>
        <v/>
      </c>
      <c r="F1414" s="55" t="str">
        <f ca="1">IF(B1414="","",OFFSET(List1!P$11,tisk!A1413,0))</f>
        <v/>
      </c>
      <c r="G1414" s="97" t="str">
        <f ca="1">IF(B1414="","",OFFSET(List1!R$11,tisk!A1413,0))</f>
        <v/>
      </c>
      <c r="H1414" s="100" t="str">
        <f ca="1">IF(B1414="","",OFFSET(List1!S$11,tisk!A1413,0))</f>
        <v/>
      </c>
      <c r="I1414" s="98" t="str">
        <f ca="1">IF(B1414="","",OFFSET(List1!T$11,tisk!A1413,0))</f>
        <v/>
      </c>
      <c r="J1414" s="98" t="str">
        <f ca="1">IF(B1414="","",OFFSET(List1!U$11,tisk!A1413,0))</f>
        <v/>
      </c>
      <c r="K1414" s="98" t="str">
        <f ca="1">IF(B1414="","",OFFSET(List1!V$11,tisk!A1413,0))</f>
        <v/>
      </c>
      <c r="L1414" s="98" t="str">
        <f ca="1">IF(B1414="","",OFFSET(List1!W$11,tisk!A1413,0))</f>
        <v/>
      </c>
      <c r="M1414" s="97" t="str">
        <f ca="1">IF(B1414="","",OFFSET(List1!X$11,tisk!A1413,0))</f>
        <v/>
      </c>
    </row>
    <row r="1415" spans="1:13" s="2" customFormat="1" ht="75" customHeight="1" x14ac:dyDescent="0.35">
      <c r="A1415" s="58"/>
      <c r="B1415" s="98"/>
      <c r="C1415" s="3" t="str">
        <f ca="1">IF(B1414="","",CONCATENATE("Okres ",OFFSET(List1!G$11,tisk!A1413,0),"
","Právní forma","
",OFFSET(List1!H$11,tisk!A1413,0),"
","IČO ",OFFSET(List1!I$11,tisk!A1413,0),"
 ","B.Ú. ",OFFSET(List1!J$11,tisk!A1413,0)))</f>
        <v/>
      </c>
      <c r="D1415" s="5" t="str">
        <f ca="1">IF(B1414="","",OFFSET(List1!M$11,tisk!A1413,0))</f>
        <v/>
      </c>
      <c r="E1415" s="99"/>
      <c r="F1415" s="54"/>
      <c r="G1415" s="97"/>
      <c r="H1415" s="100"/>
      <c r="I1415" s="98"/>
      <c r="J1415" s="98"/>
      <c r="K1415" s="98"/>
      <c r="L1415" s="98"/>
      <c r="M1415" s="97"/>
    </row>
    <row r="1416" spans="1:13" s="2" customFormat="1" ht="30" customHeight="1" x14ac:dyDescent="0.35">
      <c r="A1416" s="58">
        <f>ROW()/3-1</f>
        <v>471</v>
      </c>
      <c r="B1416" s="98"/>
      <c r="C1416" s="3" t="str">
        <f ca="1">IF(B1414="","",CONCATENATE("Zástupce","
",OFFSET(List1!K$11,tisk!A1413,0)))</f>
        <v/>
      </c>
      <c r="D1416" s="5" t="str">
        <f ca="1">IF(B1414="","",CONCATENATE("Dotace bude použita na:",OFFSET(List1!N$11,tisk!A1413,0)))</f>
        <v/>
      </c>
      <c r="E1416" s="99"/>
      <c r="F1416" s="55" t="str">
        <f ca="1">IF(B1414="","",OFFSET(List1!Q$11,tisk!A1413,0))</f>
        <v/>
      </c>
      <c r="G1416" s="97"/>
      <c r="H1416" s="100"/>
      <c r="I1416" s="98"/>
      <c r="J1416" s="98"/>
      <c r="K1416" s="98"/>
      <c r="L1416" s="98"/>
      <c r="M1416" s="97"/>
    </row>
    <row r="1417" spans="1:13" s="2" customFormat="1" ht="75" customHeight="1" x14ac:dyDescent="0.35">
      <c r="A1417" s="58"/>
      <c r="B1417" s="98" t="str">
        <f ca="1">IF(OFFSET(List1!B$11,tisk!A1416,0)&gt;0,OFFSET(List1!B$11,tisk!A1416,0),"")</f>
        <v/>
      </c>
      <c r="C1417" s="3" t="str">
        <f ca="1">IF(B1417="","",CONCATENATE(OFFSET(List1!C$11,tisk!A1416,0),"
",OFFSET(List1!D$11,tisk!A1416,0),"
",OFFSET(List1!E$11,tisk!A1416,0),"
",OFFSET(List1!F$11,tisk!A1416,0)))</f>
        <v/>
      </c>
      <c r="D1417" s="85" t="str">
        <f ca="1">IF(B1417="","",OFFSET(List1!L$11,tisk!A1416,0))</f>
        <v/>
      </c>
      <c r="E1417" s="99" t="str">
        <f ca="1">IF(B1417="","",OFFSET(List1!O$11,tisk!A1416,0))</f>
        <v/>
      </c>
      <c r="F1417" s="55" t="str">
        <f ca="1">IF(B1417="","",OFFSET(List1!P$11,tisk!A1416,0))</f>
        <v/>
      </c>
      <c r="G1417" s="97" t="str">
        <f ca="1">IF(B1417="","",OFFSET(List1!R$11,tisk!A1416,0))</f>
        <v/>
      </c>
      <c r="H1417" s="100" t="str">
        <f ca="1">IF(B1417="","",OFFSET(List1!S$11,tisk!A1416,0))</f>
        <v/>
      </c>
      <c r="I1417" s="98" t="str">
        <f ca="1">IF(B1417="","",OFFSET(List1!T$11,tisk!A1416,0))</f>
        <v/>
      </c>
      <c r="J1417" s="98" t="str">
        <f ca="1">IF(B1417="","",OFFSET(List1!U$11,tisk!A1416,0))</f>
        <v/>
      </c>
      <c r="K1417" s="98" t="str">
        <f ca="1">IF(B1417="","",OFFSET(List1!V$11,tisk!A1416,0))</f>
        <v/>
      </c>
      <c r="L1417" s="98" t="str">
        <f ca="1">IF(B1417="","",OFFSET(List1!W$11,tisk!A1416,0))</f>
        <v/>
      </c>
      <c r="M1417" s="97" t="str">
        <f ca="1">IF(B1417="","",OFFSET(List1!X$11,tisk!A1416,0))</f>
        <v/>
      </c>
    </row>
    <row r="1418" spans="1:13" s="2" customFormat="1" ht="75" customHeight="1" x14ac:dyDescent="0.35">
      <c r="A1418" s="58"/>
      <c r="B1418" s="98"/>
      <c r="C1418" s="3" t="str">
        <f ca="1">IF(B1417="","",CONCATENATE("Okres ",OFFSET(List1!G$11,tisk!A1416,0),"
","Právní forma","
",OFFSET(List1!H$11,tisk!A1416,0),"
","IČO ",OFFSET(List1!I$11,tisk!A1416,0),"
 ","B.Ú. ",OFFSET(List1!J$11,tisk!A1416,0)))</f>
        <v/>
      </c>
      <c r="D1418" s="5" t="str">
        <f ca="1">IF(B1417="","",OFFSET(List1!M$11,tisk!A1416,0))</f>
        <v/>
      </c>
      <c r="E1418" s="99"/>
      <c r="F1418" s="54"/>
      <c r="G1418" s="97"/>
      <c r="H1418" s="100"/>
      <c r="I1418" s="98"/>
      <c r="J1418" s="98"/>
      <c r="K1418" s="98"/>
      <c r="L1418" s="98"/>
      <c r="M1418" s="97"/>
    </row>
    <row r="1419" spans="1:13" s="2" customFormat="1" ht="30" customHeight="1" x14ac:dyDescent="0.35">
      <c r="A1419" s="58">
        <f>ROW()/3-1</f>
        <v>472</v>
      </c>
      <c r="B1419" s="98"/>
      <c r="C1419" s="3" t="str">
        <f ca="1">IF(B1417="","",CONCATENATE("Zástupce","
",OFFSET(List1!K$11,tisk!A1416,0)))</f>
        <v/>
      </c>
      <c r="D1419" s="5" t="str">
        <f ca="1">IF(B1417="","",CONCATENATE("Dotace bude použita na:",OFFSET(List1!N$11,tisk!A1416,0)))</f>
        <v/>
      </c>
      <c r="E1419" s="99"/>
      <c r="F1419" s="55" t="str">
        <f ca="1">IF(B1417="","",OFFSET(List1!Q$11,tisk!A1416,0))</f>
        <v/>
      </c>
      <c r="G1419" s="97"/>
      <c r="H1419" s="100"/>
      <c r="I1419" s="98"/>
      <c r="J1419" s="98"/>
      <c r="K1419" s="98"/>
      <c r="L1419" s="98"/>
      <c r="M1419" s="97"/>
    </row>
    <row r="1420" spans="1:13" s="2" customFormat="1" ht="75" customHeight="1" x14ac:dyDescent="0.35">
      <c r="A1420" s="58"/>
      <c r="B1420" s="98" t="str">
        <f ca="1">IF(OFFSET(List1!B$11,tisk!A1419,0)&gt;0,OFFSET(List1!B$11,tisk!A1419,0),"")</f>
        <v/>
      </c>
      <c r="C1420" s="3" t="str">
        <f ca="1">IF(B1420="","",CONCATENATE(OFFSET(List1!C$11,tisk!A1419,0),"
",OFFSET(List1!D$11,tisk!A1419,0),"
",OFFSET(List1!E$11,tisk!A1419,0),"
",OFFSET(List1!F$11,tisk!A1419,0)))</f>
        <v/>
      </c>
      <c r="D1420" s="85" t="str">
        <f ca="1">IF(B1420="","",OFFSET(List1!L$11,tisk!A1419,0))</f>
        <v/>
      </c>
      <c r="E1420" s="99" t="str">
        <f ca="1">IF(B1420="","",OFFSET(List1!O$11,tisk!A1419,0))</f>
        <v/>
      </c>
      <c r="F1420" s="55" t="str">
        <f ca="1">IF(B1420="","",OFFSET(List1!P$11,tisk!A1419,0))</f>
        <v/>
      </c>
      <c r="G1420" s="97" t="str">
        <f ca="1">IF(B1420="","",OFFSET(List1!R$11,tisk!A1419,0))</f>
        <v/>
      </c>
      <c r="H1420" s="100" t="str">
        <f ca="1">IF(B1420="","",OFFSET(List1!S$11,tisk!A1419,0))</f>
        <v/>
      </c>
      <c r="I1420" s="98" t="str">
        <f ca="1">IF(B1420="","",OFFSET(List1!T$11,tisk!A1419,0))</f>
        <v/>
      </c>
      <c r="J1420" s="98" t="str">
        <f ca="1">IF(B1420="","",OFFSET(List1!U$11,tisk!A1419,0))</f>
        <v/>
      </c>
      <c r="K1420" s="98" t="str">
        <f ca="1">IF(B1420="","",OFFSET(List1!V$11,tisk!A1419,0))</f>
        <v/>
      </c>
      <c r="L1420" s="98" t="str">
        <f ca="1">IF(B1420="","",OFFSET(List1!W$11,tisk!A1419,0))</f>
        <v/>
      </c>
      <c r="M1420" s="97" t="str">
        <f ca="1">IF(B1420="","",OFFSET(List1!X$11,tisk!A1419,0))</f>
        <v/>
      </c>
    </row>
    <row r="1421" spans="1:13" s="2" customFormat="1" ht="75" customHeight="1" x14ac:dyDescent="0.35">
      <c r="A1421" s="58"/>
      <c r="B1421" s="98"/>
      <c r="C1421" s="3" t="str">
        <f ca="1">IF(B1420="","",CONCATENATE("Okres ",OFFSET(List1!G$11,tisk!A1419,0),"
","Právní forma","
",OFFSET(List1!H$11,tisk!A1419,0),"
","IČO ",OFFSET(List1!I$11,tisk!A1419,0),"
 ","B.Ú. ",OFFSET(List1!J$11,tisk!A1419,0)))</f>
        <v/>
      </c>
      <c r="D1421" s="5" t="str">
        <f ca="1">IF(B1420="","",OFFSET(List1!M$11,tisk!A1419,0))</f>
        <v/>
      </c>
      <c r="E1421" s="99"/>
      <c r="F1421" s="54"/>
      <c r="G1421" s="97"/>
      <c r="H1421" s="100"/>
      <c r="I1421" s="98"/>
      <c r="J1421" s="98"/>
      <c r="K1421" s="98"/>
      <c r="L1421" s="98"/>
      <c r="M1421" s="97"/>
    </row>
    <row r="1422" spans="1:13" s="2" customFormat="1" ht="30" customHeight="1" x14ac:dyDescent="0.35">
      <c r="A1422" s="58">
        <f>ROW()/3-1</f>
        <v>473</v>
      </c>
      <c r="B1422" s="98"/>
      <c r="C1422" s="3" t="str">
        <f ca="1">IF(B1420="","",CONCATENATE("Zástupce","
",OFFSET(List1!K$11,tisk!A1419,0)))</f>
        <v/>
      </c>
      <c r="D1422" s="5" t="str">
        <f ca="1">IF(B1420="","",CONCATENATE("Dotace bude použita na:",OFFSET(List1!N$11,tisk!A1419,0)))</f>
        <v/>
      </c>
      <c r="E1422" s="99"/>
      <c r="F1422" s="55" t="str">
        <f ca="1">IF(B1420="","",OFFSET(List1!Q$11,tisk!A1419,0))</f>
        <v/>
      </c>
      <c r="G1422" s="97"/>
      <c r="H1422" s="100"/>
      <c r="I1422" s="98"/>
      <c r="J1422" s="98"/>
      <c r="K1422" s="98"/>
      <c r="L1422" s="98"/>
      <c r="M1422" s="97"/>
    </row>
    <row r="1423" spans="1:13" s="2" customFormat="1" ht="75" customHeight="1" x14ac:dyDescent="0.35">
      <c r="A1423" s="58"/>
      <c r="B1423" s="98" t="str">
        <f ca="1">IF(OFFSET(List1!B$11,tisk!A1422,0)&gt;0,OFFSET(List1!B$11,tisk!A1422,0),"")</f>
        <v/>
      </c>
      <c r="C1423" s="3" t="str">
        <f ca="1">IF(B1423="","",CONCATENATE(OFFSET(List1!C$11,tisk!A1422,0),"
",OFFSET(List1!D$11,tisk!A1422,0),"
",OFFSET(List1!E$11,tisk!A1422,0),"
",OFFSET(List1!F$11,tisk!A1422,0)))</f>
        <v/>
      </c>
      <c r="D1423" s="85" t="str">
        <f ca="1">IF(B1423="","",OFFSET(List1!L$11,tisk!A1422,0))</f>
        <v/>
      </c>
      <c r="E1423" s="99" t="str">
        <f ca="1">IF(B1423="","",OFFSET(List1!O$11,tisk!A1422,0))</f>
        <v/>
      </c>
      <c r="F1423" s="55" t="str">
        <f ca="1">IF(B1423="","",OFFSET(List1!P$11,tisk!A1422,0))</f>
        <v/>
      </c>
      <c r="G1423" s="97" t="str">
        <f ca="1">IF(B1423="","",OFFSET(List1!R$11,tisk!A1422,0))</f>
        <v/>
      </c>
      <c r="H1423" s="100" t="str">
        <f ca="1">IF(B1423="","",OFFSET(List1!S$11,tisk!A1422,0))</f>
        <v/>
      </c>
      <c r="I1423" s="98" t="str">
        <f ca="1">IF(B1423="","",OFFSET(List1!T$11,tisk!A1422,0))</f>
        <v/>
      </c>
      <c r="J1423" s="98" t="str">
        <f ca="1">IF(B1423="","",OFFSET(List1!U$11,tisk!A1422,0))</f>
        <v/>
      </c>
      <c r="K1423" s="98" t="str">
        <f ca="1">IF(B1423="","",OFFSET(List1!V$11,tisk!A1422,0))</f>
        <v/>
      </c>
      <c r="L1423" s="98" t="str">
        <f ca="1">IF(B1423="","",OFFSET(List1!W$11,tisk!A1422,0))</f>
        <v/>
      </c>
      <c r="M1423" s="97" t="str">
        <f ca="1">IF(B1423="","",OFFSET(List1!X$11,tisk!A1422,0))</f>
        <v/>
      </c>
    </row>
    <row r="1424" spans="1:13" s="2" customFormat="1" ht="75" customHeight="1" x14ac:dyDescent="0.35">
      <c r="A1424" s="58"/>
      <c r="B1424" s="98"/>
      <c r="C1424" s="3" t="str">
        <f ca="1">IF(B1423="","",CONCATENATE("Okres ",OFFSET(List1!G$11,tisk!A1422,0),"
","Právní forma","
",OFFSET(List1!H$11,tisk!A1422,0),"
","IČO ",OFFSET(List1!I$11,tisk!A1422,0),"
 ","B.Ú. ",OFFSET(List1!J$11,tisk!A1422,0)))</f>
        <v/>
      </c>
      <c r="D1424" s="5" t="str">
        <f ca="1">IF(B1423="","",OFFSET(List1!M$11,tisk!A1422,0))</f>
        <v/>
      </c>
      <c r="E1424" s="99"/>
      <c r="F1424" s="54"/>
      <c r="G1424" s="97"/>
      <c r="H1424" s="100"/>
      <c r="I1424" s="98"/>
      <c r="J1424" s="98"/>
      <c r="K1424" s="98"/>
      <c r="L1424" s="98"/>
      <c r="M1424" s="97"/>
    </row>
    <row r="1425" spans="1:13" s="2" customFormat="1" ht="30" customHeight="1" x14ac:dyDescent="0.35">
      <c r="A1425" s="58">
        <f>ROW()/3-1</f>
        <v>474</v>
      </c>
      <c r="B1425" s="98"/>
      <c r="C1425" s="3" t="str">
        <f ca="1">IF(B1423="","",CONCATENATE("Zástupce","
",OFFSET(List1!K$11,tisk!A1422,0)))</f>
        <v/>
      </c>
      <c r="D1425" s="5" t="str">
        <f ca="1">IF(B1423="","",CONCATENATE("Dotace bude použita na:",OFFSET(List1!N$11,tisk!A1422,0)))</f>
        <v/>
      </c>
      <c r="E1425" s="99"/>
      <c r="F1425" s="55" t="str">
        <f ca="1">IF(B1423="","",OFFSET(List1!Q$11,tisk!A1422,0))</f>
        <v/>
      </c>
      <c r="G1425" s="97"/>
      <c r="H1425" s="100"/>
      <c r="I1425" s="98"/>
      <c r="J1425" s="98"/>
      <c r="K1425" s="98"/>
      <c r="L1425" s="98"/>
      <c r="M1425" s="97"/>
    </row>
    <row r="1426" spans="1:13" s="2" customFormat="1" ht="75" customHeight="1" x14ac:dyDescent="0.35">
      <c r="A1426" s="58"/>
      <c r="B1426" s="98" t="str">
        <f ca="1">IF(OFFSET(List1!B$11,tisk!A1425,0)&gt;0,OFFSET(List1!B$11,tisk!A1425,0),"")</f>
        <v/>
      </c>
      <c r="C1426" s="3" t="str">
        <f ca="1">IF(B1426="","",CONCATENATE(OFFSET(List1!C$11,tisk!A1425,0),"
",OFFSET(List1!D$11,tisk!A1425,0),"
",OFFSET(List1!E$11,tisk!A1425,0),"
",OFFSET(List1!F$11,tisk!A1425,0)))</f>
        <v/>
      </c>
      <c r="D1426" s="85" t="str">
        <f ca="1">IF(B1426="","",OFFSET(List1!L$11,tisk!A1425,0))</f>
        <v/>
      </c>
      <c r="E1426" s="99" t="str">
        <f ca="1">IF(B1426="","",OFFSET(List1!O$11,tisk!A1425,0))</f>
        <v/>
      </c>
      <c r="F1426" s="55" t="str">
        <f ca="1">IF(B1426="","",OFFSET(List1!P$11,tisk!A1425,0))</f>
        <v/>
      </c>
      <c r="G1426" s="97" t="str">
        <f ca="1">IF(B1426="","",OFFSET(List1!R$11,tisk!A1425,0))</f>
        <v/>
      </c>
      <c r="H1426" s="100" t="str">
        <f ca="1">IF(B1426="","",OFFSET(List1!S$11,tisk!A1425,0))</f>
        <v/>
      </c>
      <c r="I1426" s="98" t="str">
        <f ca="1">IF(B1426="","",OFFSET(List1!T$11,tisk!A1425,0))</f>
        <v/>
      </c>
      <c r="J1426" s="98" t="str">
        <f ca="1">IF(B1426="","",OFFSET(List1!U$11,tisk!A1425,0))</f>
        <v/>
      </c>
      <c r="K1426" s="98" t="str">
        <f ca="1">IF(B1426="","",OFFSET(List1!V$11,tisk!A1425,0))</f>
        <v/>
      </c>
      <c r="L1426" s="98" t="str">
        <f ca="1">IF(B1426="","",OFFSET(List1!W$11,tisk!A1425,0))</f>
        <v/>
      </c>
      <c r="M1426" s="97" t="str">
        <f ca="1">IF(B1426="","",OFFSET(List1!X$11,tisk!A1425,0))</f>
        <v/>
      </c>
    </row>
    <row r="1427" spans="1:13" s="2" customFormat="1" ht="75" customHeight="1" x14ac:dyDescent="0.35">
      <c r="A1427" s="58"/>
      <c r="B1427" s="98"/>
      <c r="C1427" s="3" t="str">
        <f ca="1">IF(B1426="","",CONCATENATE("Okres ",OFFSET(List1!G$11,tisk!A1425,0),"
","Právní forma","
",OFFSET(List1!H$11,tisk!A1425,0),"
","IČO ",OFFSET(List1!I$11,tisk!A1425,0),"
 ","B.Ú. ",OFFSET(List1!J$11,tisk!A1425,0)))</f>
        <v/>
      </c>
      <c r="D1427" s="5" t="str">
        <f ca="1">IF(B1426="","",OFFSET(List1!M$11,tisk!A1425,0))</f>
        <v/>
      </c>
      <c r="E1427" s="99"/>
      <c r="F1427" s="54"/>
      <c r="G1427" s="97"/>
      <c r="H1427" s="100"/>
      <c r="I1427" s="98"/>
      <c r="J1427" s="98"/>
      <c r="K1427" s="98"/>
      <c r="L1427" s="98"/>
      <c r="M1427" s="97"/>
    </row>
    <row r="1428" spans="1:13" s="2" customFormat="1" ht="30" customHeight="1" x14ac:dyDescent="0.35">
      <c r="A1428" s="58">
        <f>ROW()/3-1</f>
        <v>475</v>
      </c>
      <c r="B1428" s="98"/>
      <c r="C1428" s="3" t="str">
        <f ca="1">IF(B1426="","",CONCATENATE("Zástupce","
",OFFSET(List1!K$11,tisk!A1425,0)))</f>
        <v/>
      </c>
      <c r="D1428" s="5" t="str">
        <f ca="1">IF(B1426="","",CONCATENATE("Dotace bude použita na:",OFFSET(List1!N$11,tisk!A1425,0)))</f>
        <v/>
      </c>
      <c r="E1428" s="99"/>
      <c r="F1428" s="55" t="str">
        <f ca="1">IF(B1426="","",OFFSET(List1!Q$11,tisk!A1425,0))</f>
        <v/>
      </c>
      <c r="G1428" s="97"/>
      <c r="H1428" s="100"/>
      <c r="I1428" s="98"/>
      <c r="J1428" s="98"/>
      <c r="K1428" s="98"/>
      <c r="L1428" s="98"/>
      <c r="M1428" s="97"/>
    </row>
    <row r="1429" spans="1:13" s="2" customFormat="1" ht="75" customHeight="1" x14ac:dyDescent="0.35">
      <c r="A1429" s="58"/>
      <c r="B1429" s="98" t="str">
        <f ca="1">IF(OFFSET(List1!B$11,tisk!A1428,0)&gt;0,OFFSET(List1!B$11,tisk!A1428,0),"")</f>
        <v/>
      </c>
      <c r="C1429" s="3" t="str">
        <f ca="1">IF(B1429="","",CONCATENATE(OFFSET(List1!C$11,tisk!A1428,0),"
",OFFSET(List1!D$11,tisk!A1428,0),"
",OFFSET(List1!E$11,tisk!A1428,0),"
",OFFSET(List1!F$11,tisk!A1428,0)))</f>
        <v/>
      </c>
      <c r="D1429" s="85" t="str">
        <f ca="1">IF(B1429="","",OFFSET(List1!L$11,tisk!A1428,0))</f>
        <v/>
      </c>
      <c r="E1429" s="99" t="str">
        <f ca="1">IF(B1429="","",OFFSET(List1!O$11,tisk!A1428,0))</f>
        <v/>
      </c>
      <c r="F1429" s="55" t="str">
        <f ca="1">IF(B1429="","",OFFSET(List1!P$11,tisk!A1428,0))</f>
        <v/>
      </c>
      <c r="G1429" s="97" t="str">
        <f ca="1">IF(B1429="","",OFFSET(List1!R$11,tisk!A1428,0))</f>
        <v/>
      </c>
      <c r="H1429" s="100" t="str">
        <f ca="1">IF(B1429="","",OFFSET(List1!S$11,tisk!A1428,0))</f>
        <v/>
      </c>
      <c r="I1429" s="98" t="str">
        <f ca="1">IF(B1429="","",OFFSET(List1!T$11,tisk!A1428,0))</f>
        <v/>
      </c>
      <c r="J1429" s="98" t="str">
        <f ca="1">IF(B1429="","",OFFSET(List1!U$11,tisk!A1428,0))</f>
        <v/>
      </c>
      <c r="K1429" s="98" t="str">
        <f ca="1">IF(B1429="","",OFFSET(List1!V$11,tisk!A1428,0))</f>
        <v/>
      </c>
      <c r="L1429" s="98" t="str">
        <f ca="1">IF(B1429="","",OFFSET(List1!W$11,tisk!A1428,0))</f>
        <v/>
      </c>
      <c r="M1429" s="97" t="str">
        <f ca="1">IF(B1429="","",OFFSET(List1!X$11,tisk!A1428,0))</f>
        <v/>
      </c>
    </row>
    <row r="1430" spans="1:13" s="2" customFormat="1" ht="75" customHeight="1" x14ac:dyDescent="0.35">
      <c r="A1430" s="58"/>
      <c r="B1430" s="98"/>
      <c r="C1430" s="3" t="str">
        <f ca="1">IF(B1429="","",CONCATENATE("Okres ",OFFSET(List1!G$11,tisk!A1428,0),"
","Právní forma","
",OFFSET(List1!H$11,tisk!A1428,0),"
","IČO ",OFFSET(List1!I$11,tisk!A1428,0),"
 ","B.Ú. ",OFFSET(List1!J$11,tisk!A1428,0)))</f>
        <v/>
      </c>
      <c r="D1430" s="5" t="str">
        <f ca="1">IF(B1429="","",OFFSET(List1!M$11,tisk!A1428,0))</f>
        <v/>
      </c>
      <c r="E1430" s="99"/>
      <c r="F1430" s="54"/>
      <c r="G1430" s="97"/>
      <c r="H1430" s="100"/>
      <c r="I1430" s="98"/>
      <c r="J1430" s="98"/>
      <c r="K1430" s="98"/>
      <c r="L1430" s="98"/>
      <c r="M1430" s="97"/>
    </row>
    <row r="1431" spans="1:13" s="2" customFormat="1" ht="30" customHeight="1" x14ac:dyDescent="0.35">
      <c r="A1431" s="58">
        <f>ROW()/3-1</f>
        <v>476</v>
      </c>
      <c r="B1431" s="98"/>
      <c r="C1431" s="3" t="str">
        <f ca="1">IF(B1429="","",CONCATENATE("Zástupce","
",OFFSET(List1!K$11,tisk!A1428,0)))</f>
        <v/>
      </c>
      <c r="D1431" s="5" t="str">
        <f ca="1">IF(B1429="","",CONCATENATE("Dotace bude použita na:",OFFSET(List1!N$11,tisk!A1428,0)))</f>
        <v/>
      </c>
      <c r="E1431" s="99"/>
      <c r="F1431" s="55" t="str">
        <f ca="1">IF(B1429="","",OFFSET(List1!Q$11,tisk!A1428,0))</f>
        <v/>
      </c>
      <c r="G1431" s="97"/>
      <c r="H1431" s="100"/>
      <c r="I1431" s="98"/>
      <c r="J1431" s="98"/>
      <c r="K1431" s="98"/>
      <c r="L1431" s="98"/>
      <c r="M1431" s="97"/>
    </row>
    <row r="1432" spans="1:13" s="2" customFormat="1" ht="75" customHeight="1" x14ac:dyDescent="0.35">
      <c r="A1432" s="58"/>
      <c r="B1432" s="98" t="str">
        <f ca="1">IF(OFFSET(List1!B$11,tisk!A1431,0)&gt;0,OFFSET(List1!B$11,tisk!A1431,0),"")</f>
        <v/>
      </c>
      <c r="C1432" s="3" t="str">
        <f ca="1">IF(B1432="","",CONCATENATE(OFFSET(List1!C$11,tisk!A1431,0),"
",OFFSET(List1!D$11,tisk!A1431,0),"
",OFFSET(List1!E$11,tisk!A1431,0),"
",OFFSET(List1!F$11,tisk!A1431,0)))</f>
        <v/>
      </c>
      <c r="D1432" s="85" t="str">
        <f ca="1">IF(B1432="","",OFFSET(List1!L$11,tisk!A1431,0))</f>
        <v/>
      </c>
      <c r="E1432" s="99" t="str">
        <f ca="1">IF(B1432="","",OFFSET(List1!O$11,tisk!A1431,0))</f>
        <v/>
      </c>
      <c r="F1432" s="55" t="str">
        <f ca="1">IF(B1432="","",OFFSET(List1!P$11,tisk!A1431,0))</f>
        <v/>
      </c>
      <c r="G1432" s="97" t="str">
        <f ca="1">IF(B1432="","",OFFSET(List1!R$11,tisk!A1431,0))</f>
        <v/>
      </c>
      <c r="H1432" s="100" t="str">
        <f ca="1">IF(B1432="","",OFFSET(List1!S$11,tisk!A1431,0))</f>
        <v/>
      </c>
      <c r="I1432" s="98" t="str">
        <f ca="1">IF(B1432="","",OFFSET(List1!T$11,tisk!A1431,0))</f>
        <v/>
      </c>
      <c r="J1432" s="98" t="str">
        <f ca="1">IF(B1432="","",OFFSET(List1!U$11,tisk!A1431,0))</f>
        <v/>
      </c>
      <c r="K1432" s="98" t="str">
        <f ca="1">IF(B1432="","",OFFSET(List1!V$11,tisk!A1431,0))</f>
        <v/>
      </c>
      <c r="L1432" s="98" t="str">
        <f ca="1">IF(B1432="","",OFFSET(List1!W$11,tisk!A1431,0))</f>
        <v/>
      </c>
      <c r="M1432" s="97" t="str">
        <f ca="1">IF(B1432="","",OFFSET(List1!X$11,tisk!A1431,0))</f>
        <v/>
      </c>
    </row>
    <row r="1433" spans="1:13" s="2" customFormat="1" ht="75" customHeight="1" x14ac:dyDescent="0.35">
      <c r="A1433" s="58"/>
      <c r="B1433" s="98"/>
      <c r="C1433" s="3" t="str">
        <f ca="1">IF(B1432="","",CONCATENATE("Okres ",OFFSET(List1!G$11,tisk!A1431,0),"
","Právní forma","
",OFFSET(List1!H$11,tisk!A1431,0),"
","IČO ",OFFSET(List1!I$11,tisk!A1431,0),"
 ","B.Ú. ",OFFSET(List1!J$11,tisk!A1431,0)))</f>
        <v/>
      </c>
      <c r="D1433" s="5" t="str">
        <f ca="1">IF(B1432="","",OFFSET(List1!M$11,tisk!A1431,0))</f>
        <v/>
      </c>
      <c r="E1433" s="99"/>
      <c r="F1433" s="54"/>
      <c r="G1433" s="97"/>
      <c r="H1433" s="100"/>
      <c r="I1433" s="98"/>
      <c r="J1433" s="98"/>
      <c r="K1433" s="98"/>
      <c r="L1433" s="98"/>
      <c r="M1433" s="97"/>
    </row>
    <row r="1434" spans="1:13" s="2" customFormat="1" ht="30" customHeight="1" x14ac:dyDescent="0.35">
      <c r="A1434" s="58">
        <f>ROW()/3-1</f>
        <v>477</v>
      </c>
      <c r="B1434" s="98"/>
      <c r="C1434" s="3" t="str">
        <f ca="1">IF(B1432="","",CONCATENATE("Zástupce","
",OFFSET(List1!K$11,tisk!A1431,0)))</f>
        <v/>
      </c>
      <c r="D1434" s="5" t="str">
        <f ca="1">IF(B1432="","",CONCATENATE("Dotace bude použita na:",OFFSET(List1!N$11,tisk!A1431,0)))</f>
        <v/>
      </c>
      <c r="E1434" s="99"/>
      <c r="F1434" s="55" t="str">
        <f ca="1">IF(B1432="","",OFFSET(List1!Q$11,tisk!A1431,0))</f>
        <v/>
      </c>
      <c r="G1434" s="97"/>
      <c r="H1434" s="100"/>
      <c r="I1434" s="98"/>
      <c r="J1434" s="98"/>
      <c r="K1434" s="98"/>
      <c r="L1434" s="98"/>
      <c r="M1434" s="97"/>
    </row>
    <row r="1435" spans="1:13" s="2" customFormat="1" ht="75" customHeight="1" x14ac:dyDescent="0.35">
      <c r="A1435" s="58"/>
      <c r="B1435" s="98" t="str">
        <f ca="1">IF(OFFSET(List1!B$11,tisk!A1434,0)&gt;0,OFFSET(List1!B$11,tisk!A1434,0),"")</f>
        <v/>
      </c>
      <c r="C1435" s="3" t="str">
        <f ca="1">IF(B1435="","",CONCATENATE(OFFSET(List1!C$11,tisk!A1434,0),"
",OFFSET(List1!D$11,tisk!A1434,0),"
",OFFSET(List1!E$11,tisk!A1434,0),"
",OFFSET(List1!F$11,tisk!A1434,0)))</f>
        <v/>
      </c>
      <c r="D1435" s="85" t="str">
        <f ca="1">IF(B1435="","",OFFSET(List1!L$11,tisk!A1434,0))</f>
        <v/>
      </c>
      <c r="E1435" s="99" t="str">
        <f ca="1">IF(B1435="","",OFFSET(List1!O$11,tisk!A1434,0))</f>
        <v/>
      </c>
      <c r="F1435" s="55" t="str">
        <f ca="1">IF(B1435="","",OFFSET(List1!P$11,tisk!A1434,0))</f>
        <v/>
      </c>
      <c r="G1435" s="97" t="str">
        <f ca="1">IF(B1435="","",OFFSET(List1!R$11,tisk!A1434,0))</f>
        <v/>
      </c>
      <c r="H1435" s="100" t="str">
        <f ca="1">IF(B1435="","",OFFSET(List1!S$11,tisk!A1434,0))</f>
        <v/>
      </c>
      <c r="I1435" s="98" t="str">
        <f ca="1">IF(B1435="","",OFFSET(List1!T$11,tisk!A1434,0))</f>
        <v/>
      </c>
      <c r="J1435" s="98" t="str">
        <f ca="1">IF(B1435="","",OFFSET(List1!U$11,tisk!A1434,0))</f>
        <v/>
      </c>
      <c r="K1435" s="98" t="str">
        <f ca="1">IF(B1435="","",OFFSET(List1!V$11,tisk!A1434,0))</f>
        <v/>
      </c>
      <c r="L1435" s="98" t="str">
        <f ca="1">IF(B1435="","",OFFSET(List1!W$11,tisk!A1434,0))</f>
        <v/>
      </c>
      <c r="M1435" s="97" t="str">
        <f ca="1">IF(B1435="","",OFFSET(List1!X$11,tisk!A1434,0))</f>
        <v/>
      </c>
    </row>
    <row r="1436" spans="1:13" s="2" customFormat="1" ht="75" customHeight="1" x14ac:dyDescent="0.35">
      <c r="A1436" s="58"/>
      <c r="B1436" s="98"/>
      <c r="C1436" s="3" t="str">
        <f ca="1">IF(B1435="","",CONCATENATE("Okres ",OFFSET(List1!G$11,tisk!A1434,0),"
","Právní forma","
",OFFSET(List1!H$11,tisk!A1434,0),"
","IČO ",OFFSET(List1!I$11,tisk!A1434,0),"
 ","B.Ú. ",OFFSET(List1!J$11,tisk!A1434,0)))</f>
        <v/>
      </c>
      <c r="D1436" s="5" t="str">
        <f ca="1">IF(B1435="","",OFFSET(List1!M$11,tisk!A1434,0))</f>
        <v/>
      </c>
      <c r="E1436" s="99"/>
      <c r="F1436" s="54"/>
      <c r="G1436" s="97"/>
      <c r="H1436" s="100"/>
      <c r="I1436" s="98"/>
      <c r="J1436" s="98"/>
      <c r="K1436" s="98"/>
      <c r="L1436" s="98"/>
      <c r="M1436" s="97"/>
    </row>
    <row r="1437" spans="1:13" s="2" customFormat="1" ht="30" customHeight="1" x14ac:dyDescent="0.35">
      <c r="A1437" s="58">
        <f>ROW()/3-1</f>
        <v>478</v>
      </c>
      <c r="B1437" s="98"/>
      <c r="C1437" s="3" t="str">
        <f ca="1">IF(B1435="","",CONCATENATE("Zástupce","
",OFFSET(List1!K$11,tisk!A1434,0)))</f>
        <v/>
      </c>
      <c r="D1437" s="5" t="str">
        <f ca="1">IF(B1435="","",CONCATENATE("Dotace bude použita na:",OFFSET(List1!N$11,tisk!A1434,0)))</f>
        <v/>
      </c>
      <c r="E1437" s="99"/>
      <c r="F1437" s="55" t="str">
        <f ca="1">IF(B1435="","",OFFSET(List1!Q$11,tisk!A1434,0))</f>
        <v/>
      </c>
      <c r="G1437" s="97"/>
      <c r="H1437" s="100"/>
      <c r="I1437" s="98"/>
      <c r="J1437" s="98"/>
      <c r="K1437" s="98"/>
      <c r="L1437" s="98"/>
      <c r="M1437" s="97"/>
    </row>
    <row r="1438" spans="1:13" s="2" customFormat="1" ht="75" customHeight="1" x14ac:dyDescent="0.35">
      <c r="A1438" s="58"/>
      <c r="B1438" s="98" t="str">
        <f ca="1">IF(OFFSET(List1!B$11,tisk!A1437,0)&gt;0,OFFSET(List1!B$11,tisk!A1437,0),"")</f>
        <v/>
      </c>
      <c r="C1438" s="3" t="str">
        <f ca="1">IF(B1438="","",CONCATENATE(OFFSET(List1!C$11,tisk!A1437,0),"
",OFFSET(List1!D$11,tisk!A1437,0),"
",OFFSET(List1!E$11,tisk!A1437,0),"
",OFFSET(List1!F$11,tisk!A1437,0)))</f>
        <v/>
      </c>
      <c r="D1438" s="85" t="str">
        <f ca="1">IF(B1438="","",OFFSET(List1!L$11,tisk!A1437,0))</f>
        <v/>
      </c>
      <c r="E1438" s="99" t="str">
        <f ca="1">IF(B1438="","",OFFSET(List1!O$11,tisk!A1437,0))</f>
        <v/>
      </c>
      <c r="F1438" s="55" t="str">
        <f ca="1">IF(B1438="","",OFFSET(List1!P$11,tisk!A1437,0))</f>
        <v/>
      </c>
      <c r="G1438" s="97" t="str">
        <f ca="1">IF(B1438="","",OFFSET(List1!R$11,tisk!A1437,0))</f>
        <v/>
      </c>
      <c r="H1438" s="100" t="str">
        <f ca="1">IF(B1438="","",OFFSET(List1!S$11,tisk!A1437,0))</f>
        <v/>
      </c>
      <c r="I1438" s="98" t="str">
        <f ca="1">IF(B1438="","",OFFSET(List1!T$11,tisk!A1437,0))</f>
        <v/>
      </c>
      <c r="J1438" s="98" t="str">
        <f ca="1">IF(B1438="","",OFFSET(List1!U$11,tisk!A1437,0))</f>
        <v/>
      </c>
      <c r="K1438" s="98" t="str">
        <f ca="1">IF(B1438="","",OFFSET(List1!V$11,tisk!A1437,0))</f>
        <v/>
      </c>
      <c r="L1438" s="98" t="str">
        <f ca="1">IF(B1438="","",OFFSET(List1!W$11,tisk!A1437,0))</f>
        <v/>
      </c>
      <c r="M1438" s="97" t="str">
        <f ca="1">IF(B1438="","",OFFSET(List1!X$11,tisk!A1437,0))</f>
        <v/>
      </c>
    </row>
    <row r="1439" spans="1:13" s="2" customFormat="1" ht="75" customHeight="1" x14ac:dyDescent="0.35">
      <c r="A1439" s="58"/>
      <c r="B1439" s="98"/>
      <c r="C1439" s="3" t="str">
        <f ca="1">IF(B1438="","",CONCATENATE("Okres ",OFFSET(List1!G$11,tisk!A1437,0),"
","Právní forma","
",OFFSET(List1!H$11,tisk!A1437,0),"
","IČO ",OFFSET(List1!I$11,tisk!A1437,0),"
 ","B.Ú. ",OFFSET(List1!J$11,tisk!A1437,0)))</f>
        <v/>
      </c>
      <c r="D1439" s="5" t="str">
        <f ca="1">IF(B1438="","",OFFSET(List1!M$11,tisk!A1437,0))</f>
        <v/>
      </c>
      <c r="E1439" s="99"/>
      <c r="F1439" s="54"/>
      <c r="G1439" s="97"/>
      <c r="H1439" s="100"/>
      <c r="I1439" s="98"/>
      <c r="J1439" s="98"/>
      <c r="K1439" s="98"/>
      <c r="L1439" s="98"/>
      <c r="M1439" s="97"/>
    </row>
    <row r="1440" spans="1:13" s="2" customFormat="1" ht="30" customHeight="1" x14ac:dyDescent="0.35">
      <c r="A1440" s="58">
        <f>ROW()/3-1</f>
        <v>479</v>
      </c>
      <c r="B1440" s="98"/>
      <c r="C1440" s="3" t="str">
        <f ca="1">IF(B1438="","",CONCATENATE("Zástupce","
",OFFSET(List1!K$11,tisk!A1437,0)))</f>
        <v/>
      </c>
      <c r="D1440" s="5" t="str">
        <f ca="1">IF(B1438="","",CONCATENATE("Dotace bude použita na:",OFFSET(List1!N$11,tisk!A1437,0)))</f>
        <v/>
      </c>
      <c r="E1440" s="99"/>
      <c r="F1440" s="55" t="str">
        <f ca="1">IF(B1438="","",OFFSET(List1!Q$11,tisk!A1437,0))</f>
        <v/>
      </c>
      <c r="G1440" s="97"/>
      <c r="H1440" s="100"/>
      <c r="I1440" s="98"/>
      <c r="J1440" s="98"/>
      <c r="K1440" s="98"/>
      <c r="L1440" s="98"/>
      <c r="M1440" s="97"/>
    </row>
    <row r="1441" spans="1:13" s="2" customFormat="1" ht="75" customHeight="1" x14ac:dyDescent="0.35">
      <c r="A1441" s="58"/>
      <c r="B1441" s="98" t="str">
        <f ca="1">IF(OFFSET(List1!B$11,tisk!A1440,0)&gt;0,OFFSET(List1!B$11,tisk!A1440,0),"")</f>
        <v/>
      </c>
      <c r="C1441" s="3" t="str">
        <f ca="1">IF(B1441="","",CONCATENATE(OFFSET(List1!C$11,tisk!A1440,0),"
",OFFSET(List1!D$11,tisk!A1440,0),"
",OFFSET(List1!E$11,tisk!A1440,0),"
",OFFSET(List1!F$11,tisk!A1440,0)))</f>
        <v/>
      </c>
      <c r="D1441" s="85" t="str">
        <f ca="1">IF(B1441="","",OFFSET(List1!L$11,tisk!A1440,0))</f>
        <v/>
      </c>
      <c r="E1441" s="99" t="str">
        <f ca="1">IF(B1441="","",OFFSET(List1!O$11,tisk!A1440,0))</f>
        <v/>
      </c>
      <c r="F1441" s="55" t="str">
        <f ca="1">IF(B1441="","",OFFSET(List1!P$11,tisk!A1440,0))</f>
        <v/>
      </c>
      <c r="G1441" s="97" t="str">
        <f ca="1">IF(B1441="","",OFFSET(List1!R$11,tisk!A1440,0))</f>
        <v/>
      </c>
      <c r="H1441" s="100" t="str">
        <f ca="1">IF(B1441="","",OFFSET(List1!S$11,tisk!A1440,0))</f>
        <v/>
      </c>
      <c r="I1441" s="98" t="str">
        <f ca="1">IF(B1441="","",OFFSET(List1!T$11,tisk!A1440,0))</f>
        <v/>
      </c>
      <c r="J1441" s="98" t="str">
        <f ca="1">IF(B1441="","",OFFSET(List1!U$11,tisk!A1440,0))</f>
        <v/>
      </c>
      <c r="K1441" s="98" t="str">
        <f ca="1">IF(B1441="","",OFFSET(List1!V$11,tisk!A1440,0))</f>
        <v/>
      </c>
      <c r="L1441" s="98" t="str">
        <f ca="1">IF(B1441="","",OFFSET(List1!W$11,tisk!A1440,0))</f>
        <v/>
      </c>
      <c r="M1441" s="97" t="str">
        <f ca="1">IF(B1441="","",OFFSET(List1!X$11,tisk!A1440,0))</f>
        <v/>
      </c>
    </row>
    <row r="1442" spans="1:13" s="2" customFormat="1" ht="75" customHeight="1" x14ac:dyDescent="0.35">
      <c r="A1442" s="58"/>
      <c r="B1442" s="98"/>
      <c r="C1442" s="3" t="str">
        <f ca="1">IF(B1441="","",CONCATENATE("Okres ",OFFSET(List1!G$11,tisk!A1440,0),"
","Právní forma","
",OFFSET(List1!H$11,tisk!A1440,0),"
","IČO ",OFFSET(List1!I$11,tisk!A1440,0),"
 ","B.Ú. ",OFFSET(List1!J$11,tisk!A1440,0)))</f>
        <v/>
      </c>
      <c r="D1442" s="5" t="str">
        <f ca="1">IF(B1441="","",OFFSET(List1!M$11,tisk!A1440,0))</f>
        <v/>
      </c>
      <c r="E1442" s="99"/>
      <c r="F1442" s="54"/>
      <c r="G1442" s="97"/>
      <c r="H1442" s="100"/>
      <c r="I1442" s="98"/>
      <c r="J1442" s="98"/>
      <c r="K1442" s="98"/>
      <c r="L1442" s="98"/>
      <c r="M1442" s="97"/>
    </row>
    <row r="1443" spans="1:13" s="2" customFormat="1" ht="30" customHeight="1" x14ac:dyDescent="0.35">
      <c r="A1443" s="58">
        <f>ROW()/3-1</f>
        <v>480</v>
      </c>
      <c r="B1443" s="98"/>
      <c r="C1443" s="3" t="str">
        <f ca="1">IF(B1441="","",CONCATENATE("Zástupce","
",OFFSET(List1!K$11,tisk!A1440,0)))</f>
        <v/>
      </c>
      <c r="D1443" s="5" t="str">
        <f ca="1">IF(B1441="","",CONCATENATE("Dotace bude použita na:",OFFSET(List1!N$11,tisk!A1440,0)))</f>
        <v/>
      </c>
      <c r="E1443" s="99"/>
      <c r="F1443" s="55" t="str">
        <f ca="1">IF(B1441="","",OFFSET(List1!Q$11,tisk!A1440,0))</f>
        <v/>
      </c>
      <c r="G1443" s="97"/>
      <c r="H1443" s="100"/>
      <c r="I1443" s="98"/>
      <c r="J1443" s="98"/>
      <c r="K1443" s="98"/>
      <c r="L1443" s="98"/>
      <c r="M1443" s="97"/>
    </row>
    <row r="1444" spans="1:13" s="2" customFormat="1" ht="75" customHeight="1" x14ac:dyDescent="0.35">
      <c r="A1444" s="58"/>
      <c r="B1444" s="98" t="str">
        <f ca="1">IF(OFFSET(List1!B$11,tisk!A1443,0)&gt;0,OFFSET(List1!B$11,tisk!A1443,0),"")</f>
        <v/>
      </c>
      <c r="C1444" s="3" t="str">
        <f ca="1">IF(B1444="","",CONCATENATE(OFFSET(List1!C$11,tisk!A1443,0),"
",OFFSET(List1!D$11,tisk!A1443,0),"
",OFFSET(List1!E$11,tisk!A1443,0),"
",OFFSET(List1!F$11,tisk!A1443,0)))</f>
        <v/>
      </c>
      <c r="D1444" s="85" t="str">
        <f ca="1">IF(B1444="","",OFFSET(List1!L$11,tisk!A1443,0))</f>
        <v/>
      </c>
      <c r="E1444" s="99" t="str">
        <f ca="1">IF(B1444="","",OFFSET(List1!O$11,tisk!A1443,0))</f>
        <v/>
      </c>
      <c r="F1444" s="55" t="str">
        <f ca="1">IF(B1444="","",OFFSET(List1!P$11,tisk!A1443,0))</f>
        <v/>
      </c>
      <c r="G1444" s="97" t="str">
        <f ca="1">IF(B1444="","",OFFSET(List1!R$11,tisk!A1443,0))</f>
        <v/>
      </c>
      <c r="H1444" s="100" t="str">
        <f ca="1">IF(B1444="","",OFFSET(List1!S$11,tisk!A1443,0))</f>
        <v/>
      </c>
      <c r="I1444" s="98" t="str">
        <f ca="1">IF(B1444="","",OFFSET(List1!T$11,tisk!A1443,0))</f>
        <v/>
      </c>
      <c r="J1444" s="98" t="str">
        <f ca="1">IF(B1444="","",OFFSET(List1!U$11,tisk!A1443,0))</f>
        <v/>
      </c>
      <c r="K1444" s="98" t="str">
        <f ca="1">IF(B1444="","",OFFSET(List1!V$11,tisk!A1443,0))</f>
        <v/>
      </c>
      <c r="L1444" s="98" t="str">
        <f ca="1">IF(B1444="","",OFFSET(List1!W$11,tisk!A1443,0))</f>
        <v/>
      </c>
      <c r="M1444" s="97" t="str">
        <f ca="1">IF(B1444="","",OFFSET(List1!X$11,tisk!A1443,0))</f>
        <v/>
      </c>
    </row>
    <row r="1445" spans="1:13" s="2" customFormat="1" ht="75" customHeight="1" x14ac:dyDescent="0.35">
      <c r="A1445" s="58"/>
      <c r="B1445" s="98"/>
      <c r="C1445" s="3" t="str">
        <f ca="1">IF(B1444="","",CONCATENATE("Okres ",OFFSET(List1!G$11,tisk!A1443,0),"
","Právní forma","
",OFFSET(List1!H$11,tisk!A1443,0),"
","IČO ",OFFSET(List1!I$11,tisk!A1443,0),"
 ","B.Ú. ",OFFSET(List1!J$11,tisk!A1443,0)))</f>
        <v/>
      </c>
      <c r="D1445" s="5" t="str">
        <f ca="1">IF(B1444="","",OFFSET(List1!M$11,tisk!A1443,0))</f>
        <v/>
      </c>
      <c r="E1445" s="99"/>
      <c r="F1445" s="54"/>
      <c r="G1445" s="97"/>
      <c r="H1445" s="100"/>
      <c r="I1445" s="98"/>
      <c r="J1445" s="98"/>
      <c r="K1445" s="98"/>
      <c r="L1445" s="98"/>
      <c r="M1445" s="97"/>
    </row>
    <row r="1446" spans="1:13" s="2" customFormat="1" ht="30" customHeight="1" x14ac:dyDescent="0.35">
      <c r="A1446" s="58">
        <f>ROW()/3-1</f>
        <v>481</v>
      </c>
      <c r="B1446" s="98"/>
      <c r="C1446" s="3" t="str">
        <f ca="1">IF(B1444="","",CONCATENATE("Zástupce","
",OFFSET(List1!K$11,tisk!A1443,0)))</f>
        <v/>
      </c>
      <c r="D1446" s="5" t="str">
        <f ca="1">IF(B1444="","",CONCATENATE("Dotace bude použita na:",OFFSET(List1!N$11,tisk!A1443,0)))</f>
        <v/>
      </c>
      <c r="E1446" s="99"/>
      <c r="F1446" s="55" t="str">
        <f ca="1">IF(B1444="","",OFFSET(List1!Q$11,tisk!A1443,0))</f>
        <v/>
      </c>
      <c r="G1446" s="97"/>
      <c r="H1446" s="100"/>
      <c r="I1446" s="98"/>
      <c r="J1446" s="98"/>
      <c r="K1446" s="98"/>
      <c r="L1446" s="98"/>
      <c r="M1446" s="97"/>
    </row>
    <row r="1447" spans="1:13" s="2" customFormat="1" ht="75" customHeight="1" x14ac:dyDescent="0.35">
      <c r="A1447" s="58"/>
      <c r="B1447" s="98" t="str">
        <f ca="1">IF(OFFSET(List1!B$11,tisk!A1446,0)&gt;0,OFFSET(List1!B$11,tisk!A1446,0),"")</f>
        <v/>
      </c>
      <c r="C1447" s="3" t="str">
        <f ca="1">IF(B1447="","",CONCATENATE(OFFSET(List1!C$11,tisk!A1446,0),"
",OFFSET(List1!D$11,tisk!A1446,0),"
",OFFSET(List1!E$11,tisk!A1446,0),"
",OFFSET(List1!F$11,tisk!A1446,0)))</f>
        <v/>
      </c>
      <c r="D1447" s="85" t="str">
        <f ca="1">IF(B1447="","",OFFSET(List1!L$11,tisk!A1446,0))</f>
        <v/>
      </c>
      <c r="E1447" s="99" t="str">
        <f ca="1">IF(B1447="","",OFFSET(List1!O$11,tisk!A1446,0))</f>
        <v/>
      </c>
      <c r="F1447" s="55" t="str">
        <f ca="1">IF(B1447="","",OFFSET(List1!P$11,tisk!A1446,0))</f>
        <v/>
      </c>
      <c r="G1447" s="97" t="str">
        <f ca="1">IF(B1447="","",OFFSET(List1!R$11,tisk!A1446,0))</f>
        <v/>
      </c>
      <c r="H1447" s="100" t="str">
        <f ca="1">IF(B1447="","",OFFSET(List1!S$11,tisk!A1446,0))</f>
        <v/>
      </c>
      <c r="I1447" s="98" t="str">
        <f ca="1">IF(B1447="","",OFFSET(List1!T$11,tisk!A1446,0))</f>
        <v/>
      </c>
      <c r="J1447" s="98" t="str">
        <f ca="1">IF(B1447="","",OFFSET(List1!U$11,tisk!A1446,0))</f>
        <v/>
      </c>
      <c r="K1447" s="98" t="str">
        <f ca="1">IF(B1447="","",OFFSET(List1!V$11,tisk!A1446,0))</f>
        <v/>
      </c>
      <c r="L1447" s="98" t="str">
        <f ca="1">IF(B1447="","",OFFSET(List1!W$11,tisk!A1446,0))</f>
        <v/>
      </c>
      <c r="M1447" s="97" t="str">
        <f ca="1">IF(B1447="","",OFFSET(List1!X$11,tisk!A1446,0))</f>
        <v/>
      </c>
    </row>
    <row r="1448" spans="1:13" s="2" customFormat="1" ht="75" customHeight="1" x14ac:dyDescent="0.35">
      <c r="A1448" s="58"/>
      <c r="B1448" s="98"/>
      <c r="C1448" s="3" t="str">
        <f ca="1">IF(B1447="","",CONCATENATE("Okres ",OFFSET(List1!G$11,tisk!A1446,0),"
","Právní forma","
",OFFSET(List1!H$11,tisk!A1446,0),"
","IČO ",OFFSET(List1!I$11,tisk!A1446,0),"
 ","B.Ú. ",OFFSET(List1!J$11,tisk!A1446,0)))</f>
        <v/>
      </c>
      <c r="D1448" s="5" t="str">
        <f ca="1">IF(B1447="","",OFFSET(List1!M$11,tisk!A1446,0))</f>
        <v/>
      </c>
      <c r="E1448" s="99"/>
      <c r="F1448" s="54"/>
      <c r="G1448" s="97"/>
      <c r="H1448" s="100"/>
      <c r="I1448" s="98"/>
      <c r="J1448" s="98"/>
      <c r="K1448" s="98"/>
      <c r="L1448" s="98"/>
      <c r="M1448" s="97"/>
    </row>
    <row r="1449" spans="1:13" s="2" customFormat="1" ht="30" customHeight="1" x14ac:dyDescent="0.35">
      <c r="A1449" s="58">
        <f>ROW()/3-1</f>
        <v>482</v>
      </c>
      <c r="B1449" s="98"/>
      <c r="C1449" s="3" t="str">
        <f ca="1">IF(B1447="","",CONCATENATE("Zástupce","
",OFFSET(List1!K$11,tisk!A1446,0)))</f>
        <v/>
      </c>
      <c r="D1449" s="5" t="str">
        <f ca="1">IF(B1447="","",CONCATENATE("Dotace bude použita na:",OFFSET(List1!N$11,tisk!A1446,0)))</f>
        <v/>
      </c>
      <c r="E1449" s="99"/>
      <c r="F1449" s="55" t="str">
        <f ca="1">IF(B1447="","",OFFSET(List1!Q$11,tisk!A1446,0))</f>
        <v/>
      </c>
      <c r="G1449" s="97"/>
      <c r="H1449" s="100"/>
      <c r="I1449" s="98"/>
      <c r="J1449" s="98"/>
      <c r="K1449" s="98"/>
      <c r="L1449" s="98"/>
      <c r="M1449" s="97"/>
    </row>
    <row r="1450" spans="1:13" s="2" customFormat="1" ht="75" customHeight="1" x14ac:dyDescent="0.35">
      <c r="A1450" s="58"/>
      <c r="B1450" s="98" t="str">
        <f ca="1">IF(OFFSET(List1!B$11,tisk!A1449,0)&gt;0,OFFSET(List1!B$11,tisk!A1449,0),"")</f>
        <v/>
      </c>
      <c r="C1450" s="3" t="str">
        <f ca="1">IF(B1450="","",CONCATENATE(OFFSET(List1!C$11,tisk!A1449,0),"
",OFFSET(List1!D$11,tisk!A1449,0),"
",OFFSET(List1!E$11,tisk!A1449,0),"
",OFFSET(List1!F$11,tisk!A1449,0)))</f>
        <v/>
      </c>
      <c r="D1450" s="85" t="str">
        <f ca="1">IF(B1450="","",OFFSET(List1!L$11,tisk!A1449,0))</f>
        <v/>
      </c>
      <c r="E1450" s="99" t="str">
        <f ca="1">IF(B1450="","",OFFSET(List1!O$11,tisk!A1449,0))</f>
        <v/>
      </c>
      <c r="F1450" s="55" t="str">
        <f ca="1">IF(B1450="","",OFFSET(List1!P$11,tisk!A1449,0))</f>
        <v/>
      </c>
      <c r="G1450" s="97" t="str">
        <f ca="1">IF(B1450="","",OFFSET(List1!R$11,tisk!A1449,0))</f>
        <v/>
      </c>
      <c r="H1450" s="100" t="str">
        <f ca="1">IF(B1450="","",OFFSET(List1!S$11,tisk!A1449,0))</f>
        <v/>
      </c>
      <c r="I1450" s="98" t="str">
        <f ca="1">IF(B1450="","",OFFSET(List1!T$11,tisk!A1449,0))</f>
        <v/>
      </c>
      <c r="J1450" s="98" t="str">
        <f ca="1">IF(B1450="","",OFFSET(List1!U$11,tisk!A1449,0))</f>
        <v/>
      </c>
      <c r="K1450" s="98" t="str">
        <f ca="1">IF(B1450="","",OFFSET(List1!V$11,tisk!A1449,0))</f>
        <v/>
      </c>
      <c r="L1450" s="98" t="str">
        <f ca="1">IF(B1450="","",OFFSET(List1!W$11,tisk!A1449,0))</f>
        <v/>
      </c>
      <c r="M1450" s="97" t="str">
        <f ca="1">IF(B1450="","",OFFSET(List1!X$11,tisk!A1449,0))</f>
        <v/>
      </c>
    </row>
    <row r="1451" spans="1:13" s="2" customFormat="1" ht="75" customHeight="1" x14ac:dyDescent="0.35">
      <c r="A1451" s="58"/>
      <c r="B1451" s="98"/>
      <c r="C1451" s="3" t="str">
        <f ca="1">IF(B1450="","",CONCATENATE("Okres ",OFFSET(List1!G$11,tisk!A1449,0),"
","Právní forma","
",OFFSET(List1!H$11,tisk!A1449,0),"
","IČO ",OFFSET(List1!I$11,tisk!A1449,0),"
 ","B.Ú. ",OFFSET(List1!J$11,tisk!A1449,0)))</f>
        <v/>
      </c>
      <c r="D1451" s="5" t="str">
        <f ca="1">IF(B1450="","",OFFSET(List1!M$11,tisk!A1449,0))</f>
        <v/>
      </c>
      <c r="E1451" s="99"/>
      <c r="F1451" s="54"/>
      <c r="G1451" s="97"/>
      <c r="H1451" s="100"/>
      <c r="I1451" s="98"/>
      <c r="J1451" s="98"/>
      <c r="K1451" s="98"/>
      <c r="L1451" s="98"/>
      <c r="M1451" s="97"/>
    </row>
    <row r="1452" spans="1:13" s="2" customFormat="1" ht="30" customHeight="1" x14ac:dyDescent="0.35">
      <c r="A1452" s="58">
        <f>ROW()/3-1</f>
        <v>483</v>
      </c>
      <c r="B1452" s="98"/>
      <c r="C1452" s="3" t="str">
        <f ca="1">IF(B1450="","",CONCATENATE("Zástupce","
",OFFSET(List1!K$11,tisk!A1449,0)))</f>
        <v/>
      </c>
      <c r="D1452" s="5" t="str">
        <f ca="1">IF(B1450="","",CONCATENATE("Dotace bude použita na:",OFFSET(List1!N$11,tisk!A1449,0)))</f>
        <v/>
      </c>
      <c r="E1452" s="99"/>
      <c r="F1452" s="55" t="str">
        <f ca="1">IF(B1450="","",OFFSET(List1!Q$11,tisk!A1449,0))</f>
        <v/>
      </c>
      <c r="G1452" s="97"/>
      <c r="H1452" s="100"/>
      <c r="I1452" s="98"/>
      <c r="J1452" s="98"/>
      <c r="K1452" s="98"/>
      <c r="L1452" s="98"/>
      <c r="M1452" s="97"/>
    </row>
    <row r="1453" spans="1:13" s="2" customFormat="1" ht="75" customHeight="1" x14ac:dyDescent="0.35">
      <c r="A1453" s="58"/>
      <c r="B1453" s="98" t="str">
        <f ca="1">IF(OFFSET(List1!B$11,tisk!A1452,0)&gt;0,OFFSET(List1!B$11,tisk!A1452,0),"")</f>
        <v/>
      </c>
      <c r="C1453" s="3" t="str">
        <f ca="1">IF(B1453="","",CONCATENATE(OFFSET(List1!C$11,tisk!A1452,0),"
",OFFSET(List1!D$11,tisk!A1452,0),"
",OFFSET(List1!E$11,tisk!A1452,0),"
",OFFSET(List1!F$11,tisk!A1452,0)))</f>
        <v/>
      </c>
      <c r="D1453" s="85" t="str">
        <f ca="1">IF(B1453="","",OFFSET(List1!L$11,tisk!A1452,0))</f>
        <v/>
      </c>
      <c r="E1453" s="99" t="str">
        <f ca="1">IF(B1453="","",OFFSET(List1!O$11,tisk!A1452,0))</f>
        <v/>
      </c>
      <c r="F1453" s="55" t="str">
        <f ca="1">IF(B1453="","",OFFSET(List1!P$11,tisk!A1452,0))</f>
        <v/>
      </c>
      <c r="G1453" s="97" t="str">
        <f ca="1">IF(B1453="","",OFFSET(List1!R$11,tisk!A1452,0))</f>
        <v/>
      </c>
      <c r="H1453" s="100" t="str">
        <f ca="1">IF(B1453="","",OFFSET(List1!S$11,tisk!A1452,0))</f>
        <v/>
      </c>
      <c r="I1453" s="98" t="str">
        <f ca="1">IF(B1453="","",OFFSET(List1!T$11,tisk!A1452,0))</f>
        <v/>
      </c>
      <c r="J1453" s="98" t="str">
        <f ca="1">IF(B1453="","",OFFSET(List1!U$11,tisk!A1452,0))</f>
        <v/>
      </c>
      <c r="K1453" s="98" t="str">
        <f ca="1">IF(B1453="","",OFFSET(List1!V$11,tisk!A1452,0))</f>
        <v/>
      </c>
      <c r="L1453" s="98" t="str">
        <f ca="1">IF(B1453="","",OFFSET(List1!W$11,tisk!A1452,0))</f>
        <v/>
      </c>
      <c r="M1453" s="97" t="str">
        <f ca="1">IF(B1453="","",OFFSET(List1!X$11,tisk!A1452,0))</f>
        <v/>
      </c>
    </row>
    <row r="1454" spans="1:13" s="2" customFormat="1" ht="75" customHeight="1" x14ac:dyDescent="0.35">
      <c r="A1454" s="58"/>
      <c r="B1454" s="98"/>
      <c r="C1454" s="3" t="str">
        <f ca="1">IF(B1453="","",CONCATENATE("Okres ",OFFSET(List1!G$11,tisk!A1452,0),"
","Právní forma","
",OFFSET(List1!H$11,tisk!A1452,0),"
","IČO ",OFFSET(List1!I$11,tisk!A1452,0),"
 ","B.Ú. ",OFFSET(List1!J$11,tisk!A1452,0)))</f>
        <v/>
      </c>
      <c r="D1454" s="5" t="str">
        <f ca="1">IF(B1453="","",OFFSET(List1!M$11,tisk!A1452,0))</f>
        <v/>
      </c>
      <c r="E1454" s="99"/>
      <c r="F1454" s="54"/>
      <c r="G1454" s="97"/>
      <c r="H1454" s="100"/>
      <c r="I1454" s="98"/>
      <c r="J1454" s="98"/>
      <c r="K1454" s="98"/>
      <c r="L1454" s="98"/>
      <c r="M1454" s="97"/>
    </row>
    <row r="1455" spans="1:13" s="2" customFormat="1" ht="30" customHeight="1" x14ac:dyDescent="0.35">
      <c r="A1455" s="58">
        <f>ROW()/3-1</f>
        <v>484</v>
      </c>
      <c r="B1455" s="98"/>
      <c r="C1455" s="3" t="str">
        <f ca="1">IF(B1453="","",CONCATENATE("Zástupce","
",OFFSET(List1!K$11,tisk!A1452,0)))</f>
        <v/>
      </c>
      <c r="D1455" s="5" t="str">
        <f ca="1">IF(B1453="","",CONCATENATE("Dotace bude použita na:",OFFSET(List1!N$11,tisk!A1452,0)))</f>
        <v/>
      </c>
      <c r="E1455" s="99"/>
      <c r="F1455" s="55" t="str">
        <f ca="1">IF(B1453="","",OFFSET(List1!Q$11,tisk!A1452,0))</f>
        <v/>
      </c>
      <c r="G1455" s="97"/>
      <c r="H1455" s="100"/>
      <c r="I1455" s="98"/>
      <c r="J1455" s="98"/>
      <c r="K1455" s="98"/>
      <c r="L1455" s="98"/>
      <c r="M1455" s="97"/>
    </row>
    <row r="1456" spans="1:13" s="2" customFormat="1" ht="75" customHeight="1" x14ac:dyDescent="0.35">
      <c r="A1456" s="58"/>
      <c r="B1456" s="98" t="str">
        <f ca="1">IF(OFFSET(List1!B$11,tisk!A1455,0)&gt;0,OFFSET(List1!B$11,tisk!A1455,0),"")</f>
        <v/>
      </c>
      <c r="C1456" s="3" t="str">
        <f ca="1">IF(B1456="","",CONCATENATE(OFFSET(List1!C$11,tisk!A1455,0),"
",OFFSET(List1!D$11,tisk!A1455,0),"
",OFFSET(List1!E$11,tisk!A1455,0),"
",OFFSET(List1!F$11,tisk!A1455,0)))</f>
        <v/>
      </c>
      <c r="D1456" s="85" t="str">
        <f ca="1">IF(B1456="","",OFFSET(List1!L$11,tisk!A1455,0))</f>
        <v/>
      </c>
      <c r="E1456" s="99" t="str">
        <f ca="1">IF(B1456="","",OFFSET(List1!O$11,tisk!A1455,0))</f>
        <v/>
      </c>
      <c r="F1456" s="55" t="str">
        <f ca="1">IF(B1456="","",OFFSET(List1!P$11,tisk!A1455,0))</f>
        <v/>
      </c>
      <c r="G1456" s="97" t="str">
        <f ca="1">IF(B1456="","",OFFSET(List1!R$11,tisk!A1455,0))</f>
        <v/>
      </c>
      <c r="H1456" s="100" t="str">
        <f ca="1">IF(B1456="","",OFFSET(List1!S$11,tisk!A1455,0))</f>
        <v/>
      </c>
      <c r="I1456" s="98" t="str">
        <f ca="1">IF(B1456="","",OFFSET(List1!T$11,tisk!A1455,0))</f>
        <v/>
      </c>
      <c r="J1456" s="98" t="str">
        <f ca="1">IF(B1456="","",OFFSET(List1!U$11,tisk!A1455,0))</f>
        <v/>
      </c>
      <c r="K1456" s="98" t="str">
        <f ca="1">IF(B1456="","",OFFSET(List1!V$11,tisk!A1455,0))</f>
        <v/>
      </c>
      <c r="L1456" s="98" t="str">
        <f ca="1">IF(B1456="","",OFFSET(List1!W$11,tisk!A1455,0))</f>
        <v/>
      </c>
      <c r="M1456" s="97" t="str">
        <f ca="1">IF(B1456="","",OFFSET(List1!X$11,tisk!A1455,0))</f>
        <v/>
      </c>
    </row>
    <row r="1457" spans="1:13" s="2" customFormat="1" ht="75" customHeight="1" x14ac:dyDescent="0.35">
      <c r="A1457" s="58"/>
      <c r="B1457" s="98"/>
      <c r="C1457" s="3" t="str">
        <f ca="1">IF(B1456="","",CONCATENATE("Okres ",OFFSET(List1!G$11,tisk!A1455,0),"
","Právní forma","
",OFFSET(List1!H$11,tisk!A1455,0),"
","IČO ",OFFSET(List1!I$11,tisk!A1455,0),"
 ","B.Ú. ",OFFSET(List1!J$11,tisk!A1455,0)))</f>
        <v/>
      </c>
      <c r="D1457" s="5" t="str">
        <f ca="1">IF(B1456="","",OFFSET(List1!M$11,tisk!A1455,0))</f>
        <v/>
      </c>
      <c r="E1457" s="99"/>
      <c r="F1457" s="54"/>
      <c r="G1457" s="97"/>
      <c r="H1457" s="100"/>
      <c r="I1457" s="98"/>
      <c r="J1457" s="98"/>
      <c r="K1457" s="98"/>
      <c r="L1457" s="98"/>
      <c r="M1457" s="97"/>
    </row>
    <row r="1458" spans="1:13" s="2" customFormat="1" ht="30" customHeight="1" x14ac:dyDescent="0.35">
      <c r="A1458" s="58">
        <f>ROW()/3-1</f>
        <v>485</v>
      </c>
      <c r="B1458" s="98"/>
      <c r="C1458" s="3" t="str">
        <f ca="1">IF(B1456="","",CONCATENATE("Zástupce","
",OFFSET(List1!K$11,tisk!A1455,0)))</f>
        <v/>
      </c>
      <c r="D1458" s="5" t="str">
        <f ca="1">IF(B1456="","",CONCATENATE("Dotace bude použita na:",OFFSET(List1!N$11,tisk!A1455,0)))</f>
        <v/>
      </c>
      <c r="E1458" s="99"/>
      <c r="F1458" s="55" t="str">
        <f ca="1">IF(B1456="","",OFFSET(List1!Q$11,tisk!A1455,0))</f>
        <v/>
      </c>
      <c r="G1458" s="97"/>
      <c r="H1458" s="100"/>
      <c r="I1458" s="98"/>
      <c r="J1458" s="98"/>
      <c r="K1458" s="98"/>
      <c r="L1458" s="98"/>
      <c r="M1458" s="97"/>
    </row>
    <row r="1459" spans="1:13" s="2" customFormat="1" ht="75" customHeight="1" x14ac:dyDescent="0.35">
      <c r="A1459" s="58"/>
      <c r="B1459" s="98" t="str">
        <f ca="1">IF(OFFSET(List1!B$11,tisk!A1458,0)&gt;0,OFFSET(List1!B$11,tisk!A1458,0),"")</f>
        <v/>
      </c>
      <c r="C1459" s="3" t="str">
        <f ca="1">IF(B1459="","",CONCATENATE(OFFSET(List1!C$11,tisk!A1458,0),"
",OFFSET(List1!D$11,tisk!A1458,0),"
",OFFSET(List1!E$11,tisk!A1458,0),"
",OFFSET(List1!F$11,tisk!A1458,0)))</f>
        <v/>
      </c>
      <c r="D1459" s="85" t="str">
        <f ca="1">IF(B1459="","",OFFSET(List1!L$11,tisk!A1458,0))</f>
        <v/>
      </c>
      <c r="E1459" s="99" t="str">
        <f ca="1">IF(B1459="","",OFFSET(List1!O$11,tisk!A1458,0))</f>
        <v/>
      </c>
      <c r="F1459" s="55" t="str">
        <f ca="1">IF(B1459="","",OFFSET(List1!P$11,tisk!A1458,0))</f>
        <v/>
      </c>
      <c r="G1459" s="97" t="str">
        <f ca="1">IF(B1459="","",OFFSET(List1!R$11,tisk!A1458,0))</f>
        <v/>
      </c>
      <c r="H1459" s="100" t="str">
        <f ca="1">IF(B1459="","",OFFSET(List1!S$11,tisk!A1458,0))</f>
        <v/>
      </c>
      <c r="I1459" s="98" t="str">
        <f ca="1">IF(B1459="","",OFFSET(List1!T$11,tisk!A1458,0))</f>
        <v/>
      </c>
      <c r="J1459" s="98" t="str">
        <f ca="1">IF(B1459="","",OFFSET(List1!U$11,tisk!A1458,0))</f>
        <v/>
      </c>
      <c r="K1459" s="98" t="str">
        <f ca="1">IF(B1459="","",OFFSET(List1!V$11,tisk!A1458,0))</f>
        <v/>
      </c>
      <c r="L1459" s="98" t="str">
        <f ca="1">IF(B1459="","",OFFSET(List1!W$11,tisk!A1458,0))</f>
        <v/>
      </c>
      <c r="M1459" s="97" t="str">
        <f ca="1">IF(B1459="","",OFFSET(List1!X$11,tisk!A1458,0))</f>
        <v/>
      </c>
    </row>
    <row r="1460" spans="1:13" s="2" customFormat="1" ht="75" customHeight="1" x14ac:dyDescent="0.35">
      <c r="A1460" s="58"/>
      <c r="B1460" s="98"/>
      <c r="C1460" s="3" t="str">
        <f ca="1">IF(B1459="","",CONCATENATE("Okres ",OFFSET(List1!G$11,tisk!A1458,0),"
","Právní forma","
",OFFSET(List1!H$11,tisk!A1458,0),"
","IČO ",OFFSET(List1!I$11,tisk!A1458,0),"
 ","B.Ú. ",OFFSET(List1!J$11,tisk!A1458,0)))</f>
        <v/>
      </c>
      <c r="D1460" s="5" t="str">
        <f ca="1">IF(B1459="","",OFFSET(List1!M$11,tisk!A1458,0))</f>
        <v/>
      </c>
      <c r="E1460" s="99"/>
      <c r="F1460" s="54"/>
      <c r="G1460" s="97"/>
      <c r="H1460" s="100"/>
      <c r="I1460" s="98"/>
      <c r="J1460" s="98"/>
      <c r="K1460" s="98"/>
      <c r="L1460" s="98"/>
      <c r="M1460" s="97"/>
    </row>
    <row r="1461" spans="1:13" s="2" customFormat="1" ht="30" customHeight="1" x14ac:dyDescent="0.35">
      <c r="A1461" s="58">
        <f>ROW()/3-1</f>
        <v>486</v>
      </c>
      <c r="B1461" s="98"/>
      <c r="C1461" s="3" t="str">
        <f ca="1">IF(B1459="","",CONCATENATE("Zástupce","
",OFFSET(List1!K$11,tisk!A1458,0)))</f>
        <v/>
      </c>
      <c r="D1461" s="5" t="str">
        <f ca="1">IF(B1459="","",CONCATENATE("Dotace bude použita na:",OFFSET(List1!N$11,tisk!A1458,0)))</f>
        <v/>
      </c>
      <c r="E1461" s="99"/>
      <c r="F1461" s="55" t="str">
        <f ca="1">IF(B1459="","",OFFSET(List1!Q$11,tisk!A1458,0))</f>
        <v/>
      </c>
      <c r="G1461" s="97"/>
      <c r="H1461" s="100"/>
      <c r="I1461" s="98"/>
      <c r="J1461" s="98"/>
      <c r="K1461" s="98"/>
      <c r="L1461" s="98"/>
      <c r="M1461" s="97"/>
    </row>
    <row r="1462" spans="1:13" s="2" customFormat="1" ht="75" customHeight="1" x14ac:dyDescent="0.35">
      <c r="A1462" s="58"/>
      <c r="B1462" s="98" t="str">
        <f ca="1">IF(OFFSET(List1!B$11,tisk!A1461,0)&gt;0,OFFSET(List1!B$11,tisk!A1461,0),"")</f>
        <v/>
      </c>
      <c r="C1462" s="3" t="str">
        <f ca="1">IF(B1462="","",CONCATENATE(OFFSET(List1!C$11,tisk!A1461,0),"
",OFFSET(List1!D$11,tisk!A1461,0),"
",OFFSET(List1!E$11,tisk!A1461,0),"
",OFFSET(List1!F$11,tisk!A1461,0)))</f>
        <v/>
      </c>
      <c r="D1462" s="85" t="str">
        <f ca="1">IF(B1462="","",OFFSET(List1!L$11,tisk!A1461,0))</f>
        <v/>
      </c>
      <c r="E1462" s="99" t="str">
        <f ca="1">IF(B1462="","",OFFSET(List1!O$11,tisk!A1461,0))</f>
        <v/>
      </c>
      <c r="F1462" s="55" t="str">
        <f ca="1">IF(B1462="","",OFFSET(List1!P$11,tisk!A1461,0))</f>
        <v/>
      </c>
      <c r="G1462" s="97" t="str">
        <f ca="1">IF(B1462="","",OFFSET(List1!R$11,tisk!A1461,0))</f>
        <v/>
      </c>
      <c r="H1462" s="100" t="str">
        <f ca="1">IF(B1462="","",OFFSET(List1!S$11,tisk!A1461,0))</f>
        <v/>
      </c>
      <c r="I1462" s="98" t="str">
        <f ca="1">IF(B1462="","",OFFSET(List1!T$11,tisk!A1461,0))</f>
        <v/>
      </c>
      <c r="J1462" s="98" t="str">
        <f ca="1">IF(B1462="","",OFFSET(List1!U$11,tisk!A1461,0))</f>
        <v/>
      </c>
      <c r="K1462" s="98" t="str">
        <f ca="1">IF(B1462="","",OFFSET(List1!V$11,tisk!A1461,0))</f>
        <v/>
      </c>
      <c r="L1462" s="98" t="str">
        <f ca="1">IF(B1462="","",OFFSET(List1!W$11,tisk!A1461,0))</f>
        <v/>
      </c>
      <c r="M1462" s="97" t="str">
        <f ca="1">IF(B1462="","",OFFSET(List1!X$11,tisk!A1461,0))</f>
        <v/>
      </c>
    </row>
    <row r="1463" spans="1:13" s="2" customFormat="1" ht="75" customHeight="1" x14ac:dyDescent="0.35">
      <c r="A1463" s="58"/>
      <c r="B1463" s="98"/>
      <c r="C1463" s="3" t="str">
        <f ca="1">IF(B1462="","",CONCATENATE("Okres ",OFFSET(List1!G$11,tisk!A1461,0),"
","Právní forma","
",OFFSET(List1!H$11,tisk!A1461,0),"
","IČO ",OFFSET(List1!I$11,tisk!A1461,0),"
 ","B.Ú. ",OFFSET(List1!J$11,tisk!A1461,0)))</f>
        <v/>
      </c>
      <c r="D1463" s="5" t="str">
        <f ca="1">IF(B1462="","",OFFSET(List1!M$11,tisk!A1461,0))</f>
        <v/>
      </c>
      <c r="E1463" s="99"/>
      <c r="F1463" s="54"/>
      <c r="G1463" s="97"/>
      <c r="H1463" s="100"/>
      <c r="I1463" s="98"/>
      <c r="J1463" s="98"/>
      <c r="K1463" s="98"/>
      <c r="L1463" s="98"/>
      <c r="M1463" s="97"/>
    </row>
    <row r="1464" spans="1:13" s="2" customFormat="1" ht="30" customHeight="1" x14ac:dyDescent="0.35">
      <c r="A1464" s="58">
        <f>ROW()/3-1</f>
        <v>487</v>
      </c>
      <c r="B1464" s="98"/>
      <c r="C1464" s="3" t="str">
        <f ca="1">IF(B1462="","",CONCATENATE("Zástupce","
",OFFSET(List1!K$11,tisk!A1461,0)))</f>
        <v/>
      </c>
      <c r="D1464" s="5" t="str">
        <f ca="1">IF(B1462="","",CONCATENATE("Dotace bude použita na:",OFFSET(List1!N$11,tisk!A1461,0)))</f>
        <v/>
      </c>
      <c r="E1464" s="99"/>
      <c r="F1464" s="55" t="str">
        <f ca="1">IF(B1462="","",OFFSET(List1!Q$11,tisk!A1461,0))</f>
        <v/>
      </c>
      <c r="G1464" s="97"/>
      <c r="H1464" s="100"/>
      <c r="I1464" s="98"/>
      <c r="J1464" s="98"/>
      <c r="K1464" s="98"/>
      <c r="L1464" s="98"/>
      <c r="M1464" s="97"/>
    </row>
    <row r="1465" spans="1:13" s="2" customFormat="1" ht="75" customHeight="1" x14ac:dyDescent="0.35">
      <c r="A1465" s="58"/>
      <c r="B1465" s="98" t="str">
        <f ca="1">IF(OFFSET(List1!B$11,tisk!A1464,0)&gt;0,OFFSET(List1!B$11,tisk!A1464,0),"")</f>
        <v/>
      </c>
      <c r="C1465" s="3" t="str">
        <f ca="1">IF(B1465="","",CONCATENATE(OFFSET(List1!C$11,tisk!A1464,0),"
",OFFSET(List1!D$11,tisk!A1464,0),"
",OFFSET(List1!E$11,tisk!A1464,0),"
",OFFSET(List1!F$11,tisk!A1464,0)))</f>
        <v/>
      </c>
      <c r="D1465" s="85" t="str">
        <f ca="1">IF(B1465="","",OFFSET(List1!L$11,tisk!A1464,0))</f>
        <v/>
      </c>
      <c r="E1465" s="99" t="str">
        <f ca="1">IF(B1465="","",OFFSET(List1!O$11,tisk!A1464,0))</f>
        <v/>
      </c>
      <c r="F1465" s="55" t="str">
        <f ca="1">IF(B1465="","",OFFSET(List1!P$11,tisk!A1464,0))</f>
        <v/>
      </c>
      <c r="G1465" s="97" t="str">
        <f ca="1">IF(B1465="","",OFFSET(List1!R$11,tisk!A1464,0))</f>
        <v/>
      </c>
      <c r="H1465" s="100" t="str">
        <f ca="1">IF(B1465="","",OFFSET(List1!S$11,tisk!A1464,0))</f>
        <v/>
      </c>
      <c r="I1465" s="98" t="str">
        <f ca="1">IF(B1465="","",OFFSET(List1!T$11,tisk!A1464,0))</f>
        <v/>
      </c>
      <c r="J1465" s="98" t="str">
        <f ca="1">IF(B1465="","",OFFSET(List1!U$11,tisk!A1464,0))</f>
        <v/>
      </c>
      <c r="K1465" s="98" t="str">
        <f ca="1">IF(B1465="","",OFFSET(List1!V$11,tisk!A1464,0))</f>
        <v/>
      </c>
      <c r="L1465" s="98" t="str">
        <f ca="1">IF(B1465="","",OFFSET(List1!W$11,tisk!A1464,0))</f>
        <v/>
      </c>
      <c r="M1465" s="97" t="str">
        <f ca="1">IF(B1465="","",OFFSET(List1!X$11,tisk!A1464,0))</f>
        <v/>
      </c>
    </row>
    <row r="1466" spans="1:13" s="2" customFormat="1" ht="75" customHeight="1" x14ac:dyDescent="0.35">
      <c r="A1466" s="58"/>
      <c r="B1466" s="98"/>
      <c r="C1466" s="3" t="str">
        <f ca="1">IF(B1465="","",CONCATENATE("Okres ",OFFSET(List1!G$11,tisk!A1464,0),"
","Právní forma","
",OFFSET(List1!H$11,tisk!A1464,0),"
","IČO ",OFFSET(List1!I$11,tisk!A1464,0),"
 ","B.Ú. ",OFFSET(List1!J$11,tisk!A1464,0)))</f>
        <v/>
      </c>
      <c r="D1466" s="5" t="str">
        <f ca="1">IF(B1465="","",OFFSET(List1!M$11,tisk!A1464,0))</f>
        <v/>
      </c>
      <c r="E1466" s="99"/>
      <c r="F1466" s="54"/>
      <c r="G1466" s="97"/>
      <c r="H1466" s="100"/>
      <c r="I1466" s="98"/>
      <c r="J1466" s="98"/>
      <c r="K1466" s="98"/>
      <c r="L1466" s="98"/>
      <c r="M1466" s="97"/>
    </row>
    <row r="1467" spans="1:13" s="2" customFormat="1" ht="30" customHeight="1" x14ac:dyDescent="0.35">
      <c r="A1467" s="58">
        <f>ROW()/3-1</f>
        <v>488</v>
      </c>
      <c r="B1467" s="98"/>
      <c r="C1467" s="3" t="str">
        <f ca="1">IF(B1465="","",CONCATENATE("Zástupce","
",OFFSET(List1!K$11,tisk!A1464,0)))</f>
        <v/>
      </c>
      <c r="D1467" s="5" t="str">
        <f ca="1">IF(B1465="","",CONCATENATE("Dotace bude použita na:",OFFSET(List1!N$11,tisk!A1464,0)))</f>
        <v/>
      </c>
      <c r="E1467" s="99"/>
      <c r="F1467" s="55" t="str">
        <f ca="1">IF(B1465="","",OFFSET(List1!Q$11,tisk!A1464,0))</f>
        <v/>
      </c>
      <c r="G1467" s="97"/>
      <c r="H1467" s="100"/>
      <c r="I1467" s="98"/>
      <c r="J1467" s="98"/>
      <c r="K1467" s="98"/>
      <c r="L1467" s="98"/>
      <c r="M1467" s="97"/>
    </row>
    <row r="1468" spans="1:13" s="2" customFormat="1" ht="75" customHeight="1" x14ac:dyDescent="0.35">
      <c r="A1468" s="58"/>
      <c r="B1468" s="98" t="str">
        <f ca="1">IF(OFFSET(List1!B$11,tisk!A1467,0)&gt;0,OFFSET(List1!B$11,tisk!A1467,0),"")</f>
        <v/>
      </c>
      <c r="C1468" s="3" t="str">
        <f ca="1">IF(B1468="","",CONCATENATE(OFFSET(List1!C$11,tisk!A1467,0),"
",OFFSET(List1!D$11,tisk!A1467,0),"
",OFFSET(List1!E$11,tisk!A1467,0),"
",OFFSET(List1!F$11,tisk!A1467,0)))</f>
        <v/>
      </c>
      <c r="D1468" s="85" t="str">
        <f ca="1">IF(B1468="","",OFFSET(List1!L$11,tisk!A1467,0))</f>
        <v/>
      </c>
      <c r="E1468" s="99" t="str">
        <f ca="1">IF(B1468="","",OFFSET(List1!O$11,tisk!A1467,0))</f>
        <v/>
      </c>
      <c r="F1468" s="55" t="str">
        <f ca="1">IF(B1468="","",OFFSET(List1!P$11,tisk!A1467,0))</f>
        <v/>
      </c>
      <c r="G1468" s="97" t="str">
        <f ca="1">IF(B1468="","",OFFSET(List1!R$11,tisk!A1467,0))</f>
        <v/>
      </c>
      <c r="H1468" s="100" t="str">
        <f ca="1">IF(B1468="","",OFFSET(List1!S$11,tisk!A1467,0))</f>
        <v/>
      </c>
      <c r="I1468" s="98" t="str">
        <f ca="1">IF(B1468="","",OFFSET(List1!T$11,tisk!A1467,0))</f>
        <v/>
      </c>
      <c r="J1468" s="98" t="str">
        <f ca="1">IF(B1468="","",OFFSET(List1!U$11,tisk!A1467,0))</f>
        <v/>
      </c>
      <c r="K1468" s="98" t="str">
        <f ca="1">IF(B1468="","",OFFSET(List1!V$11,tisk!A1467,0))</f>
        <v/>
      </c>
      <c r="L1468" s="98" t="str">
        <f ca="1">IF(B1468="","",OFFSET(List1!W$11,tisk!A1467,0))</f>
        <v/>
      </c>
      <c r="M1468" s="97" t="str">
        <f ca="1">IF(B1468="","",OFFSET(List1!X$11,tisk!A1467,0))</f>
        <v/>
      </c>
    </row>
    <row r="1469" spans="1:13" s="2" customFormat="1" ht="75" customHeight="1" x14ac:dyDescent="0.35">
      <c r="A1469" s="58"/>
      <c r="B1469" s="98"/>
      <c r="C1469" s="3" t="str">
        <f ca="1">IF(B1468="","",CONCATENATE("Okres ",OFFSET(List1!G$11,tisk!A1467,0),"
","Právní forma","
",OFFSET(List1!H$11,tisk!A1467,0),"
","IČO ",OFFSET(List1!I$11,tisk!A1467,0),"
 ","B.Ú. ",OFFSET(List1!J$11,tisk!A1467,0)))</f>
        <v/>
      </c>
      <c r="D1469" s="5" t="str">
        <f ca="1">IF(B1468="","",OFFSET(List1!M$11,tisk!A1467,0))</f>
        <v/>
      </c>
      <c r="E1469" s="99"/>
      <c r="F1469" s="54"/>
      <c r="G1469" s="97"/>
      <c r="H1469" s="100"/>
      <c r="I1469" s="98"/>
      <c r="J1469" s="98"/>
      <c r="K1469" s="98"/>
      <c r="L1469" s="98"/>
      <c r="M1469" s="97"/>
    </row>
    <row r="1470" spans="1:13" s="2" customFormat="1" ht="30" customHeight="1" x14ac:dyDescent="0.35">
      <c r="A1470" s="58">
        <f>ROW()/3-1</f>
        <v>489</v>
      </c>
      <c r="B1470" s="98"/>
      <c r="C1470" s="3" t="str">
        <f ca="1">IF(B1468="","",CONCATENATE("Zástupce","
",OFFSET(List1!K$11,tisk!A1467,0)))</f>
        <v/>
      </c>
      <c r="D1470" s="5" t="str">
        <f ca="1">IF(B1468="","",CONCATENATE("Dotace bude použita na:",OFFSET(List1!N$11,tisk!A1467,0)))</f>
        <v/>
      </c>
      <c r="E1470" s="99"/>
      <c r="F1470" s="55" t="str">
        <f ca="1">IF(B1468="","",OFFSET(List1!Q$11,tisk!A1467,0))</f>
        <v/>
      </c>
      <c r="G1470" s="97"/>
      <c r="H1470" s="100"/>
      <c r="I1470" s="98"/>
      <c r="J1470" s="98"/>
      <c r="K1470" s="98"/>
      <c r="L1470" s="98"/>
      <c r="M1470" s="97"/>
    </row>
    <row r="1471" spans="1:13" s="2" customFormat="1" ht="75" customHeight="1" x14ac:dyDescent="0.35">
      <c r="A1471" s="58"/>
      <c r="B1471" s="98" t="str">
        <f ca="1">IF(OFFSET(List1!B$11,tisk!A1470,0)&gt;0,OFFSET(List1!B$11,tisk!A1470,0),"")</f>
        <v/>
      </c>
      <c r="C1471" s="3" t="str">
        <f ca="1">IF(B1471="","",CONCATENATE(OFFSET(List1!C$11,tisk!A1470,0),"
",OFFSET(List1!D$11,tisk!A1470,0),"
",OFFSET(List1!E$11,tisk!A1470,0),"
",OFFSET(List1!F$11,tisk!A1470,0)))</f>
        <v/>
      </c>
      <c r="D1471" s="85" t="str">
        <f ca="1">IF(B1471="","",OFFSET(List1!L$11,tisk!A1470,0))</f>
        <v/>
      </c>
      <c r="E1471" s="99" t="str">
        <f ca="1">IF(B1471="","",OFFSET(List1!O$11,tisk!A1470,0))</f>
        <v/>
      </c>
      <c r="F1471" s="55" t="str">
        <f ca="1">IF(B1471="","",OFFSET(List1!P$11,tisk!A1470,0))</f>
        <v/>
      </c>
      <c r="G1471" s="97" t="str">
        <f ca="1">IF(B1471="","",OFFSET(List1!R$11,tisk!A1470,0))</f>
        <v/>
      </c>
      <c r="H1471" s="100" t="str">
        <f ca="1">IF(B1471="","",OFFSET(List1!S$11,tisk!A1470,0))</f>
        <v/>
      </c>
      <c r="I1471" s="98" t="str">
        <f ca="1">IF(B1471="","",OFFSET(List1!T$11,tisk!A1470,0))</f>
        <v/>
      </c>
      <c r="J1471" s="98" t="str">
        <f ca="1">IF(B1471="","",OFFSET(List1!U$11,tisk!A1470,0))</f>
        <v/>
      </c>
      <c r="K1471" s="98" t="str">
        <f ca="1">IF(B1471="","",OFFSET(List1!V$11,tisk!A1470,0))</f>
        <v/>
      </c>
      <c r="L1471" s="98" t="str">
        <f ca="1">IF(B1471="","",OFFSET(List1!W$11,tisk!A1470,0))</f>
        <v/>
      </c>
      <c r="M1471" s="97" t="str">
        <f ca="1">IF(B1471="","",OFFSET(List1!X$11,tisk!A1470,0))</f>
        <v/>
      </c>
    </row>
    <row r="1472" spans="1:13" s="2" customFormat="1" ht="75" customHeight="1" x14ac:dyDescent="0.35">
      <c r="A1472" s="58"/>
      <c r="B1472" s="98"/>
      <c r="C1472" s="3" t="str">
        <f ca="1">IF(B1471="","",CONCATENATE("Okres ",OFFSET(List1!G$11,tisk!A1470,0),"
","Právní forma","
",OFFSET(List1!H$11,tisk!A1470,0),"
","IČO ",OFFSET(List1!I$11,tisk!A1470,0),"
 ","B.Ú. ",OFFSET(List1!J$11,tisk!A1470,0)))</f>
        <v/>
      </c>
      <c r="D1472" s="5" t="str">
        <f ca="1">IF(B1471="","",OFFSET(List1!M$11,tisk!A1470,0))</f>
        <v/>
      </c>
      <c r="E1472" s="99"/>
      <c r="F1472" s="54"/>
      <c r="G1472" s="97"/>
      <c r="H1472" s="100"/>
      <c r="I1472" s="98"/>
      <c r="J1472" s="98"/>
      <c r="K1472" s="98"/>
      <c r="L1472" s="98"/>
      <c r="M1472" s="97"/>
    </row>
    <row r="1473" spans="1:13" s="2" customFormat="1" ht="30" customHeight="1" x14ac:dyDescent="0.35">
      <c r="A1473" s="58">
        <f>ROW()/3-1</f>
        <v>490</v>
      </c>
      <c r="B1473" s="98"/>
      <c r="C1473" s="3" t="str">
        <f ca="1">IF(B1471="","",CONCATENATE("Zástupce","
",OFFSET(List1!K$11,tisk!A1470,0)))</f>
        <v/>
      </c>
      <c r="D1473" s="5" t="str">
        <f ca="1">IF(B1471="","",CONCATENATE("Dotace bude použita na:",OFFSET(List1!N$11,tisk!A1470,0)))</f>
        <v/>
      </c>
      <c r="E1473" s="99"/>
      <c r="F1473" s="55" t="str">
        <f ca="1">IF(B1471="","",OFFSET(List1!Q$11,tisk!A1470,0))</f>
        <v/>
      </c>
      <c r="G1473" s="97"/>
      <c r="H1473" s="100"/>
      <c r="I1473" s="98"/>
      <c r="J1473" s="98"/>
      <c r="K1473" s="98"/>
      <c r="L1473" s="98"/>
      <c r="M1473" s="97"/>
    </row>
    <row r="1474" spans="1:13" s="2" customFormat="1" ht="75" customHeight="1" x14ac:dyDescent="0.35">
      <c r="A1474" s="58"/>
      <c r="B1474" s="98" t="str">
        <f ca="1">IF(OFFSET(List1!B$11,tisk!A1473,0)&gt;0,OFFSET(List1!B$11,tisk!A1473,0),"")</f>
        <v/>
      </c>
      <c r="C1474" s="3" t="str">
        <f ca="1">IF(B1474="","",CONCATENATE(OFFSET(List1!C$11,tisk!A1473,0),"
",OFFSET(List1!D$11,tisk!A1473,0),"
",OFFSET(List1!E$11,tisk!A1473,0),"
",OFFSET(List1!F$11,tisk!A1473,0)))</f>
        <v/>
      </c>
      <c r="D1474" s="85" t="str">
        <f ca="1">IF(B1474="","",OFFSET(List1!L$11,tisk!A1473,0))</f>
        <v/>
      </c>
      <c r="E1474" s="99" t="str">
        <f ca="1">IF(B1474="","",OFFSET(List1!O$11,tisk!A1473,0))</f>
        <v/>
      </c>
      <c r="F1474" s="55" t="str">
        <f ca="1">IF(B1474="","",OFFSET(List1!P$11,tisk!A1473,0))</f>
        <v/>
      </c>
      <c r="G1474" s="97" t="str">
        <f ca="1">IF(B1474="","",OFFSET(List1!R$11,tisk!A1473,0))</f>
        <v/>
      </c>
      <c r="H1474" s="100" t="str">
        <f ca="1">IF(B1474="","",OFFSET(List1!S$11,tisk!A1473,0))</f>
        <v/>
      </c>
      <c r="I1474" s="98" t="str">
        <f ca="1">IF(B1474="","",OFFSET(List1!T$11,tisk!A1473,0))</f>
        <v/>
      </c>
      <c r="J1474" s="98" t="str">
        <f ca="1">IF(B1474="","",OFFSET(List1!U$11,tisk!A1473,0))</f>
        <v/>
      </c>
      <c r="K1474" s="98" t="str">
        <f ca="1">IF(B1474="","",OFFSET(List1!V$11,tisk!A1473,0))</f>
        <v/>
      </c>
      <c r="L1474" s="98" t="str">
        <f ca="1">IF(B1474="","",OFFSET(List1!W$11,tisk!A1473,0))</f>
        <v/>
      </c>
      <c r="M1474" s="97" t="str">
        <f ca="1">IF(B1474="","",OFFSET(List1!X$11,tisk!A1473,0))</f>
        <v/>
      </c>
    </row>
    <row r="1475" spans="1:13" s="2" customFormat="1" ht="75" customHeight="1" x14ac:dyDescent="0.35">
      <c r="A1475" s="58"/>
      <c r="B1475" s="98"/>
      <c r="C1475" s="3" t="str">
        <f ca="1">IF(B1474="","",CONCATENATE("Okres ",OFFSET(List1!G$11,tisk!A1473,0),"
","Právní forma","
",OFFSET(List1!H$11,tisk!A1473,0),"
","IČO ",OFFSET(List1!I$11,tisk!A1473,0),"
 ","B.Ú. ",OFFSET(List1!J$11,tisk!A1473,0)))</f>
        <v/>
      </c>
      <c r="D1475" s="5" t="str">
        <f ca="1">IF(B1474="","",OFFSET(List1!M$11,tisk!A1473,0))</f>
        <v/>
      </c>
      <c r="E1475" s="99"/>
      <c r="F1475" s="54"/>
      <c r="G1475" s="97"/>
      <c r="H1475" s="100"/>
      <c r="I1475" s="98"/>
      <c r="J1475" s="98"/>
      <c r="K1475" s="98"/>
      <c r="L1475" s="98"/>
      <c r="M1475" s="97"/>
    </row>
    <row r="1476" spans="1:13" s="2" customFormat="1" ht="30" customHeight="1" x14ac:dyDescent="0.35">
      <c r="A1476" s="58">
        <f>ROW()/3-1</f>
        <v>491</v>
      </c>
      <c r="B1476" s="98"/>
      <c r="C1476" s="3" t="str">
        <f ca="1">IF(B1474="","",CONCATENATE("Zástupce","
",OFFSET(List1!K$11,tisk!A1473,0)))</f>
        <v/>
      </c>
      <c r="D1476" s="5" t="str">
        <f ca="1">IF(B1474="","",CONCATENATE("Dotace bude použita na:",OFFSET(List1!N$11,tisk!A1473,0)))</f>
        <v/>
      </c>
      <c r="E1476" s="99"/>
      <c r="F1476" s="55" t="str">
        <f ca="1">IF(B1474="","",OFFSET(List1!Q$11,tisk!A1473,0))</f>
        <v/>
      </c>
      <c r="G1476" s="97"/>
      <c r="H1476" s="100"/>
      <c r="I1476" s="98"/>
      <c r="J1476" s="98"/>
      <c r="K1476" s="98"/>
      <c r="L1476" s="98"/>
      <c r="M1476" s="97"/>
    </row>
    <row r="1477" spans="1:13" s="2" customFormat="1" ht="75" customHeight="1" x14ac:dyDescent="0.35">
      <c r="A1477" s="58"/>
      <c r="B1477" s="98" t="str">
        <f ca="1">IF(OFFSET(List1!B$11,tisk!A1476,0)&gt;0,OFFSET(List1!B$11,tisk!A1476,0),"")</f>
        <v/>
      </c>
      <c r="C1477" s="3" t="str">
        <f ca="1">IF(B1477="","",CONCATENATE(OFFSET(List1!C$11,tisk!A1476,0),"
",OFFSET(List1!D$11,tisk!A1476,0),"
",OFFSET(List1!E$11,tisk!A1476,0),"
",OFFSET(List1!F$11,tisk!A1476,0)))</f>
        <v/>
      </c>
      <c r="D1477" s="85" t="str">
        <f ca="1">IF(B1477="","",OFFSET(List1!L$11,tisk!A1476,0))</f>
        <v/>
      </c>
      <c r="E1477" s="99" t="str">
        <f ca="1">IF(B1477="","",OFFSET(List1!O$11,tisk!A1476,0))</f>
        <v/>
      </c>
      <c r="F1477" s="55" t="str">
        <f ca="1">IF(B1477="","",OFFSET(List1!P$11,tisk!A1476,0))</f>
        <v/>
      </c>
      <c r="G1477" s="97" t="str">
        <f ca="1">IF(B1477="","",OFFSET(List1!R$11,tisk!A1476,0))</f>
        <v/>
      </c>
      <c r="H1477" s="100" t="str">
        <f ca="1">IF(B1477="","",OFFSET(List1!S$11,tisk!A1476,0))</f>
        <v/>
      </c>
      <c r="I1477" s="98" t="str">
        <f ca="1">IF(B1477="","",OFFSET(List1!T$11,tisk!A1476,0))</f>
        <v/>
      </c>
      <c r="J1477" s="98" t="str">
        <f ca="1">IF(B1477="","",OFFSET(List1!U$11,tisk!A1476,0))</f>
        <v/>
      </c>
      <c r="K1477" s="98" t="str">
        <f ca="1">IF(B1477="","",OFFSET(List1!V$11,tisk!A1476,0))</f>
        <v/>
      </c>
      <c r="L1477" s="98" t="str">
        <f ca="1">IF(B1477="","",OFFSET(List1!W$11,tisk!A1476,0))</f>
        <v/>
      </c>
      <c r="M1477" s="97" t="str">
        <f ca="1">IF(B1477="","",OFFSET(List1!X$11,tisk!A1476,0))</f>
        <v/>
      </c>
    </row>
    <row r="1478" spans="1:13" s="2" customFormat="1" ht="75" customHeight="1" x14ac:dyDescent="0.35">
      <c r="A1478" s="58"/>
      <c r="B1478" s="98"/>
      <c r="C1478" s="3" t="str">
        <f ca="1">IF(B1477="","",CONCATENATE("Okres ",OFFSET(List1!G$11,tisk!A1476,0),"
","Právní forma","
",OFFSET(List1!H$11,tisk!A1476,0),"
","IČO ",OFFSET(List1!I$11,tisk!A1476,0),"
 ","B.Ú. ",OFFSET(List1!J$11,tisk!A1476,0)))</f>
        <v/>
      </c>
      <c r="D1478" s="5" t="str">
        <f ca="1">IF(B1477="","",OFFSET(List1!M$11,tisk!A1476,0))</f>
        <v/>
      </c>
      <c r="E1478" s="99"/>
      <c r="F1478" s="54"/>
      <c r="G1478" s="97"/>
      <c r="H1478" s="100"/>
      <c r="I1478" s="98"/>
      <c r="J1478" s="98"/>
      <c r="K1478" s="98"/>
      <c r="L1478" s="98"/>
      <c r="M1478" s="97"/>
    </row>
    <row r="1479" spans="1:13" s="2" customFormat="1" ht="30" customHeight="1" x14ac:dyDescent="0.35">
      <c r="A1479" s="58">
        <f>ROW()/3-1</f>
        <v>492</v>
      </c>
      <c r="B1479" s="98"/>
      <c r="C1479" s="3" t="str">
        <f ca="1">IF(B1477="","",CONCATENATE("Zástupce","
",OFFSET(List1!K$11,tisk!A1476,0)))</f>
        <v/>
      </c>
      <c r="D1479" s="5" t="str">
        <f ca="1">IF(B1477="","",CONCATENATE("Dotace bude použita na:",OFFSET(List1!N$11,tisk!A1476,0)))</f>
        <v/>
      </c>
      <c r="E1479" s="99"/>
      <c r="F1479" s="55" t="str">
        <f ca="1">IF(B1477="","",OFFSET(List1!Q$11,tisk!A1476,0))</f>
        <v/>
      </c>
      <c r="G1479" s="97"/>
      <c r="H1479" s="100"/>
      <c r="I1479" s="98"/>
      <c r="J1479" s="98"/>
      <c r="K1479" s="98"/>
      <c r="L1479" s="98"/>
      <c r="M1479" s="97"/>
    </row>
    <row r="1480" spans="1:13" s="2" customFormat="1" ht="75" customHeight="1" x14ac:dyDescent="0.35">
      <c r="A1480" s="58"/>
      <c r="B1480" s="98" t="str">
        <f ca="1">IF(OFFSET(List1!B$11,tisk!A1479,0)&gt;0,OFFSET(List1!B$11,tisk!A1479,0),"")</f>
        <v/>
      </c>
      <c r="C1480" s="3" t="str">
        <f ca="1">IF(B1480="","",CONCATENATE(OFFSET(List1!C$11,tisk!A1479,0),"
",OFFSET(List1!D$11,tisk!A1479,0),"
",OFFSET(List1!E$11,tisk!A1479,0),"
",OFFSET(List1!F$11,tisk!A1479,0)))</f>
        <v/>
      </c>
      <c r="D1480" s="85" t="str">
        <f ca="1">IF(B1480="","",OFFSET(List1!L$11,tisk!A1479,0))</f>
        <v/>
      </c>
      <c r="E1480" s="99" t="str">
        <f ca="1">IF(B1480="","",OFFSET(List1!O$11,tisk!A1479,0))</f>
        <v/>
      </c>
      <c r="F1480" s="55" t="str">
        <f ca="1">IF(B1480="","",OFFSET(List1!P$11,tisk!A1479,0))</f>
        <v/>
      </c>
      <c r="G1480" s="97" t="str">
        <f ca="1">IF(B1480="","",OFFSET(List1!R$11,tisk!A1479,0))</f>
        <v/>
      </c>
      <c r="H1480" s="100" t="str">
        <f ca="1">IF(B1480="","",OFFSET(List1!S$11,tisk!A1479,0))</f>
        <v/>
      </c>
      <c r="I1480" s="98" t="str">
        <f ca="1">IF(B1480="","",OFFSET(List1!T$11,tisk!A1479,0))</f>
        <v/>
      </c>
      <c r="J1480" s="98" t="str">
        <f ca="1">IF(B1480="","",OFFSET(List1!U$11,tisk!A1479,0))</f>
        <v/>
      </c>
      <c r="K1480" s="98" t="str">
        <f ca="1">IF(B1480="","",OFFSET(List1!V$11,tisk!A1479,0))</f>
        <v/>
      </c>
      <c r="L1480" s="98" t="str">
        <f ca="1">IF(B1480="","",OFFSET(List1!W$11,tisk!A1479,0))</f>
        <v/>
      </c>
      <c r="M1480" s="97" t="str">
        <f ca="1">IF(B1480="","",OFFSET(List1!X$11,tisk!A1479,0))</f>
        <v/>
      </c>
    </row>
    <row r="1481" spans="1:13" s="2" customFormat="1" ht="75" customHeight="1" x14ac:dyDescent="0.35">
      <c r="A1481" s="58"/>
      <c r="B1481" s="98"/>
      <c r="C1481" s="3" t="str">
        <f ca="1">IF(B1480="","",CONCATENATE("Okres ",OFFSET(List1!G$11,tisk!A1479,0),"
","Právní forma","
",OFFSET(List1!H$11,tisk!A1479,0),"
","IČO ",OFFSET(List1!I$11,tisk!A1479,0),"
 ","B.Ú. ",OFFSET(List1!J$11,tisk!A1479,0)))</f>
        <v/>
      </c>
      <c r="D1481" s="5" t="str">
        <f ca="1">IF(B1480="","",OFFSET(List1!M$11,tisk!A1479,0))</f>
        <v/>
      </c>
      <c r="E1481" s="99"/>
      <c r="F1481" s="54"/>
      <c r="G1481" s="97"/>
      <c r="H1481" s="100"/>
      <c r="I1481" s="98"/>
      <c r="J1481" s="98"/>
      <c r="K1481" s="98"/>
      <c r="L1481" s="98"/>
      <c r="M1481" s="97"/>
    </row>
    <row r="1482" spans="1:13" s="2" customFormat="1" ht="30" customHeight="1" x14ac:dyDescent="0.35">
      <c r="A1482" s="58">
        <f>ROW()/3-1</f>
        <v>493</v>
      </c>
      <c r="B1482" s="98"/>
      <c r="C1482" s="3" t="str">
        <f ca="1">IF(B1480="","",CONCATENATE("Zástupce","
",OFFSET(List1!K$11,tisk!A1479,0)))</f>
        <v/>
      </c>
      <c r="D1482" s="5" t="str">
        <f ca="1">IF(B1480="","",CONCATENATE("Dotace bude použita na:",OFFSET(List1!N$11,tisk!A1479,0)))</f>
        <v/>
      </c>
      <c r="E1482" s="99"/>
      <c r="F1482" s="55" t="str">
        <f ca="1">IF(B1480="","",OFFSET(List1!Q$11,tisk!A1479,0))</f>
        <v/>
      </c>
      <c r="G1482" s="97"/>
      <c r="H1482" s="100"/>
      <c r="I1482" s="98"/>
      <c r="J1482" s="98"/>
      <c r="K1482" s="98"/>
      <c r="L1482" s="98"/>
      <c r="M1482" s="97"/>
    </row>
    <row r="1483" spans="1:13" s="2" customFormat="1" ht="75" customHeight="1" x14ac:dyDescent="0.35">
      <c r="A1483" s="58"/>
      <c r="B1483" s="98" t="str">
        <f ca="1">IF(OFFSET(List1!B$11,tisk!A1482,0)&gt;0,OFFSET(List1!B$11,tisk!A1482,0),"")</f>
        <v/>
      </c>
      <c r="C1483" s="3" t="str">
        <f ca="1">IF(B1483="","",CONCATENATE(OFFSET(List1!C$11,tisk!A1482,0),"
",OFFSET(List1!D$11,tisk!A1482,0),"
",OFFSET(List1!E$11,tisk!A1482,0),"
",OFFSET(List1!F$11,tisk!A1482,0)))</f>
        <v/>
      </c>
      <c r="D1483" s="85" t="str">
        <f ca="1">IF(B1483="","",OFFSET(List1!L$11,tisk!A1482,0))</f>
        <v/>
      </c>
      <c r="E1483" s="99" t="str">
        <f ca="1">IF(B1483="","",OFFSET(List1!O$11,tisk!A1482,0))</f>
        <v/>
      </c>
      <c r="F1483" s="55" t="str">
        <f ca="1">IF(B1483="","",OFFSET(List1!P$11,tisk!A1482,0))</f>
        <v/>
      </c>
      <c r="G1483" s="97" t="str">
        <f ca="1">IF(B1483="","",OFFSET(List1!R$11,tisk!A1482,0))</f>
        <v/>
      </c>
      <c r="H1483" s="100" t="str">
        <f ca="1">IF(B1483="","",OFFSET(List1!S$11,tisk!A1482,0))</f>
        <v/>
      </c>
      <c r="I1483" s="98" t="str">
        <f ca="1">IF(B1483="","",OFFSET(List1!T$11,tisk!A1482,0))</f>
        <v/>
      </c>
      <c r="J1483" s="98" t="str">
        <f ca="1">IF(B1483="","",OFFSET(List1!U$11,tisk!A1482,0))</f>
        <v/>
      </c>
      <c r="K1483" s="98" t="str">
        <f ca="1">IF(B1483="","",OFFSET(List1!V$11,tisk!A1482,0))</f>
        <v/>
      </c>
      <c r="L1483" s="98" t="str">
        <f ca="1">IF(B1483="","",OFFSET(List1!W$11,tisk!A1482,0))</f>
        <v/>
      </c>
      <c r="M1483" s="97" t="str">
        <f ca="1">IF(B1483="","",OFFSET(List1!X$11,tisk!A1482,0))</f>
        <v/>
      </c>
    </row>
    <row r="1484" spans="1:13" s="2" customFormat="1" ht="75" customHeight="1" x14ac:dyDescent="0.35">
      <c r="A1484" s="58"/>
      <c r="B1484" s="98"/>
      <c r="C1484" s="3" t="str">
        <f ca="1">IF(B1483="","",CONCATENATE("Okres ",OFFSET(List1!G$11,tisk!A1482,0),"
","Právní forma","
",OFFSET(List1!H$11,tisk!A1482,0),"
","IČO ",OFFSET(List1!I$11,tisk!A1482,0),"
 ","B.Ú. ",OFFSET(List1!J$11,tisk!A1482,0)))</f>
        <v/>
      </c>
      <c r="D1484" s="5" t="str">
        <f ca="1">IF(B1483="","",OFFSET(List1!M$11,tisk!A1482,0))</f>
        <v/>
      </c>
      <c r="E1484" s="99"/>
      <c r="F1484" s="54"/>
      <c r="G1484" s="97"/>
      <c r="H1484" s="100"/>
      <c r="I1484" s="98"/>
      <c r="J1484" s="98"/>
      <c r="K1484" s="98"/>
      <c r="L1484" s="98"/>
      <c r="M1484" s="97"/>
    </row>
    <row r="1485" spans="1:13" s="2" customFormat="1" ht="30" customHeight="1" x14ac:dyDescent="0.35">
      <c r="A1485" s="58">
        <f>ROW()/3-1</f>
        <v>494</v>
      </c>
      <c r="B1485" s="98"/>
      <c r="C1485" s="3" t="str">
        <f ca="1">IF(B1483="","",CONCATENATE("Zástupce","
",OFFSET(List1!K$11,tisk!A1482,0)))</f>
        <v/>
      </c>
      <c r="D1485" s="5" t="str">
        <f ca="1">IF(B1483="","",CONCATENATE("Dotace bude použita na:",OFFSET(List1!N$11,tisk!A1482,0)))</f>
        <v/>
      </c>
      <c r="E1485" s="99"/>
      <c r="F1485" s="55" t="str">
        <f ca="1">IF(B1483="","",OFFSET(List1!Q$11,tisk!A1482,0))</f>
        <v/>
      </c>
      <c r="G1485" s="97"/>
      <c r="H1485" s="100"/>
      <c r="I1485" s="98"/>
      <c r="J1485" s="98"/>
      <c r="K1485" s="98"/>
      <c r="L1485" s="98"/>
      <c r="M1485" s="97"/>
    </row>
    <row r="1486" spans="1:13" s="2" customFormat="1" ht="75" customHeight="1" x14ac:dyDescent="0.35">
      <c r="A1486" s="58"/>
      <c r="B1486" s="98" t="str">
        <f ca="1">IF(OFFSET(List1!B$11,tisk!A1485,0)&gt;0,OFFSET(List1!B$11,tisk!A1485,0),"")</f>
        <v/>
      </c>
      <c r="C1486" s="3" t="str">
        <f ca="1">IF(B1486="","",CONCATENATE(OFFSET(List1!C$11,tisk!A1485,0),"
",OFFSET(List1!D$11,tisk!A1485,0),"
",OFFSET(List1!E$11,tisk!A1485,0),"
",OFFSET(List1!F$11,tisk!A1485,0)))</f>
        <v/>
      </c>
      <c r="D1486" s="85" t="str">
        <f ca="1">IF(B1486="","",OFFSET(List1!L$11,tisk!A1485,0))</f>
        <v/>
      </c>
      <c r="E1486" s="99" t="str">
        <f ca="1">IF(B1486="","",OFFSET(List1!O$11,tisk!A1485,0))</f>
        <v/>
      </c>
      <c r="F1486" s="55" t="str">
        <f ca="1">IF(B1486="","",OFFSET(List1!P$11,tisk!A1485,0))</f>
        <v/>
      </c>
      <c r="G1486" s="97" t="str">
        <f ca="1">IF(B1486="","",OFFSET(List1!R$11,tisk!A1485,0))</f>
        <v/>
      </c>
      <c r="H1486" s="100" t="str">
        <f ca="1">IF(B1486="","",OFFSET(List1!S$11,tisk!A1485,0))</f>
        <v/>
      </c>
      <c r="I1486" s="98" t="str">
        <f ca="1">IF(B1486="","",OFFSET(List1!T$11,tisk!A1485,0))</f>
        <v/>
      </c>
      <c r="J1486" s="98" t="str">
        <f ca="1">IF(B1486="","",OFFSET(List1!U$11,tisk!A1485,0))</f>
        <v/>
      </c>
      <c r="K1486" s="98" t="str">
        <f ca="1">IF(B1486="","",OFFSET(List1!V$11,tisk!A1485,0))</f>
        <v/>
      </c>
      <c r="L1486" s="98" t="str">
        <f ca="1">IF(B1486="","",OFFSET(List1!W$11,tisk!A1485,0))</f>
        <v/>
      </c>
      <c r="M1486" s="97" t="str">
        <f ca="1">IF(B1486="","",OFFSET(List1!X$11,tisk!A1485,0))</f>
        <v/>
      </c>
    </row>
    <row r="1487" spans="1:13" s="2" customFormat="1" ht="75" customHeight="1" x14ac:dyDescent="0.35">
      <c r="A1487" s="58"/>
      <c r="B1487" s="98"/>
      <c r="C1487" s="3" t="str">
        <f ca="1">IF(B1486="","",CONCATENATE("Okres ",OFFSET(List1!G$11,tisk!A1485,0),"
","Právní forma","
",OFFSET(List1!H$11,tisk!A1485,0),"
","IČO ",OFFSET(List1!I$11,tisk!A1485,0),"
 ","B.Ú. ",OFFSET(List1!J$11,tisk!A1485,0)))</f>
        <v/>
      </c>
      <c r="D1487" s="5" t="str">
        <f ca="1">IF(B1486="","",OFFSET(List1!M$11,tisk!A1485,0))</f>
        <v/>
      </c>
      <c r="E1487" s="99"/>
      <c r="F1487" s="54"/>
      <c r="G1487" s="97"/>
      <c r="H1487" s="100"/>
      <c r="I1487" s="98"/>
      <c r="J1487" s="98"/>
      <c r="K1487" s="98"/>
      <c r="L1487" s="98"/>
      <c r="M1487" s="97"/>
    </row>
    <row r="1488" spans="1:13" s="2" customFormat="1" ht="30" customHeight="1" x14ac:dyDescent="0.35">
      <c r="A1488" s="58">
        <f>ROW()/3-1</f>
        <v>495</v>
      </c>
      <c r="B1488" s="98"/>
      <c r="C1488" s="3" t="str">
        <f ca="1">IF(B1486="","",CONCATENATE("Zástupce","
",OFFSET(List1!K$11,tisk!A1485,0)))</f>
        <v/>
      </c>
      <c r="D1488" s="5" t="str">
        <f ca="1">IF(B1486="","",CONCATENATE("Dotace bude použita na:",OFFSET(List1!N$11,tisk!A1485,0)))</f>
        <v/>
      </c>
      <c r="E1488" s="99"/>
      <c r="F1488" s="55" t="str">
        <f ca="1">IF(B1486="","",OFFSET(List1!Q$11,tisk!A1485,0))</f>
        <v/>
      </c>
      <c r="G1488" s="97"/>
      <c r="H1488" s="100"/>
      <c r="I1488" s="98"/>
      <c r="J1488" s="98"/>
      <c r="K1488" s="98"/>
      <c r="L1488" s="98"/>
      <c r="M1488" s="97"/>
    </row>
    <row r="1489" spans="1:13" s="2" customFormat="1" ht="75" customHeight="1" x14ac:dyDescent="0.35">
      <c r="A1489" s="58"/>
      <c r="B1489" s="98" t="str">
        <f ca="1">IF(OFFSET(List1!B$11,tisk!A1488,0)&gt;0,OFFSET(List1!B$11,tisk!A1488,0),"")</f>
        <v/>
      </c>
      <c r="C1489" s="3" t="str">
        <f ca="1">IF(B1489="","",CONCATENATE(OFFSET(List1!C$11,tisk!A1488,0),"
",OFFSET(List1!D$11,tisk!A1488,0),"
",OFFSET(List1!E$11,tisk!A1488,0),"
",OFFSET(List1!F$11,tisk!A1488,0)))</f>
        <v/>
      </c>
      <c r="D1489" s="85" t="str">
        <f ca="1">IF(B1489="","",OFFSET(List1!L$11,tisk!A1488,0))</f>
        <v/>
      </c>
      <c r="E1489" s="99" t="str">
        <f ca="1">IF(B1489="","",OFFSET(List1!O$11,tisk!A1488,0))</f>
        <v/>
      </c>
      <c r="F1489" s="55" t="str">
        <f ca="1">IF(B1489="","",OFFSET(List1!P$11,tisk!A1488,0))</f>
        <v/>
      </c>
      <c r="G1489" s="97" t="str">
        <f ca="1">IF(B1489="","",OFFSET(List1!R$11,tisk!A1488,0))</f>
        <v/>
      </c>
      <c r="H1489" s="100" t="str">
        <f ca="1">IF(B1489="","",OFFSET(List1!S$11,tisk!A1488,0))</f>
        <v/>
      </c>
      <c r="I1489" s="98" t="str">
        <f ca="1">IF(B1489="","",OFFSET(List1!T$11,tisk!A1488,0))</f>
        <v/>
      </c>
      <c r="J1489" s="98" t="str">
        <f ca="1">IF(B1489="","",OFFSET(List1!U$11,tisk!A1488,0))</f>
        <v/>
      </c>
      <c r="K1489" s="98" t="str">
        <f ca="1">IF(B1489="","",OFFSET(List1!V$11,tisk!A1488,0))</f>
        <v/>
      </c>
      <c r="L1489" s="98" t="str">
        <f ca="1">IF(B1489="","",OFFSET(List1!W$11,tisk!A1488,0))</f>
        <v/>
      </c>
      <c r="M1489" s="97" t="str">
        <f ca="1">IF(B1489="","",OFFSET(List1!X$11,tisk!A1488,0))</f>
        <v/>
      </c>
    </row>
    <row r="1490" spans="1:13" s="2" customFormat="1" ht="75" customHeight="1" x14ac:dyDescent="0.35">
      <c r="A1490" s="58"/>
      <c r="B1490" s="98"/>
      <c r="C1490" s="3" t="str">
        <f ca="1">IF(B1489="","",CONCATENATE("Okres ",OFFSET(List1!G$11,tisk!A1488,0),"
","Právní forma","
",OFFSET(List1!H$11,tisk!A1488,0),"
","IČO ",OFFSET(List1!I$11,tisk!A1488,0),"
 ","B.Ú. ",OFFSET(List1!J$11,tisk!A1488,0)))</f>
        <v/>
      </c>
      <c r="D1490" s="5" t="str">
        <f ca="1">IF(B1489="","",OFFSET(List1!M$11,tisk!A1488,0))</f>
        <v/>
      </c>
      <c r="E1490" s="99"/>
      <c r="F1490" s="54"/>
      <c r="G1490" s="97"/>
      <c r="H1490" s="100"/>
      <c r="I1490" s="98"/>
      <c r="J1490" s="98"/>
      <c r="K1490" s="98"/>
      <c r="L1490" s="98"/>
      <c r="M1490" s="97"/>
    </row>
    <row r="1491" spans="1:13" s="2" customFormat="1" ht="30" customHeight="1" x14ac:dyDescent="0.35">
      <c r="A1491" s="58">
        <f>ROW()/3-1</f>
        <v>496</v>
      </c>
      <c r="B1491" s="98"/>
      <c r="C1491" s="3" t="str">
        <f ca="1">IF(B1489="","",CONCATENATE("Zástupce","
",OFFSET(List1!K$11,tisk!A1488,0)))</f>
        <v/>
      </c>
      <c r="D1491" s="5" t="str">
        <f ca="1">IF(B1489="","",CONCATENATE("Dotace bude použita na:",OFFSET(List1!N$11,tisk!A1488,0)))</f>
        <v/>
      </c>
      <c r="E1491" s="99"/>
      <c r="F1491" s="55" t="str">
        <f ca="1">IF(B1489="","",OFFSET(List1!Q$11,tisk!A1488,0))</f>
        <v/>
      </c>
      <c r="G1491" s="97"/>
      <c r="H1491" s="100"/>
      <c r="I1491" s="98"/>
      <c r="J1491" s="98"/>
      <c r="K1491" s="98"/>
      <c r="L1491" s="98"/>
      <c r="M1491" s="97"/>
    </row>
    <row r="1492" spans="1:13" s="2" customFormat="1" ht="75" customHeight="1" x14ac:dyDescent="0.35">
      <c r="A1492" s="58"/>
      <c r="B1492" s="98" t="str">
        <f ca="1">IF(OFFSET(List1!B$11,tisk!A1491,0)&gt;0,OFFSET(List1!B$11,tisk!A1491,0),"")</f>
        <v/>
      </c>
      <c r="C1492" s="3" t="str">
        <f ca="1">IF(B1492="","",CONCATENATE(OFFSET(List1!C$11,tisk!A1491,0),"
",OFFSET(List1!D$11,tisk!A1491,0),"
",OFFSET(List1!E$11,tisk!A1491,0),"
",OFFSET(List1!F$11,tisk!A1491,0)))</f>
        <v/>
      </c>
      <c r="D1492" s="85" t="str">
        <f ca="1">IF(B1492="","",OFFSET(List1!L$11,tisk!A1491,0))</f>
        <v/>
      </c>
      <c r="E1492" s="99" t="str">
        <f ca="1">IF(B1492="","",OFFSET(List1!O$11,tisk!A1491,0))</f>
        <v/>
      </c>
      <c r="F1492" s="55" t="str">
        <f ca="1">IF(B1492="","",OFFSET(List1!P$11,tisk!A1491,0))</f>
        <v/>
      </c>
      <c r="G1492" s="97" t="str">
        <f ca="1">IF(B1492="","",OFFSET(List1!R$11,tisk!A1491,0))</f>
        <v/>
      </c>
      <c r="H1492" s="100" t="str">
        <f ca="1">IF(B1492="","",OFFSET(List1!S$11,tisk!A1491,0))</f>
        <v/>
      </c>
      <c r="I1492" s="98" t="str">
        <f ca="1">IF(B1492="","",OFFSET(List1!T$11,tisk!A1491,0))</f>
        <v/>
      </c>
      <c r="J1492" s="98" t="str">
        <f ca="1">IF(B1492="","",OFFSET(List1!U$11,tisk!A1491,0))</f>
        <v/>
      </c>
      <c r="K1492" s="98" t="str">
        <f ca="1">IF(B1492="","",OFFSET(List1!V$11,tisk!A1491,0))</f>
        <v/>
      </c>
      <c r="L1492" s="98" t="str">
        <f ca="1">IF(B1492="","",OFFSET(List1!W$11,tisk!A1491,0))</f>
        <v/>
      </c>
      <c r="M1492" s="97" t="str">
        <f ca="1">IF(B1492="","",OFFSET(List1!X$11,tisk!A1491,0))</f>
        <v/>
      </c>
    </row>
    <row r="1493" spans="1:13" s="2" customFormat="1" ht="75" customHeight="1" x14ac:dyDescent="0.35">
      <c r="A1493" s="58"/>
      <c r="B1493" s="98"/>
      <c r="C1493" s="3" t="str">
        <f ca="1">IF(B1492="","",CONCATENATE("Okres ",OFFSET(List1!G$11,tisk!A1491,0),"
","Právní forma","
",OFFSET(List1!H$11,tisk!A1491,0),"
","IČO ",OFFSET(List1!I$11,tisk!A1491,0),"
 ","B.Ú. ",OFFSET(List1!J$11,tisk!A1491,0)))</f>
        <v/>
      </c>
      <c r="D1493" s="5" t="str">
        <f ca="1">IF(B1492="","",OFFSET(List1!M$11,tisk!A1491,0))</f>
        <v/>
      </c>
      <c r="E1493" s="99"/>
      <c r="F1493" s="54"/>
      <c r="G1493" s="97"/>
      <c r="H1493" s="100"/>
      <c r="I1493" s="98"/>
      <c r="J1493" s="98"/>
      <c r="K1493" s="98"/>
      <c r="L1493" s="98"/>
      <c r="M1493" s="97"/>
    </row>
    <row r="1494" spans="1:13" s="2" customFormat="1" ht="30" customHeight="1" x14ac:dyDescent="0.35">
      <c r="A1494" s="58">
        <f>ROW()/3-1</f>
        <v>497</v>
      </c>
      <c r="B1494" s="98"/>
      <c r="C1494" s="3" t="str">
        <f ca="1">IF(B1492="","",CONCATENATE("Zástupce","
",OFFSET(List1!K$11,tisk!A1491,0)))</f>
        <v/>
      </c>
      <c r="D1494" s="5" t="str">
        <f ca="1">IF(B1492="","",CONCATENATE("Dotace bude použita na:",OFFSET(List1!N$11,tisk!A1491,0)))</f>
        <v/>
      </c>
      <c r="E1494" s="99"/>
      <c r="F1494" s="55" t="str">
        <f ca="1">IF(B1492="","",OFFSET(List1!Q$11,tisk!A1491,0))</f>
        <v/>
      </c>
      <c r="G1494" s="97"/>
      <c r="H1494" s="100"/>
      <c r="I1494" s="98"/>
      <c r="J1494" s="98"/>
      <c r="K1494" s="98"/>
      <c r="L1494" s="98"/>
      <c r="M1494" s="97"/>
    </row>
    <row r="1495" spans="1:13" s="2" customFormat="1" ht="75" customHeight="1" x14ac:dyDescent="0.35">
      <c r="A1495" s="58"/>
      <c r="B1495" s="98" t="str">
        <f ca="1">IF(OFFSET(List1!B$11,tisk!A1494,0)&gt;0,OFFSET(List1!B$11,tisk!A1494,0),"")</f>
        <v/>
      </c>
      <c r="C1495" s="3" t="str">
        <f ca="1">IF(B1495="","",CONCATENATE(OFFSET(List1!C$11,tisk!A1494,0),"
",OFFSET(List1!D$11,tisk!A1494,0),"
",OFFSET(List1!E$11,tisk!A1494,0),"
",OFFSET(List1!F$11,tisk!A1494,0)))</f>
        <v/>
      </c>
      <c r="D1495" s="85" t="str">
        <f ca="1">IF(B1495="","",OFFSET(List1!L$11,tisk!A1494,0))</f>
        <v/>
      </c>
      <c r="E1495" s="99" t="str">
        <f ca="1">IF(B1495="","",OFFSET(List1!O$11,tisk!A1494,0))</f>
        <v/>
      </c>
      <c r="F1495" s="55" t="str">
        <f ca="1">IF(B1495="","",OFFSET(List1!P$11,tisk!A1494,0))</f>
        <v/>
      </c>
      <c r="G1495" s="97" t="str">
        <f ca="1">IF(B1495="","",OFFSET(List1!R$11,tisk!A1494,0))</f>
        <v/>
      </c>
      <c r="H1495" s="100" t="str">
        <f ca="1">IF(B1495="","",OFFSET(List1!S$11,tisk!A1494,0))</f>
        <v/>
      </c>
      <c r="I1495" s="98" t="str">
        <f ca="1">IF(B1495="","",OFFSET(List1!T$11,tisk!A1494,0))</f>
        <v/>
      </c>
      <c r="J1495" s="98" t="str">
        <f ca="1">IF(B1495="","",OFFSET(List1!U$11,tisk!A1494,0))</f>
        <v/>
      </c>
      <c r="K1495" s="98" t="str">
        <f ca="1">IF(B1495="","",OFFSET(List1!V$11,tisk!A1494,0))</f>
        <v/>
      </c>
      <c r="L1495" s="98" t="str">
        <f ca="1">IF(B1495="","",OFFSET(List1!W$11,tisk!A1494,0))</f>
        <v/>
      </c>
      <c r="M1495" s="97" t="str">
        <f ca="1">IF(B1495="","",OFFSET(List1!X$11,tisk!A1494,0))</f>
        <v/>
      </c>
    </row>
    <row r="1496" spans="1:13" s="2" customFormat="1" ht="75" customHeight="1" x14ac:dyDescent="0.35">
      <c r="A1496" s="58"/>
      <c r="B1496" s="98"/>
      <c r="C1496" s="3" t="str">
        <f ca="1">IF(B1495="","",CONCATENATE("Okres ",OFFSET(List1!G$11,tisk!A1494,0),"
","Právní forma","
",OFFSET(List1!H$11,tisk!A1494,0),"
","IČO ",OFFSET(List1!I$11,tisk!A1494,0),"
 ","B.Ú. ",OFFSET(List1!J$11,tisk!A1494,0)))</f>
        <v/>
      </c>
      <c r="D1496" s="5" t="str">
        <f ca="1">IF(B1495="","",OFFSET(List1!M$11,tisk!A1494,0))</f>
        <v/>
      </c>
      <c r="E1496" s="99"/>
      <c r="F1496" s="54"/>
      <c r="G1496" s="97"/>
      <c r="H1496" s="100"/>
      <c r="I1496" s="98"/>
      <c r="J1496" s="98"/>
      <c r="K1496" s="98"/>
      <c r="L1496" s="98"/>
      <c r="M1496" s="97"/>
    </row>
    <row r="1497" spans="1:13" s="2" customFormat="1" ht="30" customHeight="1" x14ac:dyDescent="0.35">
      <c r="A1497" s="58">
        <f>ROW()/3-1</f>
        <v>498</v>
      </c>
      <c r="B1497" s="98"/>
      <c r="C1497" s="3" t="str">
        <f ca="1">IF(B1495="","",CONCATENATE("Zástupce","
",OFFSET(List1!K$11,tisk!A1494,0)))</f>
        <v/>
      </c>
      <c r="D1497" s="5" t="str">
        <f ca="1">IF(B1495="","",CONCATENATE("Dotace bude použita na:",OFFSET(List1!N$11,tisk!A1494,0)))</f>
        <v/>
      </c>
      <c r="E1497" s="99"/>
      <c r="F1497" s="55" t="str">
        <f ca="1">IF(B1495="","",OFFSET(List1!Q$11,tisk!A1494,0))</f>
        <v/>
      </c>
      <c r="G1497" s="97"/>
      <c r="H1497" s="100"/>
      <c r="I1497" s="98"/>
      <c r="J1497" s="98"/>
      <c r="K1497" s="98"/>
      <c r="L1497" s="98"/>
      <c r="M1497" s="97"/>
    </row>
    <row r="1498" spans="1:13" s="2" customFormat="1" ht="75" customHeight="1" x14ac:dyDescent="0.35">
      <c r="A1498" s="58"/>
      <c r="B1498" s="98" t="str">
        <f ca="1">IF(OFFSET(List1!B$11,tisk!A1497,0)&gt;0,OFFSET(List1!B$11,tisk!A1497,0),"")</f>
        <v/>
      </c>
      <c r="C1498" s="3" t="str">
        <f ca="1">IF(B1498="","",CONCATENATE(OFFSET(List1!C$11,tisk!A1497,0),"
",OFFSET(List1!D$11,tisk!A1497,0),"
",OFFSET(List1!E$11,tisk!A1497,0),"
",OFFSET(List1!F$11,tisk!A1497,0)))</f>
        <v/>
      </c>
      <c r="D1498" s="85" t="str">
        <f ca="1">IF(B1498="","",OFFSET(List1!L$11,tisk!A1497,0))</f>
        <v/>
      </c>
      <c r="E1498" s="99" t="str">
        <f ca="1">IF(B1498="","",OFFSET(List1!O$11,tisk!A1497,0))</f>
        <v/>
      </c>
      <c r="F1498" s="55" t="str">
        <f ca="1">IF(B1498="","",OFFSET(List1!P$11,tisk!A1497,0))</f>
        <v/>
      </c>
      <c r="G1498" s="97" t="str">
        <f ca="1">IF(B1498="","",OFFSET(List1!R$11,tisk!A1497,0))</f>
        <v/>
      </c>
      <c r="H1498" s="100" t="str">
        <f ca="1">IF(B1498="","",OFFSET(List1!S$11,tisk!A1497,0))</f>
        <v/>
      </c>
      <c r="I1498" s="98" t="str">
        <f ca="1">IF(B1498="","",OFFSET(List1!T$11,tisk!A1497,0))</f>
        <v/>
      </c>
      <c r="J1498" s="98" t="str">
        <f ca="1">IF(B1498="","",OFFSET(List1!U$11,tisk!A1497,0))</f>
        <v/>
      </c>
      <c r="K1498" s="98" t="str">
        <f ca="1">IF(B1498="","",OFFSET(List1!V$11,tisk!A1497,0))</f>
        <v/>
      </c>
      <c r="L1498" s="98" t="str">
        <f ca="1">IF(B1498="","",OFFSET(List1!W$11,tisk!A1497,0))</f>
        <v/>
      </c>
      <c r="M1498" s="97" t="str">
        <f ca="1">IF(B1498="","",OFFSET(List1!X$11,tisk!A1497,0))</f>
        <v/>
      </c>
    </row>
    <row r="1499" spans="1:13" s="2" customFormat="1" ht="75" customHeight="1" x14ac:dyDescent="0.35">
      <c r="A1499" s="58"/>
      <c r="B1499" s="98"/>
      <c r="C1499" s="3" t="str">
        <f ca="1">IF(B1498="","",CONCATENATE("Okres ",OFFSET(List1!G$11,tisk!A1497,0),"
","Právní forma","
",OFFSET(List1!H$11,tisk!A1497,0),"
","IČO ",OFFSET(List1!I$11,tisk!A1497,0),"
 ","B.Ú. ",OFFSET(List1!J$11,tisk!A1497,0)))</f>
        <v/>
      </c>
      <c r="D1499" s="5" t="str">
        <f ca="1">IF(B1498="","",OFFSET(List1!M$11,tisk!A1497,0))</f>
        <v/>
      </c>
      <c r="E1499" s="99"/>
      <c r="F1499" s="54"/>
      <c r="G1499" s="97"/>
      <c r="H1499" s="100"/>
      <c r="I1499" s="98"/>
      <c r="J1499" s="98"/>
      <c r="K1499" s="98"/>
      <c r="L1499" s="98"/>
      <c r="M1499" s="97"/>
    </row>
    <row r="1500" spans="1:13" s="2" customFormat="1" ht="30" customHeight="1" x14ac:dyDescent="0.35">
      <c r="A1500" s="58">
        <f>ROW()/3-1</f>
        <v>499</v>
      </c>
      <c r="B1500" s="98"/>
      <c r="C1500" s="3" t="str">
        <f ca="1">IF(B1498="","",CONCATENATE("Zástupce","
",OFFSET(List1!K$11,tisk!A1497,0)))</f>
        <v/>
      </c>
      <c r="D1500" s="5" t="str">
        <f ca="1">IF(B1498="","",CONCATENATE("Dotace bude použita na:",OFFSET(List1!N$11,tisk!A1497,0)))</f>
        <v/>
      </c>
      <c r="E1500" s="99"/>
      <c r="F1500" s="55" t="str">
        <f ca="1">IF(B1498="","",OFFSET(List1!Q$11,tisk!A1497,0))</f>
        <v/>
      </c>
      <c r="G1500" s="97"/>
      <c r="H1500" s="100"/>
      <c r="I1500" s="98"/>
      <c r="J1500" s="98"/>
      <c r="K1500" s="98"/>
      <c r="L1500" s="98"/>
      <c r="M1500" s="97"/>
    </row>
    <row r="1501" spans="1:13" s="2" customFormat="1" ht="75" customHeight="1" x14ac:dyDescent="0.35">
      <c r="A1501" s="58"/>
      <c r="B1501" s="98" t="str">
        <f ca="1">IF(OFFSET(List1!B$11,tisk!A1500,0)&gt;0,OFFSET(List1!B$11,tisk!A1500,0),"")</f>
        <v/>
      </c>
      <c r="C1501" s="3" t="str">
        <f ca="1">IF(B1501="","",CONCATENATE(OFFSET(List1!C$11,tisk!A1500,0),"
",OFFSET(List1!D$11,tisk!A1500,0),"
",OFFSET(List1!E$11,tisk!A1500,0),"
",OFFSET(List1!F$11,tisk!A1500,0)))</f>
        <v/>
      </c>
      <c r="D1501" s="85" t="str">
        <f ca="1">IF(B1501="","",OFFSET(List1!L$11,tisk!A1500,0))</f>
        <v/>
      </c>
      <c r="E1501" s="99" t="str">
        <f ca="1">IF(B1501="","",OFFSET(List1!O$11,tisk!A1500,0))</f>
        <v/>
      </c>
      <c r="F1501" s="55" t="str">
        <f ca="1">IF(B1501="","",OFFSET(List1!P$11,tisk!A1500,0))</f>
        <v/>
      </c>
      <c r="G1501" s="97" t="str">
        <f ca="1">IF(B1501="","",OFFSET(List1!R$11,tisk!A1500,0))</f>
        <v/>
      </c>
      <c r="H1501" s="100" t="str">
        <f ca="1">IF(B1501="","",OFFSET(List1!S$11,tisk!A1500,0))</f>
        <v/>
      </c>
      <c r="I1501" s="98" t="str">
        <f ca="1">IF(B1501="","",OFFSET(List1!T$11,tisk!A1500,0))</f>
        <v/>
      </c>
      <c r="J1501" s="98" t="str">
        <f ca="1">IF(B1501="","",OFFSET(List1!U$11,tisk!A1500,0))</f>
        <v/>
      </c>
      <c r="K1501" s="98" t="str">
        <f ca="1">IF(B1501="","",OFFSET(List1!V$11,tisk!A1500,0))</f>
        <v/>
      </c>
      <c r="L1501" s="98" t="str">
        <f ca="1">IF(B1501="","",OFFSET(List1!W$11,tisk!A1500,0))</f>
        <v/>
      </c>
      <c r="M1501" s="97" t="str">
        <f ca="1">IF(B1501="","",OFFSET(List1!X$11,tisk!A1500,0))</f>
        <v/>
      </c>
    </row>
    <row r="1502" spans="1:13" s="2" customFormat="1" ht="75" customHeight="1" x14ac:dyDescent="0.35">
      <c r="A1502" s="58"/>
      <c r="B1502" s="98"/>
      <c r="C1502" s="3" t="str">
        <f ca="1">IF(B1501="","",CONCATENATE("Okres ",OFFSET(List1!G$11,tisk!A1500,0),"
","Právní forma","
",OFFSET(List1!H$11,tisk!A1500,0),"
","IČO ",OFFSET(List1!I$11,tisk!A1500,0),"
 ","B.Ú. ",OFFSET(List1!J$11,tisk!A1500,0)))</f>
        <v/>
      </c>
      <c r="D1502" s="5" t="str">
        <f ca="1">IF(B1501="","",OFFSET(List1!M$11,tisk!A1500,0))</f>
        <v/>
      </c>
      <c r="E1502" s="99"/>
      <c r="F1502" s="54"/>
      <c r="G1502" s="97"/>
      <c r="H1502" s="100"/>
      <c r="I1502" s="98"/>
      <c r="J1502" s="98"/>
      <c r="K1502" s="98"/>
      <c r="L1502" s="98"/>
      <c r="M1502" s="97"/>
    </row>
    <row r="1503" spans="1:13" s="2" customFormat="1" ht="30" customHeight="1" x14ac:dyDescent="0.35">
      <c r="A1503" s="58">
        <f>ROW()/3-1</f>
        <v>500</v>
      </c>
      <c r="B1503" s="98"/>
      <c r="C1503" s="3" t="str">
        <f ca="1">IF(B1501="","",CONCATENATE("Zástupce","
",OFFSET(List1!K$11,tisk!A1500,0)))</f>
        <v/>
      </c>
      <c r="D1503" s="5" t="str">
        <f ca="1">IF(B1501="","",CONCATENATE("Dotace bude použita na:",OFFSET(List1!N$11,tisk!A1500,0)))</f>
        <v/>
      </c>
      <c r="E1503" s="99"/>
      <c r="F1503" s="55" t="str">
        <f ca="1">IF(B1501="","",OFFSET(List1!Q$11,tisk!A1500,0))</f>
        <v/>
      </c>
      <c r="G1503" s="97"/>
      <c r="H1503" s="100"/>
      <c r="I1503" s="98"/>
      <c r="J1503" s="98"/>
      <c r="K1503" s="98"/>
      <c r="L1503" s="98"/>
      <c r="M1503" s="97"/>
    </row>
    <row r="1504" spans="1:13" s="2" customFormat="1" ht="75" customHeight="1" x14ac:dyDescent="0.35">
      <c r="A1504" s="59"/>
      <c r="B1504" s="98" t="str">
        <f ca="1">IF(OFFSET(List1!B$11,tisk!A1503,0)&gt;0,OFFSET(List1!B$11,tisk!A1503,0),"")</f>
        <v/>
      </c>
      <c r="C1504" s="3" t="str">
        <f ca="1">IF(B1504="","",CONCATENATE(OFFSET(List1!C$11,tisk!A1503,0),"
",OFFSET(List1!D$11,tisk!A1503,0),"
",OFFSET(List1!E$11,tisk!A1503,0),"
",OFFSET(List1!F$11,tisk!A1503,0)))</f>
        <v/>
      </c>
      <c r="D1504" s="85" t="str">
        <f ca="1">IF(B1504="","",OFFSET(List1!L$11,tisk!A1503,0))</f>
        <v/>
      </c>
      <c r="E1504" s="99" t="str">
        <f ca="1">IF(B1504="","",OFFSET(List1!O$11,tisk!A1503,0))</f>
        <v/>
      </c>
      <c r="F1504" s="55" t="str">
        <f ca="1">IF(B1504="","",OFFSET(List1!P$11,tisk!A1503,0))</f>
        <v/>
      </c>
      <c r="G1504" s="97" t="str">
        <f ca="1">IF(B1504="","",OFFSET(List1!R$11,tisk!A1503,0))</f>
        <v/>
      </c>
      <c r="H1504" s="100" t="str">
        <f ca="1">IF(B1504="","",OFFSET(List1!S$11,tisk!A1503,0))</f>
        <v/>
      </c>
      <c r="I1504" s="98" t="str">
        <f ca="1">IF(B1504="","",OFFSET(List1!T$11,tisk!A1503,0))</f>
        <v/>
      </c>
      <c r="J1504" s="98" t="str">
        <f ca="1">IF(B1504="","",OFFSET(List1!U$11,tisk!A1503,0))</f>
        <v/>
      </c>
      <c r="K1504" s="98" t="str">
        <f ca="1">IF(B1504="","",OFFSET(List1!V$11,tisk!A1503,0))</f>
        <v/>
      </c>
      <c r="L1504" s="98" t="str">
        <f ca="1">IF(B1504="","",OFFSET(List1!W$11,tisk!A1503,0))</f>
        <v/>
      </c>
      <c r="M1504" s="97" t="str">
        <f ca="1">IF(B1504="","",OFFSET(List1!X$11,tisk!A1503,0))</f>
        <v/>
      </c>
    </row>
    <row r="1505" spans="1:13" s="2" customFormat="1" ht="75" customHeight="1" x14ac:dyDescent="0.35">
      <c r="A1505" s="59"/>
      <c r="B1505" s="98"/>
      <c r="C1505" s="3" t="str">
        <f ca="1">IF(B1504="","",CONCATENATE("Okres ",OFFSET(List1!G$11,tisk!A1503,0),"
","Právní forma","
",OFFSET(List1!H$11,tisk!A1503,0),"
","IČO ",OFFSET(List1!I$11,tisk!A1503,0),"
 ","B.Ú. ",OFFSET(List1!J$11,tisk!A1503,0)))</f>
        <v/>
      </c>
      <c r="D1505" s="5" t="str">
        <f ca="1">IF(B1504="","",OFFSET(List1!M$11,tisk!A1503,0))</f>
        <v/>
      </c>
      <c r="E1505" s="99"/>
      <c r="F1505" s="54"/>
      <c r="G1505" s="97"/>
      <c r="H1505" s="100"/>
      <c r="I1505" s="98"/>
      <c r="J1505" s="98"/>
      <c r="K1505" s="98"/>
      <c r="L1505" s="98"/>
      <c r="M1505" s="97"/>
    </row>
    <row r="1506" spans="1:13" s="2" customFormat="1" ht="30" customHeight="1" x14ac:dyDescent="0.35">
      <c r="A1506" s="59"/>
      <c r="B1506" s="62"/>
      <c r="C1506" s="3" t="str">
        <f ca="1">IF(B1504="","",CONCATENATE("Zástupce","
",OFFSET(List1!K$11,tisk!A1503,0)))</f>
        <v/>
      </c>
      <c r="D1506" s="5" t="str">
        <f ca="1">IF(B1504="","",CONCATENATE("Dotace bude použita na:",OFFSET(List1!N$11,tisk!A1503,0)))</f>
        <v/>
      </c>
      <c r="E1506" s="63"/>
      <c r="F1506" s="55" t="str">
        <f ca="1">IF(B1504="","",OFFSET(List1!Q$11,tisk!A1503,0))</f>
        <v/>
      </c>
      <c r="G1506" s="64"/>
      <c r="H1506" s="62"/>
      <c r="I1506" s="62"/>
      <c r="J1506" s="62"/>
      <c r="K1506" s="62"/>
      <c r="L1506" s="62"/>
      <c r="M1506" s="64"/>
    </row>
    <row r="1507" spans="1:13" s="2" customFormat="1" x14ac:dyDescent="0.35">
      <c r="A1507" s="59"/>
      <c r="C1507" s="3"/>
      <c r="D1507" s="5"/>
      <c r="E1507" s="9"/>
      <c r="F1507" s="56"/>
      <c r="G1507" s="7"/>
      <c r="M1507" s="7"/>
    </row>
    <row r="1508" spans="1:13" s="2" customFormat="1" x14ac:dyDescent="0.35">
      <c r="A1508" s="59"/>
      <c r="C1508" s="3"/>
      <c r="D1508" s="5"/>
      <c r="E1508" s="9"/>
      <c r="F1508" s="56"/>
      <c r="G1508" s="7"/>
      <c r="M1508" s="7"/>
    </row>
    <row r="1509" spans="1:13" s="2" customFormat="1" x14ac:dyDescent="0.35">
      <c r="A1509" s="59"/>
      <c r="C1509" s="3"/>
      <c r="D1509" s="5"/>
      <c r="E1509" s="9"/>
      <c r="F1509" s="56"/>
      <c r="G1509" s="7"/>
      <c r="M1509" s="7"/>
    </row>
    <row r="1510" spans="1:13" s="2" customFormat="1" x14ac:dyDescent="0.35">
      <c r="A1510" s="59"/>
      <c r="C1510" s="3"/>
      <c r="D1510" s="5"/>
      <c r="E1510" s="9"/>
      <c r="F1510" s="56"/>
      <c r="G1510" s="7"/>
      <c r="M1510" s="7"/>
    </row>
    <row r="1511" spans="1:13" s="2" customFormat="1" x14ac:dyDescent="0.35">
      <c r="A1511" s="59"/>
      <c r="C1511" s="3"/>
      <c r="D1511" s="5"/>
      <c r="E1511" s="9"/>
      <c r="F1511" s="56"/>
      <c r="G1511" s="7"/>
      <c r="M1511" s="7"/>
    </row>
    <row r="1512" spans="1:13" s="2" customFormat="1" x14ac:dyDescent="0.35">
      <c r="A1512" s="59"/>
      <c r="C1512" s="3"/>
      <c r="D1512" s="5"/>
      <c r="E1512" s="9"/>
      <c r="F1512" s="56"/>
      <c r="G1512" s="7"/>
      <c r="M1512" s="7"/>
    </row>
    <row r="1513" spans="1:13" s="2" customFormat="1" x14ac:dyDescent="0.35">
      <c r="A1513" s="59"/>
      <c r="C1513" s="3"/>
      <c r="D1513" s="5"/>
      <c r="E1513" s="9"/>
      <c r="F1513" s="56"/>
      <c r="G1513" s="7"/>
      <c r="M1513" s="7"/>
    </row>
    <row r="1514" spans="1:13" s="2" customFormat="1" x14ac:dyDescent="0.35">
      <c r="A1514" s="59"/>
      <c r="C1514" s="3"/>
      <c r="D1514" s="5"/>
      <c r="E1514" s="9"/>
      <c r="F1514" s="56"/>
      <c r="G1514" s="7"/>
      <c r="M1514" s="7"/>
    </row>
    <row r="1515" spans="1:13" s="2" customFormat="1" x14ac:dyDescent="0.35">
      <c r="A1515" s="59"/>
      <c r="C1515" s="3"/>
      <c r="D1515" s="5"/>
      <c r="E1515" s="9"/>
      <c r="F1515" s="56"/>
      <c r="G1515" s="7"/>
      <c r="M1515" s="7"/>
    </row>
    <row r="1516" spans="1:13" s="2" customFormat="1" x14ac:dyDescent="0.35">
      <c r="A1516" s="59"/>
      <c r="C1516" s="3"/>
      <c r="D1516" s="5"/>
      <c r="E1516" s="9"/>
      <c r="F1516" s="56"/>
      <c r="G1516" s="7"/>
      <c r="M1516" s="7"/>
    </row>
    <row r="1517" spans="1:13" s="2" customFormat="1" x14ac:dyDescent="0.35">
      <c r="A1517" s="59"/>
      <c r="C1517" s="3"/>
      <c r="D1517" s="5"/>
      <c r="E1517" s="9"/>
      <c r="F1517" s="56"/>
      <c r="G1517" s="7"/>
      <c r="M1517" s="7"/>
    </row>
    <row r="1518" spans="1:13" s="2" customFormat="1" x14ac:dyDescent="0.35">
      <c r="A1518" s="59"/>
      <c r="C1518" s="3"/>
      <c r="D1518" s="5"/>
      <c r="E1518" s="9"/>
      <c r="F1518" s="56"/>
      <c r="G1518" s="7"/>
      <c r="M1518" s="7"/>
    </row>
    <row r="1519" spans="1:13" s="2" customFormat="1" x14ac:dyDescent="0.35">
      <c r="A1519" s="59"/>
      <c r="C1519" s="3"/>
      <c r="D1519" s="5"/>
      <c r="E1519" s="9"/>
      <c r="F1519" s="56"/>
      <c r="G1519" s="7"/>
      <c r="M1519" s="7"/>
    </row>
    <row r="1520" spans="1:13" s="2" customFormat="1" x14ac:dyDescent="0.35">
      <c r="A1520" s="59"/>
      <c r="C1520" s="3"/>
      <c r="D1520" s="5"/>
      <c r="E1520" s="9"/>
      <c r="F1520" s="56"/>
      <c r="G1520" s="7"/>
      <c r="M1520" s="7"/>
    </row>
    <row r="1521" spans="3:13" x14ac:dyDescent="0.35">
      <c r="C1521" s="3"/>
      <c r="D1521" s="5"/>
      <c r="E1521" s="9"/>
      <c r="F1521" s="56"/>
      <c r="G1521" s="7"/>
      <c r="H1521" s="2"/>
      <c r="I1521" s="2"/>
      <c r="J1521" s="2"/>
      <c r="K1521" s="2"/>
      <c r="L1521" s="2"/>
      <c r="M1521" s="7"/>
    </row>
    <row r="1522" spans="3:13" x14ac:dyDescent="0.35">
      <c r="C1522" s="3"/>
      <c r="D1522" s="5"/>
      <c r="E1522" s="9"/>
      <c r="F1522" s="56"/>
      <c r="G1522" s="7"/>
      <c r="H1522" s="2"/>
      <c r="I1522" s="2"/>
      <c r="J1522" s="2"/>
      <c r="K1522" s="2"/>
      <c r="L1522" s="2"/>
      <c r="M1522" s="7"/>
    </row>
    <row r="1523" spans="3:13" x14ac:dyDescent="0.35">
      <c r="C1523" s="3"/>
      <c r="D1523" s="5"/>
      <c r="E1523" s="9"/>
      <c r="F1523" s="56"/>
      <c r="G1523" s="7"/>
      <c r="H1523" s="2"/>
      <c r="I1523" s="2"/>
      <c r="J1523" s="2"/>
      <c r="K1523" s="2"/>
      <c r="L1523" s="2"/>
      <c r="M1523" s="7"/>
    </row>
    <row r="1524" spans="3:13" x14ac:dyDescent="0.35">
      <c r="C1524" s="3"/>
      <c r="D1524" s="5"/>
      <c r="E1524" s="9"/>
      <c r="F1524" s="56"/>
      <c r="G1524" s="7"/>
      <c r="H1524" s="2"/>
      <c r="I1524" s="2"/>
      <c r="J1524" s="2"/>
      <c r="K1524" s="2"/>
      <c r="L1524" s="2"/>
      <c r="M1524" s="7"/>
    </row>
    <row r="1525" spans="3:13" x14ac:dyDescent="0.35">
      <c r="C1525" s="3"/>
      <c r="D1525" s="5"/>
      <c r="E1525" s="9"/>
      <c r="F1525" s="56"/>
      <c r="G1525" s="7"/>
      <c r="H1525" s="2"/>
      <c r="I1525" s="2"/>
      <c r="J1525" s="2"/>
      <c r="K1525" s="2"/>
      <c r="L1525" s="2"/>
      <c r="M1525" s="7"/>
    </row>
    <row r="1526" spans="3:13" x14ac:dyDescent="0.35">
      <c r="C1526" s="3"/>
      <c r="D1526" s="5"/>
      <c r="E1526" s="9"/>
      <c r="F1526" s="56"/>
      <c r="G1526" s="7"/>
      <c r="H1526" s="2"/>
      <c r="I1526" s="2"/>
      <c r="J1526" s="2"/>
      <c r="K1526" s="2"/>
      <c r="L1526" s="2"/>
      <c r="M1526" s="7"/>
    </row>
    <row r="1527" spans="3:13" x14ac:dyDescent="0.35">
      <c r="C1527" s="3"/>
      <c r="D1527" s="5"/>
      <c r="E1527" s="9"/>
      <c r="F1527" s="56"/>
      <c r="G1527" s="7"/>
      <c r="H1527" s="2"/>
      <c r="I1527" s="2"/>
      <c r="J1527" s="2"/>
      <c r="K1527" s="2"/>
      <c r="L1527" s="2"/>
      <c r="M1527" s="7"/>
    </row>
    <row r="1528" spans="3:13" x14ac:dyDescent="0.35">
      <c r="C1528" s="3"/>
      <c r="D1528" s="5"/>
      <c r="E1528" s="9"/>
      <c r="F1528" s="56"/>
      <c r="G1528" s="7"/>
      <c r="H1528" s="2"/>
      <c r="I1528" s="2"/>
      <c r="J1528" s="2"/>
      <c r="K1528" s="2"/>
      <c r="L1528" s="2"/>
      <c r="M1528" s="7"/>
    </row>
  </sheetData>
  <mergeCells count="4514">
    <mergeCell ref="E1:E3"/>
    <mergeCell ref="F1:F3"/>
    <mergeCell ref="G1:G3"/>
    <mergeCell ref="H1:H3"/>
    <mergeCell ref="M1:M3"/>
    <mergeCell ref="K1504:K1505"/>
    <mergeCell ref="L1504:L1505"/>
    <mergeCell ref="M1504:M1505"/>
    <mergeCell ref="M1498:M1500"/>
    <mergeCell ref="K1501:K1503"/>
    <mergeCell ref="B1504:B1505"/>
    <mergeCell ref="E1504:E1505"/>
    <mergeCell ref="G1504:G1505"/>
    <mergeCell ref="H1504:H1505"/>
    <mergeCell ref="I1504:I1505"/>
    <mergeCell ref="J1504:J1505"/>
    <mergeCell ref="B1501:B1503"/>
    <mergeCell ref="E1501:E1503"/>
    <mergeCell ref="G1501:G1503"/>
    <mergeCell ref="H1501:H1503"/>
    <mergeCell ref="I1501:I1503"/>
    <mergeCell ref="J1501:J1503"/>
    <mergeCell ref="L1501:L1503"/>
    <mergeCell ref="M1501:M1503"/>
    <mergeCell ref="L1495:L1497"/>
    <mergeCell ref="M1495:M1497"/>
    <mergeCell ref="B1498:B1500"/>
    <mergeCell ref="E1498:E1500"/>
    <mergeCell ref="G1498:G1500"/>
    <mergeCell ref="H1498:H1500"/>
    <mergeCell ref="I1498:I1500"/>
    <mergeCell ref="J1498:J1500"/>
    <mergeCell ref="G1486:G1488"/>
    <mergeCell ref="H1486:H1488"/>
    <mergeCell ref="I1486:I1488"/>
    <mergeCell ref="J1486:J1488"/>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0:M1482"/>
    <mergeCell ref="B1483:B1485"/>
    <mergeCell ref="E1483:E1485"/>
    <mergeCell ref="G1483:G1485"/>
    <mergeCell ref="H1483:H1485"/>
    <mergeCell ref="I1483:I1485"/>
    <mergeCell ref="J1483:J1485"/>
    <mergeCell ref="K1483:K1485"/>
    <mergeCell ref="L1483:L1485"/>
    <mergeCell ref="M1483:M1485"/>
    <mergeCell ref="L1489:L1491"/>
    <mergeCell ref="M1489:M1491"/>
    <mergeCell ref="B1480:B1482"/>
    <mergeCell ref="E1480:E1482"/>
    <mergeCell ref="G1480:G1482"/>
    <mergeCell ref="H1480:H1482"/>
    <mergeCell ref="I1480:I1482"/>
    <mergeCell ref="J1480:J1482"/>
    <mergeCell ref="K1480:K1482"/>
    <mergeCell ref="L1480:L1482"/>
    <mergeCell ref="K1486:K1488"/>
    <mergeCell ref="L1486:L1488"/>
    <mergeCell ref="M1486:M1488"/>
    <mergeCell ref="B1489:B1491"/>
    <mergeCell ref="E1489:E1491"/>
    <mergeCell ref="G1489:G1491"/>
    <mergeCell ref="H1489:H1491"/>
    <mergeCell ref="I1489:I1491"/>
    <mergeCell ref="J1489:J1491"/>
    <mergeCell ref="K1489:K1491"/>
    <mergeCell ref="B1486:B1488"/>
    <mergeCell ref="E1486:E1488"/>
    <mergeCell ref="L1477:L1479"/>
    <mergeCell ref="M1477:M1479"/>
    <mergeCell ref="B1468:B1470"/>
    <mergeCell ref="E1468:E1470"/>
    <mergeCell ref="G1468:G1470"/>
    <mergeCell ref="H1468:H1470"/>
    <mergeCell ref="I1468:I1470"/>
    <mergeCell ref="J1468:J1470"/>
    <mergeCell ref="K1468:K1470"/>
    <mergeCell ref="L1468:L1470"/>
    <mergeCell ref="K1474:K1476"/>
    <mergeCell ref="L1474:L1476"/>
    <mergeCell ref="M1474:M1476"/>
    <mergeCell ref="B1477:B1479"/>
    <mergeCell ref="E1477:E1479"/>
    <mergeCell ref="G1477:G1479"/>
    <mergeCell ref="H1477:H1479"/>
    <mergeCell ref="I1477:I1479"/>
    <mergeCell ref="J1477:J1479"/>
    <mergeCell ref="K1477:K1479"/>
    <mergeCell ref="B1474:B1476"/>
    <mergeCell ref="E1474:E1476"/>
    <mergeCell ref="G1474:G1476"/>
    <mergeCell ref="H1474:H1476"/>
    <mergeCell ref="I1474:I1476"/>
    <mergeCell ref="J1474:J1476"/>
    <mergeCell ref="J1465:J1467"/>
    <mergeCell ref="K1465:K1467"/>
    <mergeCell ref="B1462:B1464"/>
    <mergeCell ref="E1462:E1464"/>
    <mergeCell ref="G1462:G1464"/>
    <mergeCell ref="H1462:H1464"/>
    <mergeCell ref="I1462:I1464"/>
    <mergeCell ref="J1462:J1464"/>
    <mergeCell ref="M1468:M1470"/>
    <mergeCell ref="B1471:B1473"/>
    <mergeCell ref="E1471:E1473"/>
    <mergeCell ref="G1471:G1473"/>
    <mergeCell ref="H1471:H1473"/>
    <mergeCell ref="I1471:I1473"/>
    <mergeCell ref="J1471:J1473"/>
    <mergeCell ref="K1471:K1473"/>
    <mergeCell ref="L1471:L1473"/>
    <mergeCell ref="M1471:M1473"/>
    <mergeCell ref="G1450:G1452"/>
    <mergeCell ref="H1450:H1452"/>
    <mergeCell ref="I1450:I1452"/>
    <mergeCell ref="J1450:J1452"/>
    <mergeCell ref="M1456:M1458"/>
    <mergeCell ref="B1459:B1461"/>
    <mergeCell ref="E1459:E1461"/>
    <mergeCell ref="G1459:G1461"/>
    <mergeCell ref="H1459:H1461"/>
    <mergeCell ref="I1459:I1461"/>
    <mergeCell ref="J1459:J1461"/>
    <mergeCell ref="K1459:K1461"/>
    <mergeCell ref="L1459:L1461"/>
    <mergeCell ref="M1459:M1461"/>
    <mergeCell ref="L1465:L1467"/>
    <mergeCell ref="M1465:M1467"/>
    <mergeCell ref="B1456:B1458"/>
    <mergeCell ref="E1456:E1458"/>
    <mergeCell ref="G1456:G1458"/>
    <mergeCell ref="H1456:H1458"/>
    <mergeCell ref="I1456:I1458"/>
    <mergeCell ref="J1456:J1458"/>
    <mergeCell ref="K1456:K1458"/>
    <mergeCell ref="L1456:L1458"/>
    <mergeCell ref="K1462:K1464"/>
    <mergeCell ref="L1462:L1464"/>
    <mergeCell ref="M1462:M1464"/>
    <mergeCell ref="B1465:B1467"/>
    <mergeCell ref="E1465:E1467"/>
    <mergeCell ref="G1465:G1467"/>
    <mergeCell ref="H1465:H1467"/>
    <mergeCell ref="I1465:I1467"/>
    <mergeCell ref="M1444:M1446"/>
    <mergeCell ref="B1447:B1449"/>
    <mergeCell ref="E1447:E1449"/>
    <mergeCell ref="G1447:G1449"/>
    <mergeCell ref="H1447:H1449"/>
    <mergeCell ref="I1447:I1449"/>
    <mergeCell ref="J1447:J1449"/>
    <mergeCell ref="K1447:K1449"/>
    <mergeCell ref="L1447:L1449"/>
    <mergeCell ref="M1447:M1449"/>
    <mergeCell ref="L1453:L1455"/>
    <mergeCell ref="M1453:M1455"/>
    <mergeCell ref="B1444:B1446"/>
    <mergeCell ref="E1444:E1446"/>
    <mergeCell ref="G1444:G1446"/>
    <mergeCell ref="H1444:H1446"/>
    <mergeCell ref="I1444:I1446"/>
    <mergeCell ref="J1444:J1446"/>
    <mergeCell ref="K1444:K1446"/>
    <mergeCell ref="L1444:L1446"/>
    <mergeCell ref="K1450:K1452"/>
    <mergeCell ref="L1450:L1452"/>
    <mergeCell ref="M1450:M1452"/>
    <mergeCell ref="B1453:B1455"/>
    <mergeCell ref="E1453:E1455"/>
    <mergeCell ref="G1453:G1455"/>
    <mergeCell ref="H1453:H1455"/>
    <mergeCell ref="I1453:I1455"/>
    <mergeCell ref="J1453:J1455"/>
    <mergeCell ref="K1453:K1455"/>
    <mergeCell ref="B1450:B1452"/>
    <mergeCell ref="E1450:E1452"/>
    <mergeCell ref="L1441:L1443"/>
    <mergeCell ref="M1441:M1443"/>
    <mergeCell ref="B1432:B1434"/>
    <mergeCell ref="E1432:E1434"/>
    <mergeCell ref="G1432:G1434"/>
    <mergeCell ref="H1432:H1434"/>
    <mergeCell ref="I1432:I1434"/>
    <mergeCell ref="J1432:J1434"/>
    <mergeCell ref="K1432:K1434"/>
    <mergeCell ref="L1432:L1434"/>
    <mergeCell ref="K1438:K1440"/>
    <mergeCell ref="L1438:L1440"/>
    <mergeCell ref="M1438:M1440"/>
    <mergeCell ref="B1441:B1443"/>
    <mergeCell ref="E1441:E1443"/>
    <mergeCell ref="G1441:G1443"/>
    <mergeCell ref="H1441:H1443"/>
    <mergeCell ref="I1441:I1443"/>
    <mergeCell ref="J1441:J1443"/>
    <mergeCell ref="K1441:K1443"/>
    <mergeCell ref="B1438:B1440"/>
    <mergeCell ref="E1438:E1440"/>
    <mergeCell ref="G1438:G1440"/>
    <mergeCell ref="H1438:H1440"/>
    <mergeCell ref="I1438:I1440"/>
    <mergeCell ref="J1438:J1440"/>
    <mergeCell ref="J1429:J1431"/>
    <mergeCell ref="K1429:K1431"/>
    <mergeCell ref="B1426:B1428"/>
    <mergeCell ref="E1426:E1428"/>
    <mergeCell ref="G1426:G1428"/>
    <mergeCell ref="H1426:H1428"/>
    <mergeCell ref="I1426:I1428"/>
    <mergeCell ref="J1426:J1428"/>
    <mergeCell ref="M1432:M1434"/>
    <mergeCell ref="B1435:B1437"/>
    <mergeCell ref="E1435:E1437"/>
    <mergeCell ref="G1435:G1437"/>
    <mergeCell ref="H1435:H1437"/>
    <mergeCell ref="I1435:I1437"/>
    <mergeCell ref="J1435:J1437"/>
    <mergeCell ref="K1435:K1437"/>
    <mergeCell ref="L1435:L1437"/>
    <mergeCell ref="M1435:M1437"/>
    <mergeCell ref="G1414:G1416"/>
    <mergeCell ref="H1414:H1416"/>
    <mergeCell ref="I1414:I1416"/>
    <mergeCell ref="J1414:J1416"/>
    <mergeCell ref="M1420:M1422"/>
    <mergeCell ref="B1423:B1425"/>
    <mergeCell ref="E1423:E1425"/>
    <mergeCell ref="G1423:G1425"/>
    <mergeCell ref="H1423:H1425"/>
    <mergeCell ref="I1423:I1425"/>
    <mergeCell ref="J1423:J1425"/>
    <mergeCell ref="K1423:K1425"/>
    <mergeCell ref="L1423:L1425"/>
    <mergeCell ref="M1423:M1425"/>
    <mergeCell ref="L1429:L1431"/>
    <mergeCell ref="M1429:M1431"/>
    <mergeCell ref="B1420:B1422"/>
    <mergeCell ref="E1420:E1422"/>
    <mergeCell ref="G1420:G1422"/>
    <mergeCell ref="H1420:H1422"/>
    <mergeCell ref="I1420:I1422"/>
    <mergeCell ref="J1420:J1422"/>
    <mergeCell ref="K1420:K1422"/>
    <mergeCell ref="L1420:L1422"/>
    <mergeCell ref="K1426:K1428"/>
    <mergeCell ref="L1426:L1428"/>
    <mergeCell ref="M1426:M1428"/>
    <mergeCell ref="B1429:B1431"/>
    <mergeCell ref="E1429:E1431"/>
    <mergeCell ref="G1429:G1431"/>
    <mergeCell ref="H1429:H1431"/>
    <mergeCell ref="I1429:I1431"/>
    <mergeCell ref="M1408:M1410"/>
    <mergeCell ref="B1411:B1413"/>
    <mergeCell ref="E1411:E1413"/>
    <mergeCell ref="G1411:G1413"/>
    <mergeCell ref="H1411:H1413"/>
    <mergeCell ref="I1411:I1413"/>
    <mergeCell ref="J1411:J1413"/>
    <mergeCell ref="K1411:K1413"/>
    <mergeCell ref="L1411:L1413"/>
    <mergeCell ref="M1411:M1413"/>
    <mergeCell ref="L1417:L1419"/>
    <mergeCell ref="M1417:M1419"/>
    <mergeCell ref="B1408:B1410"/>
    <mergeCell ref="E1408:E1410"/>
    <mergeCell ref="G1408:G1410"/>
    <mergeCell ref="H1408:H1410"/>
    <mergeCell ref="I1408:I1410"/>
    <mergeCell ref="J1408:J1410"/>
    <mergeCell ref="K1408:K1410"/>
    <mergeCell ref="L1408:L1410"/>
    <mergeCell ref="K1414:K1416"/>
    <mergeCell ref="L1414:L1416"/>
    <mergeCell ref="M1414:M1416"/>
    <mergeCell ref="B1417:B1419"/>
    <mergeCell ref="E1417:E1419"/>
    <mergeCell ref="G1417:G1419"/>
    <mergeCell ref="H1417:H1419"/>
    <mergeCell ref="I1417:I1419"/>
    <mergeCell ref="J1417:J1419"/>
    <mergeCell ref="K1417:K1419"/>
    <mergeCell ref="B1414:B1416"/>
    <mergeCell ref="E1414:E1416"/>
    <mergeCell ref="L1405:L1407"/>
    <mergeCell ref="M1405:M1407"/>
    <mergeCell ref="B1396:B1398"/>
    <mergeCell ref="E1396:E1398"/>
    <mergeCell ref="G1396:G1398"/>
    <mergeCell ref="H1396:H1398"/>
    <mergeCell ref="I1396:I1398"/>
    <mergeCell ref="J1396:J1398"/>
    <mergeCell ref="K1396:K1398"/>
    <mergeCell ref="L1396:L1398"/>
    <mergeCell ref="K1402:K1404"/>
    <mergeCell ref="L1402:L1404"/>
    <mergeCell ref="M1402:M1404"/>
    <mergeCell ref="B1405:B1407"/>
    <mergeCell ref="E1405:E1407"/>
    <mergeCell ref="G1405:G1407"/>
    <mergeCell ref="H1405:H1407"/>
    <mergeCell ref="I1405:I1407"/>
    <mergeCell ref="J1405:J1407"/>
    <mergeCell ref="K1405:K1407"/>
    <mergeCell ref="B1402:B1404"/>
    <mergeCell ref="E1402:E1404"/>
    <mergeCell ref="G1402:G1404"/>
    <mergeCell ref="H1402:H1404"/>
    <mergeCell ref="I1402:I1404"/>
    <mergeCell ref="J1402:J1404"/>
    <mergeCell ref="J1393:J1395"/>
    <mergeCell ref="K1393:K1395"/>
    <mergeCell ref="B1390:B1392"/>
    <mergeCell ref="E1390:E1392"/>
    <mergeCell ref="G1390:G1392"/>
    <mergeCell ref="H1390:H1392"/>
    <mergeCell ref="I1390:I1392"/>
    <mergeCell ref="J1390:J1392"/>
    <mergeCell ref="M1396:M1398"/>
    <mergeCell ref="B1399:B1401"/>
    <mergeCell ref="E1399:E1401"/>
    <mergeCell ref="G1399:G1401"/>
    <mergeCell ref="H1399:H1401"/>
    <mergeCell ref="I1399:I1401"/>
    <mergeCell ref="J1399:J1401"/>
    <mergeCell ref="K1399:K1401"/>
    <mergeCell ref="L1399:L1401"/>
    <mergeCell ref="M1399:M1401"/>
    <mergeCell ref="G1378:G1380"/>
    <mergeCell ref="H1378:H1380"/>
    <mergeCell ref="I1378:I1380"/>
    <mergeCell ref="J1378:J1380"/>
    <mergeCell ref="M1384:M1386"/>
    <mergeCell ref="B1387:B1389"/>
    <mergeCell ref="E1387:E1389"/>
    <mergeCell ref="G1387:G1389"/>
    <mergeCell ref="H1387:H1389"/>
    <mergeCell ref="I1387:I1389"/>
    <mergeCell ref="J1387:J1389"/>
    <mergeCell ref="K1387:K1389"/>
    <mergeCell ref="L1387:L1389"/>
    <mergeCell ref="M1387:M1389"/>
    <mergeCell ref="L1393:L1395"/>
    <mergeCell ref="M1393:M1395"/>
    <mergeCell ref="B1384:B1386"/>
    <mergeCell ref="E1384:E1386"/>
    <mergeCell ref="G1384:G1386"/>
    <mergeCell ref="H1384:H1386"/>
    <mergeCell ref="I1384:I1386"/>
    <mergeCell ref="J1384:J1386"/>
    <mergeCell ref="K1384:K1386"/>
    <mergeCell ref="L1384:L1386"/>
    <mergeCell ref="K1390:K1392"/>
    <mergeCell ref="L1390:L1392"/>
    <mergeCell ref="M1390:M1392"/>
    <mergeCell ref="B1393:B1395"/>
    <mergeCell ref="E1393:E1395"/>
    <mergeCell ref="G1393:G1395"/>
    <mergeCell ref="H1393:H1395"/>
    <mergeCell ref="I1393:I1395"/>
    <mergeCell ref="M1372:M1374"/>
    <mergeCell ref="B1375:B1377"/>
    <mergeCell ref="E1375:E1377"/>
    <mergeCell ref="G1375:G1377"/>
    <mergeCell ref="H1375:H1377"/>
    <mergeCell ref="I1375:I1377"/>
    <mergeCell ref="J1375:J1377"/>
    <mergeCell ref="K1375:K1377"/>
    <mergeCell ref="L1375:L1377"/>
    <mergeCell ref="M1375:M1377"/>
    <mergeCell ref="L1381:L1383"/>
    <mergeCell ref="M1381:M1383"/>
    <mergeCell ref="B1372:B1374"/>
    <mergeCell ref="E1372:E1374"/>
    <mergeCell ref="G1372:G1374"/>
    <mergeCell ref="H1372:H1374"/>
    <mergeCell ref="I1372:I1374"/>
    <mergeCell ref="J1372:J1374"/>
    <mergeCell ref="K1372:K1374"/>
    <mergeCell ref="L1372:L1374"/>
    <mergeCell ref="K1378:K1380"/>
    <mergeCell ref="L1378:L1380"/>
    <mergeCell ref="M1378:M1380"/>
    <mergeCell ref="B1381:B1383"/>
    <mergeCell ref="E1381:E1383"/>
    <mergeCell ref="G1381:G1383"/>
    <mergeCell ref="H1381:H1383"/>
    <mergeCell ref="I1381:I1383"/>
    <mergeCell ref="J1381:J1383"/>
    <mergeCell ref="K1381:K1383"/>
    <mergeCell ref="B1378:B1380"/>
    <mergeCell ref="E1378:E1380"/>
    <mergeCell ref="L1369:L1371"/>
    <mergeCell ref="M1369:M1371"/>
    <mergeCell ref="B1360:B1362"/>
    <mergeCell ref="E1360:E1362"/>
    <mergeCell ref="G1360:G1362"/>
    <mergeCell ref="H1360:H1362"/>
    <mergeCell ref="I1360:I1362"/>
    <mergeCell ref="J1360:J1362"/>
    <mergeCell ref="K1360:K1362"/>
    <mergeCell ref="L1360:L1362"/>
    <mergeCell ref="K1366:K1368"/>
    <mergeCell ref="L1366:L1368"/>
    <mergeCell ref="M1366:M1368"/>
    <mergeCell ref="B1369:B1371"/>
    <mergeCell ref="E1369:E1371"/>
    <mergeCell ref="G1369:G1371"/>
    <mergeCell ref="H1369:H1371"/>
    <mergeCell ref="I1369:I1371"/>
    <mergeCell ref="J1369:J1371"/>
    <mergeCell ref="K1369:K1371"/>
    <mergeCell ref="B1366:B1368"/>
    <mergeCell ref="E1366:E1368"/>
    <mergeCell ref="G1366:G1368"/>
    <mergeCell ref="H1366:H1368"/>
    <mergeCell ref="I1366:I1368"/>
    <mergeCell ref="J1366:J1368"/>
    <mergeCell ref="J1357:J1359"/>
    <mergeCell ref="K1357:K1359"/>
    <mergeCell ref="B1354:B1356"/>
    <mergeCell ref="E1354:E1356"/>
    <mergeCell ref="G1354:G1356"/>
    <mergeCell ref="H1354:H1356"/>
    <mergeCell ref="I1354:I1356"/>
    <mergeCell ref="J1354:J1356"/>
    <mergeCell ref="M1360:M1362"/>
    <mergeCell ref="B1363:B1365"/>
    <mergeCell ref="E1363:E1365"/>
    <mergeCell ref="G1363:G1365"/>
    <mergeCell ref="H1363:H1365"/>
    <mergeCell ref="I1363:I1365"/>
    <mergeCell ref="J1363:J1365"/>
    <mergeCell ref="K1363:K1365"/>
    <mergeCell ref="L1363:L1365"/>
    <mergeCell ref="M1363:M1365"/>
    <mergeCell ref="G1342:G1344"/>
    <mergeCell ref="H1342:H1344"/>
    <mergeCell ref="I1342:I1344"/>
    <mergeCell ref="J1342:J1344"/>
    <mergeCell ref="M1348:M1350"/>
    <mergeCell ref="B1351:B1353"/>
    <mergeCell ref="E1351:E1353"/>
    <mergeCell ref="G1351:G1353"/>
    <mergeCell ref="H1351:H1353"/>
    <mergeCell ref="I1351:I1353"/>
    <mergeCell ref="J1351:J1353"/>
    <mergeCell ref="K1351:K1353"/>
    <mergeCell ref="L1351:L1353"/>
    <mergeCell ref="M1351:M1353"/>
    <mergeCell ref="L1357:L1359"/>
    <mergeCell ref="M1357:M1359"/>
    <mergeCell ref="B1348:B1350"/>
    <mergeCell ref="E1348:E1350"/>
    <mergeCell ref="G1348:G1350"/>
    <mergeCell ref="H1348:H1350"/>
    <mergeCell ref="I1348:I1350"/>
    <mergeCell ref="J1348:J1350"/>
    <mergeCell ref="K1348:K1350"/>
    <mergeCell ref="L1348:L1350"/>
    <mergeCell ref="K1354:K1356"/>
    <mergeCell ref="L1354:L1356"/>
    <mergeCell ref="M1354:M1356"/>
    <mergeCell ref="B1357:B1359"/>
    <mergeCell ref="E1357:E1359"/>
    <mergeCell ref="G1357:G1359"/>
    <mergeCell ref="H1357:H1359"/>
    <mergeCell ref="I1357:I1359"/>
    <mergeCell ref="M1336:M1338"/>
    <mergeCell ref="B1339:B1341"/>
    <mergeCell ref="E1339:E1341"/>
    <mergeCell ref="G1339:G1341"/>
    <mergeCell ref="H1339:H1341"/>
    <mergeCell ref="I1339:I1341"/>
    <mergeCell ref="J1339:J1341"/>
    <mergeCell ref="K1339:K1341"/>
    <mergeCell ref="L1339:L1341"/>
    <mergeCell ref="M1339:M1341"/>
    <mergeCell ref="L1345:L1347"/>
    <mergeCell ref="M1345:M1347"/>
    <mergeCell ref="B1336:B1338"/>
    <mergeCell ref="E1336:E1338"/>
    <mergeCell ref="G1336:G1338"/>
    <mergeCell ref="H1336:H1338"/>
    <mergeCell ref="I1336:I1338"/>
    <mergeCell ref="J1336:J1338"/>
    <mergeCell ref="K1336:K1338"/>
    <mergeCell ref="L1336:L1338"/>
    <mergeCell ref="K1342:K1344"/>
    <mergeCell ref="L1342:L1344"/>
    <mergeCell ref="M1342:M1344"/>
    <mergeCell ref="B1345:B1347"/>
    <mergeCell ref="E1345:E1347"/>
    <mergeCell ref="G1345:G1347"/>
    <mergeCell ref="H1345:H1347"/>
    <mergeCell ref="I1345:I1347"/>
    <mergeCell ref="J1345:J1347"/>
    <mergeCell ref="K1345:K1347"/>
    <mergeCell ref="B1342:B1344"/>
    <mergeCell ref="E1342:E1344"/>
    <mergeCell ref="L1333:L1335"/>
    <mergeCell ref="M1333:M1335"/>
    <mergeCell ref="B1324:B1326"/>
    <mergeCell ref="E1324:E1326"/>
    <mergeCell ref="G1324:G1326"/>
    <mergeCell ref="H1324:H1326"/>
    <mergeCell ref="I1324:I1326"/>
    <mergeCell ref="J1324:J1326"/>
    <mergeCell ref="K1324:K1326"/>
    <mergeCell ref="L1324:L1326"/>
    <mergeCell ref="K1330:K1332"/>
    <mergeCell ref="L1330:L1332"/>
    <mergeCell ref="M1330:M1332"/>
    <mergeCell ref="B1333:B1335"/>
    <mergeCell ref="E1333:E1335"/>
    <mergeCell ref="G1333:G1335"/>
    <mergeCell ref="H1333:H1335"/>
    <mergeCell ref="I1333:I1335"/>
    <mergeCell ref="J1333:J1335"/>
    <mergeCell ref="K1333:K1335"/>
    <mergeCell ref="B1330:B1332"/>
    <mergeCell ref="E1330:E1332"/>
    <mergeCell ref="G1330:G1332"/>
    <mergeCell ref="H1330:H1332"/>
    <mergeCell ref="I1330:I1332"/>
    <mergeCell ref="J1330:J1332"/>
    <mergeCell ref="J1321:J1323"/>
    <mergeCell ref="K1321:K1323"/>
    <mergeCell ref="B1318:B1320"/>
    <mergeCell ref="E1318:E1320"/>
    <mergeCell ref="G1318:G1320"/>
    <mergeCell ref="H1318:H1320"/>
    <mergeCell ref="I1318:I1320"/>
    <mergeCell ref="J1318:J1320"/>
    <mergeCell ref="M1324:M1326"/>
    <mergeCell ref="B1327:B1329"/>
    <mergeCell ref="E1327:E1329"/>
    <mergeCell ref="G1327:G1329"/>
    <mergeCell ref="H1327:H1329"/>
    <mergeCell ref="I1327:I1329"/>
    <mergeCell ref="J1327:J1329"/>
    <mergeCell ref="K1327:K1329"/>
    <mergeCell ref="L1327:L1329"/>
    <mergeCell ref="M1327:M1329"/>
    <mergeCell ref="G1306:G1308"/>
    <mergeCell ref="H1306:H1308"/>
    <mergeCell ref="I1306:I1308"/>
    <mergeCell ref="J1306:J1308"/>
    <mergeCell ref="M1312:M1314"/>
    <mergeCell ref="B1315:B1317"/>
    <mergeCell ref="E1315:E1317"/>
    <mergeCell ref="G1315:G1317"/>
    <mergeCell ref="H1315:H1317"/>
    <mergeCell ref="I1315:I1317"/>
    <mergeCell ref="J1315:J1317"/>
    <mergeCell ref="K1315:K1317"/>
    <mergeCell ref="L1315:L1317"/>
    <mergeCell ref="M1315:M1317"/>
    <mergeCell ref="L1321:L1323"/>
    <mergeCell ref="M1321:M1323"/>
    <mergeCell ref="B1312:B1314"/>
    <mergeCell ref="E1312:E1314"/>
    <mergeCell ref="G1312:G1314"/>
    <mergeCell ref="H1312:H1314"/>
    <mergeCell ref="I1312:I1314"/>
    <mergeCell ref="J1312:J1314"/>
    <mergeCell ref="K1312:K1314"/>
    <mergeCell ref="L1312:L1314"/>
    <mergeCell ref="K1318:K1320"/>
    <mergeCell ref="L1318:L1320"/>
    <mergeCell ref="M1318:M1320"/>
    <mergeCell ref="B1321:B1323"/>
    <mergeCell ref="E1321:E1323"/>
    <mergeCell ref="G1321:G1323"/>
    <mergeCell ref="H1321:H1323"/>
    <mergeCell ref="I1321:I1323"/>
    <mergeCell ref="M1300:M1302"/>
    <mergeCell ref="B1303:B1305"/>
    <mergeCell ref="E1303:E1305"/>
    <mergeCell ref="G1303:G1305"/>
    <mergeCell ref="H1303:H1305"/>
    <mergeCell ref="I1303:I1305"/>
    <mergeCell ref="J1303:J1305"/>
    <mergeCell ref="K1303:K1305"/>
    <mergeCell ref="L1303:L1305"/>
    <mergeCell ref="M1303:M1305"/>
    <mergeCell ref="L1309:L1311"/>
    <mergeCell ref="M1309:M1311"/>
    <mergeCell ref="B1300:B1302"/>
    <mergeCell ref="E1300:E1302"/>
    <mergeCell ref="G1300:G1302"/>
    <mergeCell ref="H1300:H1302"/>
    <mergeCell ref="I1300:I1302"/>
    <mergeCell ref="J1300:J1302"/>
    <mergeCell ref="K1300:K1302"/>
    <mergeCell ref="L1300:L1302"/>
    <mergeCell ref="K1306:K1308"/>
    <mergeCell ref="L1306:L1308"/>
    <mergeCell ref="M1306:M1308"/>
    <mergeCell ref="B1309:B1311"/>
    <mergeCell ref="E1309:E1311"/>
    <mergeCell ref="G1309:G1311"/>
    <mergeCell ref="H1309:H1311"/>
    <mergeCell ref="I1309:I1311"/>
    <mergeCell ref="J1309:J1311"/>
    <mergeCell ref="K1309:K1311"/>
    <mergeCell ref="B1306:B1308"/>
    <mergeCell ref="E1306:E1308"/>
    <mergeCell ref="L1297:L1299"/>
    <mergeCell ref="M1297:M1299"/>
    <mergeCell ref="B1288:B1290"/>
    <mergeCell ref="E1288:E1290"/>
    <mergeCell ref="G1288:G1290"/>
    <mergeCell ref="H1288:H1290"/>
    <mergeCell ref="I1288:I1290"/>
    <mergeCell ref="J1288:J1290"/>
    <mergeCell ref="K1288:K1290"/>
    <mergeCell ref="L1288:L1290"/>
    <mergeCell ref="K1294:K1296"/>
    <mergeCell ref="L1294:L1296"/>
    <mergeCell ref="M1294:M1296"/>
    <mergeCell ref="B1297:B1299"/>
    <mergeCell ref="E1297:E1299"/>
    <mergeCell ref="G1297:G1299"/>
    <mergeCell ref="H1297:H1299"/>
    <mergeCell ref="I1297:I1299"/>
    <mergeCell ref="J1297:J1299"/>
    <mergeCell ref="K1297:K1299"/>
    <mergeCell ref="B1294:B1296"/>
    <mergeCell ref="E1294:E1296"/>
    <mergeCell ref="G1294:G1296"/>
    <mergeCell ref="H1294:H1296"/>
    <mergeCell ref="I1294:I1296"/>
    <mergeCell ref="J1294:J1296"/>
    <mergeCell ref="J1285:J1287"/>
    <mergeCell ref="K1285:K1287"/>
    <mergeCell ref="B1282:B1284"/>
    <mergeCell ref="E1282:E1284"/>
    <mergeCell ref="G1282:G1284"/>
    <mergeCell ref="H1282:H1284"/>
    <mergeCell ref="I1282:I1284"/>
    <mergeCell ref="J1282:J1284"/>
    <mergeCell ref="M1288:M1290"/>
    <mergeCell ref="B1291:B1293"/>
    <mergeCell ref="E1291:E1293"/>
    <mergeCell ref="G1291:G1293"/>
    <mergeCell ref="H1291:H1293"/>
    <mergeCell ref="I1291:I1293"/>
    <mergeCell ref="J1291:J1293"/>
    <mergeCell ref="K1291:K1293"/>
    <mergeCell ref="L1291:L1293"/>
    <mergeCell ref="M1291:M1293"/>
    <mergeCell ref="G1270:G1272"/>
    <mergeCell ref="H1270:H1272"/>
    <mergeCell ref="I1270:I1272"/>
    <mergeCell ref="J1270:J1272"/>
    <mergeCell ref="M1276:M1278"/>
    <mergeCell ref="B1279:B1281"/>
    <mergeCell ref="E1279:E1281"/>
    <mergeCell ref="G1279:G1281"/>
    <mergeCell ref="H1279:H1281"/>
    <mergeCell ref="I1279:I1281"/>
    <mergeCell ref="J1279:J1281"/>
    <mergeCell ref="K1279:K1281"/>
    <mergeCell ref="L1279:L1281"/>
    <mergeCell ref="M1279:M1281"/>
    <mergeCell ref="L1285:L1287"/>
    <mergeCell ref="M1285:M1287"/>
    <mergeCell ref="B1276:B1278"/>
    <mergeCell ref="E1276:E1278"/>
    <mergeCell ref="G1276:G1278"/>
    <mergeCell ref="H1276:H1278"/>
    <mergeCell ref="I1276:I1278"/>
    <mergeCell ref="J1276:J1278"/>
    <mergeCell ref="K1276:K1278"/>
    <mergeCell ref="L1276:L1278"/>
    <mergeCell ref="K1282:K1284"/>
    <mergeCell ref="L1282:L1284"/>
    <mergeCell ref="M1282:M1284"/>
    <mergeCell ref="B1285:B1287"/>
    <mergeCell ref="E1285:E1287"/>
    <mergeCell ref="G1285:G1287"/>
    <mergeCell ref="H1285:H1287"/>
    <mergeCell ref="I1285:I1287"/>
    <mergeCell ref="M1264:M1266"/>
    <mergeCell ref="B1267:B1269"/>
    <mergeCell ref="E1267:E1269"/>
    <mergeCell ref="G1267:G1269"/>
    <mergeCell ref="H1267:H1269"/>
    <mergeCell ref="I1267:I1269"/>
    <mergeCell ref="J1267:J1269"/>
    <mergeCell ref="K1267:K1269"/>
    <mergeCell ref="L1267:L1269"/>
    <mergeCell ref="M1267:M1269"/>
    <mergeCell ref="L1273:L1275"/>
    <mergeCell ref="M1273:M1275"/>
    <mergeCell ref="B1264:B1266"/>
    <mergeCell ref="E1264:E1266"/>
    <mergeCell ref="G1264:G1266"/>
    <mergeCell ref="H1264:H1266"/>
    <mergeCell ref="I1264:I1266"/>
    <mergeCell ref="J1264:J1266"/>
    <mergeCell ref="K1264:K1266"/>
    <mergeCell ref="L1264:L1266"/>
    <mergeCell ref="K1270:K1272"/>
    <mergeCell ref="L1270:L1272"/>
    <mergeCell ref="M1270:M1272"/>
    <mergeCell ref="B1273:B1275"/>
    <mergeCell ref="E1273:E1275"/>
    <mergeCell ref="G1273:G1275"/>
    <mergeCell ref="H1273:H1275"/>
    <mergeCell ref="I1273:I1275"/>
    <mergeCell ref="J1273:J1275"/>
    <mergeCell ref="K1273:K1275"/>
    <mergeCell ref="B1270:B1272"/>
    <mergeCell ref="E1270:E1272"/>
    <mergeCell ref="L1261:L1263"/>
    <mergeCell ref="M1261:M1263"/>
    <mergeCell ref="B1252:B1254"/>
    <mergeCell ref="E1252:E1254"/>
    <mergeCell ref="G1252:G1254"/>
    <mergeCell ref="H1252:H1254"/>
    <mergeCell ref="I1252:I1254"/>
    <mergeCell ref="J1252:J1254"/>
    <mergeCell ref="K1252:K1254"/>
    <mergeCell ref="L1252:L1254"/>
    <mergeCell ref="K1258:K1260"/>
    <mergeCell ref="L1258:L1260"/>
    <mergeCell ref="M1258:M1260"/>
    <mergeCell ref="B1261:B1263"/>
    <mergeCell ref="E1261:E1263"/>
    <mergeCell ref="G1261:G1263"/>
    <mergeCell ref="H1261:H1263"/>
    <mergeCell ref="I1261:I1263"/>
    <mergeCell ref="J1261:J1263"/>
    <mergeCell ref="K1261:K1263"/>
    <mergeCell ref="B1258:B1260"/>
    <mergeCell ref="E1258:E1260"/>
    <mergeCell ref="G1258:G1260"/>
    <mergeCell ref="H1258:H1260"/>
    <mergeCell ref="I1258:I1260"/>
    <mergeCell ref="J1258:J1260"/>
    <mergeCell ref="J1249:J1251"/>
    <mergeCell ref="K1249:K1251"/>
    <mergeCell ref="B1246:B1248"/>
    <mergeCell ref="E1246:E1248"/>
    <mergeCell ref="G1246:G1248"/>
    <mergeCell ref="H1246:H1248"/>
    <mergeCell ref="I1246:I1248"/>
    <mergeCell ref="J1246:J1248"/>
    <mergeCell ref="M1252:M1254"/>
    <mergeCell ref="B1255:B1257"/>
    <mergeCell ref="E1255:E1257"/>
    <mergeCell ref="G1255:G1257"/>
    <mergeCell ref="H1255:H1257"/>
    <mergeCell ref="I1255:I1257"/>
    <mergeCell ref="J1255:J1257"/>
    <mergeCell ref="K1255:K1257"/>
    <mergeCell ref="L1255:L1257"/>
    <mergeCell ref="M1255:M1257"/>
    <mergeCell ref="G1234:G1236"/>
    <mergeCell ref="H1234:H1236"/>
    <mergeCell ref="I1234:I1236"/>
    <mergeCell ref="J1234:J1236"/>
    <mergeCell ref="M1240:M1242"/>
    <mergeCell ref="B1243:B1245"/>
    <mergeCell ref="E1243:E1245"/>
    <mergeCell ref="G1243:G1245"/>
    <mergeCell ref="H1243:H1245"/>
    <mergeCell ref="I1243:I1245"/>
    <mergeCell ref="J1243:J1245"/>
    <mergeCell ref="K1243:K1245"/>
    <mergeCell ref="L1243:L1245"/>
    <mergeCell ref="M1243:M1245"/>
    <mergeCell ref="L1249:L1251"/>
    <mergeCell ref="M1249:M1251"/>
    <mergeCell ref="B1240:B1242"/>
    <mergeCell ref="E1240:E1242"/>
    <mergeCell ref="G1240:G1242"/>
    <mergeCell ref="H1240:H1242"/>
    <mergeCell ref="I1240:I1242"/>
    <mergeCell ref="J1240:J1242"/>
    <mergeCell ref="K1240:K1242"/>
    <mergeCell ref="L1240:L1242"/>
    <mergeCell ref="K1246:K1248"/>
    <mergeCell ref="L1246:L1248"/>
    <mergeCell ref="M1246:M1248"/>
    <mergeCell ref="B1249:B1251"/>
    <mergeCell ref="E1249:E1251"/>
    <mergeCell ref="G1249:G1251"/>
    <mergeCell ref="H1249:H1251"/>
    <mergeCell ref="I1249:I1251"/>
    <mergeCell ref="M1228:M1230"/>
    <mergeCell ref="B1231:B1233"/>
    <mergeCell ref="E1231:E1233"/>
    <mergeCell ref="G1231:G1233"/>
    <mergeCell ref="H1231:H1233"/>
    <mergeCell ref="I1231:I1233"/>
    <mergeCell ref="J1231:J1233"/>
    <mergeCell ref="K1231:K1233"/>
    <mergeCell ref="L1231:L1233"/>
    <mergeCell ref="M1231:M1233"/>
    <mergeCell ref="L1237:L1239"/>
    <mergeCell ref="M1237:M1239"/>
    <mergeCell ref="B1228:B1230"/>
    <mergeCell ref="E1228:E1230"/>
    <mergeCell ref="G1228:G1230"/>
    <mergeCell ref="H1228:H1230"/>
    <mergeCell ref="I1228:I1230"/>
    <mergeCell ref="J1228:J1230"/>
    <mergeCell ref="K1228:K1230"/>
    <mergeCell ref="L1228:L1230"/>
    <mergeCell ref="K1234:K1236"/>
    <mergeCell ref="L1234:L1236"/>
    <mergeCell ref="M1234:M1236"/>
    <mergeCell ref="B1237:B1239"/>
    <mergeCell ref="E1237:E1239"/>
    <mergeCell ref="G1237:G1239"/>
    <mergeCell ref="H1237:H1239"/>
    <mergeCell ref="I1237:I1239"/>
    <mergeCell ref="J1237:J1239"/>
    <mergeCell ref="K1237:K1239"/>
    <mergeCell ref="B1234:B1236"/>
    <mergeCell ref="E1234:E1236"/>
    <mergeCell ref="L1225:L1227"/>
    <mergeCell ref="M1225:M1227"/>
    <mergeCell ref="B1216:B1218"/>
    <mergeCell ref="E1216:E1218"/>
    <mergeCell ref="G1216:G1218"/>
    <mergeCell ref="H1216:H1218"/>
    <mergeCell ref="I1216:I1218"/>
    <mergeCell ref="J1216:J1218"/>
    <mergeCell ref="K1216:K1218"/>
    <mergeCell ref="L1216:L1218"/>
    <mergeCell ref="K1222:K1224"/>
    <mergeCell ref="L1222:L1224"/>
    <mergeCell ref="M1222:M1224"/>
    <mergeCell ref="B1225:B1227"/>
    <mergeCell ref="E1225:E1227"/>
    <mergeCell ref="G1225:G1227"/>
    <mergeCell ref="H1225:H1227"/>
    <mergeCell ref="I1225:I1227"/>
    <mergeCell ref="J1225:J1227"/>
    <mergeCell ref="K1225:K1227"/>
    <mergeCell ref="B1222:B1224"/>
    <mergeCell ref="E1222:E1224"/>
    <mergeCell ref="G1222:G1224"/>
    <mergeCell ref="H1222:H1224"/>
    <mergeCell ref="I1222:I1224"/>
    <mergeCell ref="J1222:J1224"/>
    <mergeCell ref="J1213:J1215"/>
    <mergeCell ref="K1213:K1215"/>
    <mergeCell ref="B1210:B1212"/>
    <mergeCell ref="E1210:E1212"/>
    <mergeCell ref="G1210:G1212"/>
    <mergeCell ref="H1210:H1212"/>
    <mergeCell ref="I1210:I1212"/>
    <mergeCell ref="J1210:J1212"/>
    <mergeCell ref="M1216:M1218"/>
    <mergeCell ref="B1219:B1221"/>
    <mergeCell ref="E1219:E1221"/>
    <mergeCell ref="G1219:G1221"/>
    <mergeCell ref="H1219:H1221"/>
    <mergeCell ref="I1219:I1221"/>
    <mergeCell ref="J1219:J1221"/>
    <mergeCell ref="K1219:K1221"/>
    <mergeCell ref="L1219:L1221"/>
    <mergeCell ref="M1219:M1221"/>
    <mergeCell ref="G1198:G1200"/>
    <mergeCell ref="H1198:H1200"/>
    <mergeCell ref="I1198:I1200"/>
    <mergeCell ref="J1198:J1200"/>
    <mergeCell ref="M1204:M1206"/>
    <mergeCell ref="B1207:B1209"/>
    <mergeCell ref="E1207:E1209"/>
    <mergeCell ref="G1207:G1209"/>
    <mergeCell ref="H1207:H1209"/>
    <mergeCell ref="I1207:I1209"/>
    <mergeCell ref="J1207:J1209"/>
    <mergeCell ref="K1207:K1209"/>
    <mergeCell ref="L1207:L1209"/>
    <mergeCell ref="M1207:M1209"/>
    <mergeCell ref="L1213:L1215"/>
    <mergeCell ref="M1213:M1215"/>
    <mergeCell ref="B1204:B1206"/>
    <mergeCell ref="E1204:E1206"/>
    <mergeCell ref="G1204:G1206"/>
    <mergeCell ref="H1204:H1206"/>
    <mergeCell ref="I1204:I1206"/>
    <mergeCell ref="J1204:J1206"/>
    <mergeCell ref="K1204:K1206"/>
    <mergeCell ref="L1204:L1206"/>
    <mergeCell ref="K1210:K1212"/>
    <mergeCell ref="L1210:L1212"/>
    <mergeCell ref="M1210:M1212"/>
    <mergeCell ref="B1213:B1215"/>
    <mergeCell ref="E1213:E1215"/>
    <mergeCell ref="G1213:G1215"/>
    <mergeCell ref="H1213:H1215"/>
    <mergeCell ref="I1213:I1215"/>
    <mergeCell ref="M1192:M1194"/>
    <mergeCell ref="B1195:B1197"/>
    <mergeCell ref="E1195:E1197"/>
    <mergeCell ref="G1195:G1197"/>
    <mergeCell ref="H1195:H1197"/>
    <mergeCell ref="I1195:I1197"/>
    <mergeCell ref="J1195:J1197"/>
    <mergeCell ref="K1195:K1197"/>
    <mergeCell ref="L1195:L1197"/>
    <mergeCell ref="M1195:M1197"/>
    <mergeCell ref="L1201:L1203"/>
    <mergeCell ref="M1201:M1203"/>
    <mergeCell ref="B1192:B1194"/>
    <mergeCell ref="E1192:E1194"/>
    <mergeCell ref="G1192:G1194"/>
    <mergeCell ref="H1192:H1194"/>
    <mergeCell ref="I1192:I1194"/>
    <mergeCell ref="J1192:J1194"/>
    <mergeCell ref="K1192:K1194"/>
    <mergeCell ref="L1192:L1194"/>
    <mergeCell ref="K1198:K1200"/>
    <mergeCell ref="L1198:L1200"/>
    <mergeCell ref="M1198:M1200"/>
    <mergeCell ref="B1201:B1203"/>
    <mergeCell ref="E1201:E1203"/>
    <mergeCell ref="G1201:G1203"/>
    <mergeCell ref="H1201:H1203"/>
    <mergeCell ref="I1201:I1203"/>
    <mergeCell ref="J1201:J1203"/>
    <mergeCell ref="K1201:K1203"/>
    <mergeCell ref="B1198:B1200"/>
    <mergeCell ref="E1198:E1200"/>
    <mergeCell ref="L1189:L1191"/>
    <mergeCell ref="M1189:M1191"/>
    <mergeCell ref="B1180:B1182"/>
    <mergeCell ref="E1180:E1182"/>
    <mergeCell ref="G1180:G1182"/>
    <mergeCell ref="H1180:H1182"/>
    <mergeCell ref="I1180:I1182"/>
    <mergeCell ref="J1180:J1182"/>
    <mergeCell ref="K1180:K1182"/>
    <mergeCell ref="L1180:L1182"/>
    <mergeCell ref="K1186:K1188"/>
    <mergeCell ref="L1186:L1188"/>
    <mergeCell ref="M1186:M1188"/>
    <mergeCell ref="B1189:B1191"/>
    <mergeCell ref="E1189:E1191"/>
    <mergeCell ref="G1189:G1191"/>
    <mergeCell ref="H1189:H1191"/>
    <mergeCell ref="I1189:I1191"/>
    <mergeCell ref="J1189:J1191"/>
    <mergeCell ref="K1189:K1191"/>
    <mergeCell ref="B1186:B1188"/>
    <mergeCell ref="E1186:E1188"/>
    <mergeCell ref="G1186:G1188"/>
    <mergeCell ref="H1186:H1188"/>
    <mergeCell ref="I1186:I1188"/>
    <mergeCell ref="J1186:J1188"/>
    <mergeCell ref="J1177:J1179"/>
    <mergeCell ref="K1177:K1179"/>
    <mergeCell ref="B1174:B1176"/>
    <mergeCell ref="E1174:E1176"/>
    <mergeCell ref="G1174:G1176"/>
    <mergeCell ref="H1174:H1176"/>
    <mergeCell ref="I1174:I1176"/>
    <mergeCell ref="J1174:J1176"/>
    <mergeCell ref="M1180:M1182"/>
    <mergeCell ref="B1183:B1185"/>
    <mergeCell ref="E1183:E1185"/>
    <mergeCell ref="G1183:G1185"/>
    <mergeCell ref="H1183:H1185"/>
    <mergeCell ref="I1183:I1185"/>
    <mergeCell ref="J1183:J1185"/>
    <mergeCell ref="K1183:K1185"/>
    <mergeCell ref="L1183:L1185"/>
    <mergeCell ref="M1183:M1185"/>
    <mergeCell ref="G1162:G1164"/>
    <mergeCell ref="H1162:H1164"/>
    <mergeCell ref="I1162:I1164"/>
    <mergeCell ref="J1162:J1164"/>
    <mergeCell ref="M1168:M1170"/>
    <mergeCell ref="B1171:B1173"/>
    <mergeCell ref="E1171:E1173"/>
    <mergeCell ref="G1171:G1173"/>
    <mergeCell ref="H1171:H1173"/>
    <mergeCell ref="I1171:I1173"/>
    <mergeCell ref="J1171:J1173"/>
    <mergeCell ref="K1171:K1173"/>
    <mergeCell ref="L1171:L1173"/>
    <mergeCell ref="M1171:M1173"/>
    <mergeCell ref="L1177:L1179"/>
    <mergeCell ref="M1177:M1179"/>
    <mergeCell ref="B1168:B1170"/>
    <mergeCell ref="E1168:E1170"/>
    <mergeCell ref="G1168:G1170"/>
    <mergeCell ref="H1168:H1170"/>
    <mergeCell ref="I1168:I1170"/>
    <mergeCell ref="J1168:J1170"/>
    <mergeCell ref="K1168:K1170"/>
    <mergeCell ref="L1168:L1170"/>
    <mergeCell ref="K1174:K1176"/>
    <mergeCell ref="L1174:L1176"/>
    <mergeCell ref="M1174:M1176"/>
    <mergeCell ref="B1177:B1179"/>
    <mergeCell ref="E1177:E1179"/>
    <mergeCell ref="G1177:G1179"/>
    <mergeCell ref="H1177:H1179"/>
    <mergeCell ref="I1177:I1179"/>
    <mergeCell ref="M1156:M1158"/>
    <mergeCell ref="B1159:B1161"/>
    <mergeCell ref="E1159:E1161"/>
    <mergeCell ref="G1159:G1161"/>
    <mergeCell ref="H1159:H1161"/>
    <mergeCell ref="I1159:I1161"/>
    <mergeCell ref="J1159:J1161"/>
    <mergeCell ref="K1159:K1161"/>
    <mergeCell ref="L1159:L1161"/>
    <mergeCell ref="M1159:M1161"/>
    <mergeCell ref="L1165:L1167"/>
    <mergeCell ref="M1165:M1167"/>
    <mergeCell ref="B1156:B1158"/>
    <mergeCell ref="E1156:E1158"/>
    <mergeCell ref="G1156:G1158"/>
    <mergeCell ref="H1156:H1158"/>
    <mergeCell ref="I1156:I1158"/>
    <mergeCell ref="J1156:J1158"/>
    <mergeCell ref="K1156:K1158"/>
    <mergeCell ref="L1156:L1158"/>
    <mergeCell ref="K1162:K1164"/>
    <mergeCell ref="L1162:L1164"/>
    <mergeCell ref="M1162:M1164"/>
    <mergeCell ref="B1165:B1167"/>
    <mergeCell ref="E1165:E1167"/>
    <mergeCell ref="G1165:G1167"/>
    <mergeCell ref="H1165:H1167"/>
    <mergeCell ref="I1165:I1167"/>
    <mergeCell ref="J1165:J1167"/>
    <mergeCell ref="K1165:K1167"/>
    <mergeCell ref="B1162:B1164"/>
    <mergeCell ref="E1162:E1164"/>
    <mergeCell ref="L1153:L1155"/>
    <mergeCell ref="M1153:M1155"/>
    <mergeCell ref="B1144:B1146"/>
    <mergeCell ref="E1144:E1146"/>
    <mergeCell ref="G1144:G1146"/>
    <mergeCell ref="H1144:H1146"/>
    <mergeCell ref="I1144:I1146"/>
    <mergeCell ref="J1144:J1146"/>
    <mergeCell ref="K1144:K1146"/>
    <mergeCell ref="L1144:L1146"/>
    <mergeCell ref="K1150:K1152"/>
    <mergeCell ref="L1150:L1152"/>
    <mergeCell ref="M1150:M1152"/>
    <mergeCell ref="B1153:B1155"/>
    <mergeCell ref="E1153:E1155"/>
    <mergeCell ref="G1153:G1155"/>
    <mergeCell ref="H1153:H1155"/>
    <mergeCell ref="I1153:I1155"/>
    <mergeCell ref="J1153:J1155"/>
    <mergeCell ref="K1153:K1155"/>
    <mergeCell ref="B1150:B1152"/>
    <mergeCell ref="E1150:E1152"/>
    <mergeCell ref="G1150:G1152"/>
    <mergeCell ref="H1150:H1152"/>
    <mergeCell ref="I1150:I1152"/>
    <mergeCell ref="J1150:J1152"/>
    <mergeCell ref="J1141:J1143"/>
    <mergeCell ref="K1141:K1143"/>
    <mergeCell ref="B1138:B1140"/>
    <mergeCell ref="E1138:E1140"/>
    <mergeCell ref="G1138:G1140"/>
    <mergeCell ref="H1138:H1140"/>
    <mergeCell ref="I1138:I1140"/>
    <mergeCell ref="J1138:J1140"/>
    <mergeCell ref="M1144:M1146"/>
    <mergeCell ref="B1147:B1149"/>
    <mergeCell ref="E1147:E1149"/>
    <mergeCell ref="G1147:G1149"/>
    <mergeCell ref="H1147:H1149"/>
    <mergeCell ref="I1147:I1149"/>
    <mergeCell ref="J1147:J1149"/>
    <mergeCell ref="K1147:K1149"/>
    <mergeCell ref="L1147:L1149"/>
    <mergeCell ref="M1147:M1149"/>
    <mergeCell ref="G1126:G1128"/>
    <mergeCell ref="H1126:H1128"/>
    <mergeCell ref="I1126:I1128"/>
    <mergeCell ref="J1126:J1128"/>
    <mergeCell ref="M1132:M1134"/>
    <mergeCell ref="B1135:B1137"/>
    <mergeCell ref="E1135:E1137"/>
    <mergeCell ref="G1135:G1137"/>
    <mergeCell ref="H1135:H1137"/>
    <mergeCell ref="I1135:I1137"/>
    <mergeCell ref="J1135:J1137"/>
    <mergeCell ref="K1135:K1137"/>
    <mergeCell ref="L1135:L1137"/>
    <mergeCell ref="M1135:M1137"/>
    <mergeCell ref="L1141:L1143"/>
    <mergeCell ref="M1141:M1143"/>
    <mergeCell ref="B1132:B1134"/>
    <mergeCell ref="E1132:E1134"/>
    <mergeCell ref="G1132:G1134"/>
    <mergeCell ref="H1132:H1134"/>
    <mergeCell ref="I1132:I1134"/>
    <mergeCell ref="J1132:J1134"/>
    <mergeCell ref="K1132:K1134"/>
    <mergeCell ref="L1132:L1134"/>
    <mergeCell ref="K1138:K1140"/>
    <mergeCell ref="L1138:L1140"/>
    <mergeCell ref="M1138:M1140"/>
    <mergeCell ref="B1141:B1143"/>
    <mergeCell ref="E1141:E1143"/>
    <mergeCell ref="G1141:G1143"/>
    <mergeCell ref="H1141:H1143"/>
    <mergeCell ref="I1141:I1143"/>
    <mergeCell ref="M1120:M1122"/>
    <mergeCell ref="B1123:B1125"/>
    <mergeCell ref="E1123:E1125"/>
    <mergeCell ref="G1123:G1125"/>
    <mergeCell ref="H1123:H1125"/>
    <mergeCell ref="I1123:I1125"/>
    <mergeCell ref="J1123:J1125"/>
    <mergeCell ref="K1123:K1125"/>
    <mergeCell ref="L1123:L1125"/>
    <mergeCell ref="M1123:M1125"/>
    <mergeCell ref="L1129:L1131"/>
    <mergeCell ref="M1129:M1131"/>
    <mergeCell ref="B1120:B1122"/>
    <mergeCell ref="E1120:E1122"/>
    <mergeCell ref="G1120:G1122"/>
    <mergeCell ref="H1120:H1122"/>
    <mergeCell ref="I1120:I1122"/>
    <mergeCell ref="J1120:J1122"/>
    <mergeCell ref="K1120:K1122"/>
    <mergeCell ref="L1120:L1122"/>
    <mergeCell ref="K1126:K1128"/>
    <mergeCell ref="L1126:L1128"/>
    <mergeCell ref="M1126:M1128"/>
    <mergeCell ref="B1129:B1131"/>
    <mergeCell ref="E1129:E1131"/>
    <mergeCell ref="G1129:G1131"/>
    <mergeCell ref="H1129:H1131"/>
    <mergeCell ref="I1129:I1131"/>
    <mergeCell ref="J1129:J1131"/>
    <mergeCell ref="K1129:K1131"/>
    <mergeCell ref="B1126:B1128"/>
    <mergeCell ref="E1126:E1128"/>
    <mergeCell ref="L1117:L1119"/>
    <mergeCell ref="M1117:M1119"/>
    <mergeCell ref="B1108:B1110"/>
    <mergeCell ref="E1108:E1110"/>
    <mergeCell ref="G1108:G1110"/>
    <mergeCell ref="H1108:H1110"/>
    <mergeCell ref="I1108:I1110"/>
    <mergeCell ref="J1108:J1110"/>
    <mergeCell ref="K1108:K1110"/>
    <mergeCell ref="L1108:L1110"/>
    <mergeCell ref="K1114:K1116"/>
    <mergeCell ref="L1114:L1116"/>
    <mergeCell ref="M1114:M1116"/>
    <mergeCell ref="B1117:B1119"/>
    <mergeCell ref="E1117:E1119"/>
    <mergeCell ref="G1117:G1119"/>
    <mergeCell ref="H1117:H1119"/>
    <mergeCell ref="I1117:I1119"/>
    <mergeCell ref="J1117:J1119"/>
    <mergeCell ref="K1117:K1119"/>
    <mergeCell ref="B1114:B1116"/>
    <mergeCell ref="E1114:E1116"/>
    <mergeCell ref="G1114:G1116"/>
    <mergeCell ref="H1114:H1116"/>
    <mergeCell ref="I1114:I1116"/>
    <mergeCell ref="J1114:J1116"/>
    <mergeCell ref="J1105:J1107"/>
    <mergeCell ref="K1105:K1107"/>
    <mergeCell ref="B1102:B1104"/>
    <mergeCell ref="E1102:E1104"/>
    <mergeCell ref="G1102:G1104"/>
    <mergeCell ref="H1102:H1104"/>
    <mergeCell ref="I1102:I1104"/>
    <mergeCell ref="J1102:J1104"/>
    <mergeCell ref="M1108:M1110"/>
    <mergeCell ref="B1111:B1113"/>
    <mergeCell ref="E1111:E1113"/>
    <mergeCell ref="G1111:G1113"/>
    <mergeCell ref="H1111:H1113"/>
    <mergeCell ref="I1111:I1113"/>
    <mergeCell ref="J1111:J1113"/>
    <mergeCell ref="K1111:K1113"/>
    <mergeCell ref="L1111:L1113"/>
    <mergeCell ref="M1111:M1113"/>
    <mergeCell ref="G1090:G1092"/>
    <mergeCell ref="H1090:H1092"/>
    <mergeCell ref="I1090:I1092"/>
    <mergeCell ref="J1090:J1092"/>
    <mergeCell ref="M1096:M1098"/>
    <mergeCell ref="B1099:B1101"/>
    <mergeCell ref="E1099:E1101"/>
    <mergeCell ref="G1099:G1101"/>
    <mergeCell ref="H1099:H1101"/>
    <mergeCell ref="I1099:I1101"/>
    <mergeCell ref="J1099:J1101"/>
    <mergeCell ref="K1099:K1101"/>
    <mergeCell ref="L1099:L1101"/>
    <mergeCell ref="M1099:M1101"/>
    <mergeCell ref="L1105:L1107"/>
    <mergeCell ref="M1105:M1107"/>
    <mergeCell ref="B1096:B1098"/>
    <mergeCell ref="E1096:E1098"/>
    <mergeCell ref="G1096:G1098"/>
    <mergeCell ref="H1096:H1098"/>
    <mergeCell ref="I1096:I1098"/>
    <mergeCell ref="J1096:J1098"/>
    <mergeCell ref="K1096:K1098"/>
    <mergeCell ref="L1096:L1098"/>
    <mergeCell ref="K1102:K1104"/>
    <mergeCell ref="L1102:L1104"/>
    <mergeCell ref="M1102:M1104"/>
    <mergeCell ref="B1105:B1107"/>
    <mergeCell ref="E1105:E1107"/>
    <mergeCell ref="G1105:G1107"/>
    <mergeCell ref="H1105:H1107"/>
    <mergeCell ref="I1105:I1107"/>
    <mergeCell ref="M1084:M1086"/>
    <mergeCell ref="B1087:B1089"/>
    <mergeCell ref="E1087:E1089"/>
    <mergeCell ref="G1087:G1089"/>
    <mergeCell ref="H1087:H1089"/>
    <mergeCell ref="I1087:I1089"/>
    <mergeCell ref="J1087:J1089"/>
    <mergeCell ref="K1087:K1089"/>
    <mergeCell ref="L1087:L1089"/>
    <mergeCell ref="M1087:M1089"/>
    <mergeCell ref="L1093:L1095"/>
    <mergeCell ref="M1093:M1095"/>
    <mergeCell ref="B1084:B1086"/>
    <mergeCell ref="E1084:E1086"/>
    <mergeCell ref="G1084:G1086"/>
    <mergeCell ref="H1084:H1086"/>
    <mergeCell ref="I1084:I1086"/>
    <mergeCell ref="J1084:J1086"/>
    <mergeCell ref="K1084:K1086"/>
    <mergeCell ref="L1084:L1086"/>
    <mergeCell ref="K1090:K1092"/>
    <mergeCell ref="L1090:L1092"/>
    <mergeCell ref="M1090:M1092"/>
    <mergeCell ref="B1093:B1095"/>
    <mergeCell ref="E1093:E1095"/>
    <mergeCell ref="G1093:G1095"/>
    <mergeCell ref="H1093:H1095"/>
    <mergeCell ref="I1093:I1095"/>
    <mergeCell ref="J1093:J1095"/>
    <mergeCell ref="K1093:K1095"/>
    <mergeCell ref="B1090:B1092"/>
    <mergeCell ref="E1090:E1092"/>
    <mergeCell ref="L1081:L1083"/>
    <mergeCell ref="M1081:M1083"/>
    <mergeCell ref="B1072:B1074"/>
    <mergeCell ref="E1072:E1074"/>
    <mergeCell ref="G1072:G1074"/>
    <mergeCell ref="H1072:H1074"/>
    <mergeCell ref="I1072:I1074"/>
    <mergeCell ref="J1072:J1074"/>
    <mergeCell ref="K1072:K1074"/>
    <mergeCell ref="L1072:L1074"/>
    <mergeCell ref="K1078:K1080"/>
    <mergeCell ref="L1078:L1080"/>
    <mergeCell ref="M1078:M1080"/>
    <mergeCell ref="B1081:B1083"/>
    <mergeCell ref="E1081:E1083"/>
    <mergeCell ref="G1081:G1083"/>
    <mergeCell ref="H1081:H1083"/>
    <mergeCell ref="I1081:I1083"/>
    <mergeCell ref="J1081:J1083"/>
    <mergeCell ref="K1081:K1083"/>
    <mergeCell ref="B1078:B1080"/>
    <mergeCell ref="E1078:E1080"/>
    <mergeCell ref="G1078:G1080"/>
    <mergeCell ref="H1078:H1080"/>
    <mergeCell ref="I1078:I1080"/>
    <mergeCell ref="J1078:J1080"/>
    <mergeCell ref="J1069:J1071"/>
    <mergeCell ref="K1069:K1071"/>
    <mergeCell ref="B1066:B1068"/>
    <mergeCell ref="E1066:E1068"/>
    <mergeCell ref="G1066:G1068"/>
    <mergeCell ref="H1066:H1068"/>
    <mergeCell ref="I1066:I1068"/>
    <mergeCell ref="J1066:J1068"/>
    <mergeCell ref="M1072:M1074"/>
    <mergeCell ref="B1075:B1077"/>
    <mergeCell ref="E1075:E1077"/>
    <mergeCell ref="G1075:G1077"/>
    <mergeCell ref="H1075:H1077"/>
    <mergeCell ref="I1075:I1077"/>
    <mergeCell ref="J1075:J1077"/>
    <mergeCell ref="K1075:K1077"/>
    <mergeCell ref="L1075:L1077"/>
    <mergeCell ref="M1075:M1077"/>
    <mergeCell ref="G1054:G1056"/>
    <mergeCell ref="H1054:H1056"/>
    <mergeCell ref="I1054:I1056"/>
    <mergeCell ref="J1054:J1056"/>
    <mergeCell ref="M1060:M1062"/>
    <mergeCell ref="B1063:B1065"/>
    <mergeCell ref="E1063:E1065"/>
    <mergeCell ref="G1063:G1065"/>
    <mergeCell ref="H1063:H1065"/>
    <mergeCell ref="I1063:I1065"/>
    <mergeCell ref="J1063:J1065"/>
    <mergeCell ref="K1063:K1065"/>
    <mergeCell ref="L1063:L1065"/>
    <mergeCell ref="M1063:M1065"/>
    <mergeCell ref="L1069:L1071"/>
    <mergeCell ref="M1069:M1071"/>
    <mergeCell ref="B1060:B1062"/>
    <mergeCell ref="E1060:E1062"/>
    <mergeCell ref="G1060:G1062"/>
    <mergeCell ref="H1060:H1062"/>
    <mergeCell ref="I1060:I1062"/>
    <mergeCell ref="J1060:J1062"/>
    <mergeCell ref="K1060:K1062"/>
    <mergeCell ref="L1060:L1062"/>
    <mergeCell ref="K1066:K1068"/>
    <mergeCell ref="L1066:L1068"/>
    <mergeCell ref="M1066:M1068"/>
    <mergeCell ref="B1069:B1071"/>
    <mergeCell ref="E1069:E1071"/>
    <mergeCell ref="G1069:G1071"/>
    <mergeCell ref="H1069:H1071"/>
    <mergeCell ref="I1069:I1071"/>
    <mergeCell ref="M1048:M1050"/>
    <mergeCell ref="B1051:B1053"/>
    <mergeCell ref="E1051:E1053"/>
    <mergeCell ref="G1051:G1053"/>
    <mergeCell ref="H1051:H1053"/>
    <mergeCell ref="I1051:I1053"/>
    <mergeCell ref="J1051:J1053"/>
    <mergeCell ref="K1051:K1053"/>
    <mergeCell ref="L1051:L1053"/>
    <mergeCell ref="M1051:M1053"/>
    <mergeCell ref="L1057:L1059"/>
    <mergeCell ref="M1057:M1059"/>
    <mergeCell ref="B1048:B1050"/>
    <mergeCell ref="E1048:E1050"/>
    <mergeCell ref="G1048:G1050"/>
    <mergeCell ref="H1048:H1050"/>
    <mergeCell ref="I1048:I1050"/>
    <mergeCell ref="J1048:J1050"/>
    <mergeCell ref="K1048:K1050"/>
    <mergeCell ref="L1048:L1050"/>
    <mergeCell ref="K1054:K1056"/>
    <mergeCell ref="L1054:L1056"/>
    <mergeCell ref="M1054:M1056"/>
    <mergeCell ref="B1057:B1059"/>
    <mergeCell ref="E1057:E1059"/>
    <mergeCell ref="G1057:G1059"/>
    <mergeCell ref="H1057:H1059"/>
    <mergeCell ref="I1057:I1059"/>
    <mergeCell ref="J1057:J1059"/>
    <mergeCell ref="K1057:K1059"/>
    <mergeCell ref="B1054:B1056"/>
    <mergeCell ref="E1054:E1056"/>
    <mergeCell ref="L1045:L1047"/>
    <mergeCell ref="M1045:M1047"/>
    <mergeCell ref="B1036:B1038"/>
    <mergeCell ref="E1036:E1038"/>
    <mergeCell ref="G1036:G1038"/>
    <mergeCell ref="H1036:H1038"/>
    <mergeCell ref="I1036:I1038"/>
    <mergeCell ref="J1036:J1038"/>
    <mergeCell ref="K1036:K1038"/>
    <mergeCell ref="L1036:L1038"/>
    <mergeCell ref="K1042:K1044"/>
    <mergeCell ref="L1042:L1044"/>
    <mergeCell ref="M1042:M1044"/>
    <mergeCell ref="B1045:B1047"/>
    <mergeCell ref="E1045:E1047"/>
    <mergeCell ref="G1045:G1047"/>
    <mergeCell ref="H1045:H1047"/>
    <mergeCell ref="I1045:I1047"/>
    <mergeCell ref="J1045:J1047"/>
    <mergeCell ref="K1045:K1047"/>
    <mergeCell ref="B1042:B1044"/>
    <mergeCell ref="E1042:E1044"/>
    <mergeCell ref="G1042:G1044"/>
    <mergeCell ref="H1042:H1044"/>
    <mergeCell ref="I1042:I1044"/>
    <mergeCell ref="J1042:J1044"/>
    <mergeCell ref="J1033:J1035"/>
    <mergeCell ref="K1033:K1035"/>
    <mergeCell ref="B1030:B1032"/>
    <mergeCell ref="E1030:E1032"/>
    <mergeCell ref="G1030:G1032"/>
    <mergeCell ref="H1030:H1032"/>
    <mergeCell ref="I1030:I1032"/>
    <mergeCell ref="J1030:J1032"/>
    <mergeCell ref="M1036:M1038"/>
    <mergeCell ref="B1039:B1041"/>
    <mergeCell ref="E1039:E1041"/>
    <mergeCell ref="G1039:G1041"/>
    <mergeCell ref="H1039:H1041"/>
    <mergeCell ref="I1039:I1041"/>
    <mergeCell ref="J1039:J1041"/>
    <mergeCell ref="K1039:K1041"/>
    <mergeCell ref="L1039:L1041"/>
    <mergeCell ref="M1039:M1041"/>
    <mergeCell ref="G1018:G1020"/>
    <mergeCell ref="H1018:H1020"/>
    <mergeCell ref="I1018:I1020"/>
    <mergeCell ref="J1018:J1020"/>
    <mergeCell ref="M1024:M1026"/>
    <mergeCell ref="B1027:B1029"/>
    <mergeCell ref="E1027:E1029"/>
    <mergeCell ref="G1027:G1029"/>
    <mergeCell ref="H1027:H1029"/>
    <mergeCell ref="I1027:I1029"/>
    <mergeCell ref="J1027:J1029"/>
    <mergeCell ref="K1027:K1029"/>
    <mergeCell ref="L1027:L1029"/>
    <mergeCell ref="M1027:M1029"/>
    <mergeCell ref="L1033:L1035"/>
    <mergeCell ref="M1033:M1035"/>
    <mergeCell ref="B1024:B1026"/>
    <mergeCell ref="E1024:E1026"/>
    <mergeCell ref="G1024:G1026"/>
    <mergeCell ref="H1024:H1026"/>
    <mergeCell ref="I1024:I1026"/>
    <mergeCell ref="J1024:J1026"/>
    <mergeCell ref="K1024:K1026"/>
    <mergeCell ref="L1024:L1026"/>
    <mergeCell ref="K1030:K1032"/>
    <mergeCell ref="L1030:L1032"/>
    <mergeCell ref="M1030:M1032"/>
    <mergeCell ref="B1033:B1035"/>
    <mergeCell ref="E1033:E1035"/>
    <mergeCell ref="G1033:G1035"/>
    <mergeCell ref="H1033:H1035"/>
    <mergeCell ref="I1033:I1035"/>
    <mergeCell ref="M1012:M1014"/>
    <mergeCell ref="B1015:B1017"/>
    <mergeCell ref="E1015:E1017"/>
    <mergeCell ref="G1015:G1017"/>
    <mergeCell ref="H1015:H1017"/>
    <mergeCell ref="I1015:I1017"/>
    <mergeCell ref="J1015:J1017"/>
    <mergeCell ref="K1015:K1017"/>
    <mergeCell ref="L1015:L1017"/>
    <mergeCell ref="M1015:M1017"/>
    <mergeCell ref="L1021:L1023"/>
    <mergeCell ref="M1021:M1023"/>
    <mergeCell ref="B1012:B1014"/>
    <mergeCell ref="E1012:E1014"/>
    <mergeCell ref="G1012:G1014"/>
    <mergeCell ref="H1012:H1014"/>
    <mergeCell ref="I1012:I1014"/>
    <mergeCell ref="J1012:J1014"/>
    <mergeCell ref="K1012:K1014"/>
    <mergeCell ref="L1012:L1014"/>
    <mergeCell ref="K1018:K1020"/>
    <mergeCell ref="L1018:L1020"/>
    <mergeCell ref="M1018:M1020"/>
    <mergeCell ref="B1021:B1023"/>
    <mergeCell ref="E1021:E1023"/>
    <mergeCell ref="G1021:G1023"/>
    <mergeCell ref="H1021:H1023"/>
    <mergeCell ref="I1021:I1023"/>
    <mergeCell ref="J1021:J1023"/>
    <mergeCell ref="K1021:K1023"/>
    <mergeCell ref="B1018:B1020"/>
    <mergeCell ref="E1018:E1020"/>
    <mergeCell ref="L1009:L1011"/>
    <mergeCell ref="M1009:M1011"/>
    <mergeCell ref="B1000:B1002"/>
    <mergeCell ref="E1000:E1002"/>
    <mergeCell ref="G1000:G1002"/>
    <mergeCell ref="H1000:H1002"/>
    <mergeCell ref="I1000:I1002"/>
    <mergeCell ref="J1000:J1002"/>
    <mergeCell ref="K1000:K1002"/>
    <mergeCell ref="L1000:L1002"/>
    <mergeCell ref="K1006:K1008"/>
    <mergeCell ref="L1006:L1008"/>
    <mergeCell ref="M1006:M1008"/>
    <mergeCell ref="B1009:B1011"/>
    <mergeCell ref="E1009:E1011"/>
    <mergeCell ref="G1009:G1011"/>
    <mergeCell ref="H1009:H1011"/>
    <mergeCell ref="I1009:I1011"/>
    <mergeCell ref="J1009:J1011"/>
    <mergeCell ref="K1009:K1011"/>
    <mergeCell ref="B1006:B1008"/>
    <mergeCell ref="E1006:E1008"/>
    <mergeCell ref="G1006:G1008"/>
    <mergeCell ref="H1006:H1008"/>
    <mergeCell ref="I1006:I1008"/>
    <mergeCell ref="J1006:J1008"/>
    <mergeCell ref="J997:J999"/>
    <mergeCell ref="K997:K999"/>
    <mergeCell ref="B994:B996"/>
    <mergeCell ref="E994:E996"/>
    <mergeCell ref="G994:G996"/>
    <mergeCell ref="H994:H996"/>
    <mergeCell ref="I994:I996"/>
    <mergeCell ref="J994:J996"/>
    <mergeCell ref="M1000:M1002"/>
    <mergeCell ref="B1003:B1005"/>
    <mergeCell ref="E1003:E1005"/>
    <mergeCell ref="G1003:G1005"/>
    <mergeCell ref="H1003:H1005"/>
    <mergeCell ref="I1003:I1005"/>
    <mergeCell ref="J1003:J1005"/>
    <mergeCell ref="K1003:K1005"/>
    <mergeCell ref="L1003:L1005"/>
    <mergeCell ref="M1003:M1005"/>
    <mergeCell ref="G982:G984"/>
    <mergeCell ref="H982:H984"/>
    <mergeCell ref="I982:I984"/>
    <mergeCell ref="J982:J984"/>
    <mergeCell ref="M988:M990"/>
    <mergeCell ref="B991:B993"/>
    <mergeCell ref="E991:E993"/>
    <mergeCell ref="G991:G993"/>
    <mergeCell ref="H991:H993"/>
    <mergeCell ref="I991:I993"/>
    <mergeCell ref="J991:J993"/>
    <mergeCell ref="K991:K993"/>
    <mergeCell ref="L991:L993"/>
    <mergeCell ref="M991:M993"/>
    <mergeCell ref="L997:L999"/>
    <mergeCell ref="M997:M999"/>
    <mergeCell ref="B988:B990"/>
    <mergeCell ref="E988:E990"/>
    <mergeCell ref="G988:G990"/>
    <mergeCell ref="H988:H990"/>
    <mergeCell ref="I988:I990"/>
    <mergeCell ref="J988:J990"/>
    <mergeCell ref="K988:K990"/>
    <mergeCell ref="L988:L990"/>
    <mergeCell ref="K994:K996"/>
    <mergeCell ref="L994:L996"/>
    <mergeCell ref="M994:M996"/>
    <mergeCell ref="B997:B999"/>
    <mergeCell ref="E997:E999"/>
    <mergeCell ref="G997:G999"/>
    <mergeCell ref="H997:H999"/>
    <mergeCell ref="I997:I999"/>
    <mergeCell ref="M976:M978"/>
    <mergeCell ref="B979:B981"/>
    <mergeCell ref="E979:E981"/>
    <mergeCell ref="G979:G981"/>
    <mergeCell ref="H979:H981"/>
    <mergeCell ref="I979:I981"/>
    <mergeCell ref="J979:J981"/>
    <mergeCell ref="K979:K981"/>
    <mergeCell ref="L979:L981"/>
    <mergeCell ref="M979:M981"/>
    <mergeCell ref="L985:L987"/>
    <mergeCell ref="M985:M987"/>
    <mergeCell ref="B976:B978"/>
    <mergeCell ref="E976:E978"/>
    <mergeCell ref="G976:G978"/>
    <mergeCell ref="H976:H978"/>
    <mergeCell ref="I976:I978"/>
    <mergeCell ref="J976:J978"/>
    <mergeCell ref="K976:K978"/>
    <mergeCell ref="L976:L978"/>
    <mergeCell ref="K982:K984"/>
    <mergeCell ref="L982:L984"/>
    <mergeCell ref="M982:M984"/>
    <mergeCell ref="B985:B987"/>
    <mergeCell ref="E985:E987"/>
    <mergeCell ref="G985:G987"/>
    <mergeCell ref="H985:H987"/>
    <mergeCell ref="I985:I987"/>
    <mergeCell ref="J985:J987"/>
    <mergeCell ref="K985:K987"/>
    <mergeCell ref="B982:B984"/>
    <mergeCell ref="E982:E984"/>
    <mergeCell ref="L973:L975"/>
    <mergeCell ref="M973:M975"/>
    <mergeCell ref="B964:B966"/>
    <mergeCell ref="E964:E966"/>
    <mergeCell ref="G964:G966"/>
    <mergeCell ref="H964:H966"/>
    <mergeCell ref="I964:I966"/>
    <mergeCell ref="J964:J966"/>
    <mergeCell ref="K964:K966"/>
    <mergeCell ref="L964:L966"/>
    <mergeCell ref="K970:K972"/>
    <mergeCell ref="L970:L972"/>
    <mergeCell ref="M970:M972"/>
    <mergeCell ref="B973:B975"/>
    <mergeCell ref="E973:E975"/>
    <mergeCell ref="G973:G975"/>
    <mergeCell ref="H973:H975"/>
    <mergeCell ref="I973:I975"/>
    <mergeCell ref="J973:J975"/>
    <mergeCell ref="K973:K975"/>
    <mergeCell ref="B970:B972"/>
    <mergeCell ref="E970:E972"/>
    <mergeCell ref="G970:G972"/>
    <mergeCell ref="H970:H972"/>
    <mergeCell ref="I970:I972"/>
    <mergeCell ref="J970:J972"/>
    <mergeCell ref="J961:J963"/>
    <mergeCell ref="K961:K963"/>
    <mergeCell ref="B958:B960"/>
    <mergeCell ref="E958:E960"/>
    <mergeCell ref="G958:G960"/>
    <mergeCell ref="H958:H960"/>
    <mergeCell ref="I958:I960"/>
    <mergeCell ref="J958:J960"/>
    <mergeCell ref="M964:M966"/>
    <mergeCell ref="B967:B969"/>
    <mergeCell ref="E967:E969"/>
    <mergeCell ref="G967:G969"/>
    <mergeCell ref="H967:H969"/>
    <mergeCell ref="I967:I969"/>
    <mergeCell ref="J967:J969"/>
    <mergeCell ref="K967:K969"/>
    <mergeCell ref="L967:L969"/>
    <mergeCell ref="M967:M969"/>
    <mergeCell ref="G946:G948"/>
    <mergeCell ref="H946:H948"/>
    <mergeCell ref="I946:I948"/>
    <mergeCell ref="J946:J948"/>
    <mergeCell ref="M952:M954"/>
    <mergeCell ref="B955:B957"/>
    <mergeCell ref="E955:E957"/>
    <mergeCell ref="G955:G957"/>
    <mergeCell ref="H955:H957"/>
    <mergeCell ref="I955:I957"/>
    <mergeCell ref="J955:J957"/>
    <mergeCell ref="K955:K957"/>
    <mergeCell ref="L955:L957"/>
    <mergeCell ref="M955:M957"/>
    <mergeCell ref="L961:L963"/>
    <mergeCell ref="M961:M963"/>
    <mergeCell ref="B952:B954"/>
    <mergeCell ref="E952:E954"/>
    <mergeCell ref="G952:G954"/>
    <mergeCell ref="H952:H954"/>
    <mergeCell ref="I952:I954"/>
    <mergeCell ref="J952:J954"/>
    <mergeCell ref="K952:K954"/>
    <mergeCell ref="L952:L954"/>
    <mergeCell ref="K958:K960"/>
    <mergeCell ref="L958:L960"/>
    <mergeCell ref="M958:M960"/>
    <mergeCell ref="B961:B963"/>
    <mergeCell ref="E961:E963"/>
    <mergeCell ref="G961:G963"/>
    <mergeCell ref="H961:H963"/>
    <mergeCell ref="I961:I963"/>
    <mergeCell ref="M940:M942"/>
    <mergeCell ref="B943:B945"/>
    <mergeCell ref="E943:E945"/>
    <mergeCell ref="G943:G945"/>
    <mergeCell ref="H943:H945"/>
    <mergeCell ref="I943:I945"/>
    <mergeCell ref="J943:J945"/>
    <mergeCell ref="K943:K945"/>
    <mergeCell ref="L943:L945"/>
    <mergeCell ref="M943:M945"/>
    <mergeCell ref="L949:L951"/>
    <mergeCell ref="M949:M951"/>
    <mergeCell ref="B940:B942"/>
    <mergeCell ref="E940:E942"/>
    <mergeCell ref="G940:G942"/>
    <mergeCell ref="H940:H942"/>
    <mergeCell ref="I940:I942"/>
    <mergeCell ref="J940:J942"/>
    <mergeCell ref="K940:K942"/>
    <mergeCell ref="L940:L942"/>
    <mergeCell ref="K946:K948"/>
    <mergeCell ref="L946:L948"/>
    <mergeCell ref="M946:M948"/>
    <mergeCell ref="B949:B951"/>
    <mergeCell ref="E949:E951"/>
    <mergeCell ref="G949:G951"/>
    <mergeCell ref="H949:H951"/>
    <mergeCell ref="I949:I951"/>
    <mergeCell ref="J949:J951"/>
    <mergeCell ref="K949:K951"/>
    <mergeCell ref="B946:B948"/>
    <mergeCell ref="E946:E948"/>
    <mergeCell ref="L937:L939"/>
    <mergeCell ref="M937:M939"/>
    <mergeCell ref="B928:B930"/>
    <mergeCell ref="E928:E930"/>
    <mergeCell ref="G928:G930"/>
    <mergeCell ref="H928:H930"/>
    <mergeCell ref="I928:I930"/>
    <mergeCell ref="J928:J930"/>
    <mergeCell ref="K928:K930"/>
    <mergeCell ref="L928:L930"/>
    <mergeCell ref="K934:K936"/>
    <mergeCell ref="L934:L936"/>
    <mergeCell ref="M934:M936"/>
    <mergeCell ref="B937:B939"/>
    <mergeCell ref="E937:E939"/>
    <mergeCell ref="G937:G939"/>
    <mergeCell ref="H937:H939"/>
    <mergeCell ref="I937:I939"/>
    <mergeCell ref="J937:J939"/>
    <mergeCell ref="K937:K939"/>
    <mergeCell ref="B934:B936"/>
    <mergeCell ref="E934:E936"/>
    <mergeCell ref="G934:G936"/>
    <mergeCell ref="H934:H936"/>
    <mergeCell ref="I934:I936"/>
    <mergeCell ref="J934:J936"/>
    <mergeCell ref="J925:J927"/>
    <mergeCell ref="K925:K927"/>
    <mergeCell ref="B922:B924"/>
    <mergeCell ref="E922:E924"/>
    <mergeCell ref="G922:G924"/>
    <mergeCell ref="H922:H924"/>
    <mergeCell ref="I922:I924"/>
    <mergeCell ref="J922:J924"/>
    <mergeCell ref="M928:M930"/>
    <mergeCell ref="B931:B933"/>
    <mergeCell ref="E931:E933"/>
    <mergeCell ref="G931:G933"/>
    <mergeCell ref="H931:H933"/>
    <mergeCell ref="I931:I933"/>
    <mergeCell ref="J931:J933"/>
    <mergeCell ref="K931:K933"/>
    <mergeCell ref="L931:L933"/>
    <mergeCell ref="M931:M933"/>
    <mergeCell ref="G910:G912"/>
    <mergeCell ref="H910:H912"/>
    <mergeCell ref="I910:I912"/>
    <mergeCell ref="J910:J912"/>
    <mergeCell ref="M916:M918"/>
    <mergeCell ref="B919:B921"/>
    <mergeCell ref="E919:E921"/>
    <mergeCell ref="G919:G921"/>
    <mergeCell ref="H919:H921"/>
    <mergeCell ref="I919:I921"/>
    <mergeCell ref="J919:J921"/>
    <mergeCell ref="K919:K921"/>
    <mergeCell ref="L919:L921"/>
    <mergeCell ref="M919:M921"/>
    <mergeCell ref="L925:L927"/>
    <mergeCell ref="M925:M927"/>
    <mergeCell ref="B916:B918"/>
    <mergeCell ref="E916:E918"/>
    <mergeCell ref="G916:G918"/>
    <mergeCell ref="H916:H918"/>
    <mergeCell ref="I916:I918"/>
    <mergeCell ref="J916:J918"/>
    <mergeCell ref="K916:K918"/>
    <mergeCell ref="L916:L918"/>
    <mergeCell ref="K922:K924"/>
    <mergeCell ref="L922:L924"/>
    <mergeCell ref="M922:M924"/>
    <mergeCell ref="B925:B927"/>
    <mergeCell ref="E925:E927"/>
    <mergeCell ref="G925:G927"/>
    <mergeCell ref="H925:H927"/>
    <mergeCell ref="I925:I927"/>
    <mergeCell ref="M904:M906"/>
    <mergeCell ref="B907:B909"/>
    <mergeCell ref="E907:E909"/>
    <mergeCell ref="G907:G909"/>
    <mergeCell ref="H907:H909"/>
    <mergeCell ref="I907:I909"/>
    <mergeCell ref="J907:J909"/>
    <mergeCell ref="K907:K909"/>
    <mergeCell ref="L907:L909"/>
    <mergeCell ref="M907:M909"/>
    <mergeCell ref="L913:L915"/>
    <mergeCell ref="M913:M915"/>
    <mergeCell ref="B904:B906"/>
    <mergeCell ref="E904:E906"/>
    <mergeCell ref="G904:G906"/>
    <mergeCell ref="H904:H906"/>
    <mergeCell ref="I904:I906"/>
    <mergeCell ref="J904:J906"/>
    <mergeCell ref="K904:K906"/>
    <mergeCell ref="L904:L906"/>
    <mergeCell ref="K910:K912"/>
    <mergeCell ref="L910:L912"/>
    <mergeCell ref="M910:M912"/>
    <mergeCell ref="B913:B915"/>
    <mergeCell ref="E913:E915"/>
    <mergeCell ref="G913:G915"/>
    <mergeCell ref="H913:H915"/>
    <mergeCell ref="I913:I915"/>
    <mergeCell ref="J913:J915"/>
    <mergeCell ref="K913:K915"/>
    <mergeCell ref="B910:B912"/>
    <mergeCell ref="E910:E912"/>
    <mergeCell ref="L901:L903"/>
    <mergeCell ref="M901:M903"/>
    <mergeCell ref="B892:B894"/>
    <mergeCell ref="E892:E894"/>
    <mergeCell ref="G892:G894"/>
    <mergeCell ref="H892:H894"/>
    <mergeCell ref="I892:I894"/>
    <mergeCell ref="J892:J894"/>
    <mergeCell ref="K892:K894"/>
    <mergeCell ref="L892:L894"/>
    <mergeCell ref="K898:K900"/>
    <mergeCell ref="L898:L900"/>
    <mergeCell ref="M898:M900"/>
    <mergeCell ref="B901:B903"/>
    <mergeCell ref="E901:E903"/>
    <mergeCell ref="G901:G903"/>
    <mergeCell ref="H901:H903"/>
    <mergeCell ref="I901:I903"/>
    <mergeCell ref="J901:J903"/>
    <mergeCell ref="K901:K903"/>
    <mergeCell ref="B898:B900"/>
    <mergeCell ref="E898:E900"/>
    <mergeCell ref="G898:G900"/>
    <mergeCell ref="H898:H900"/>
    <mergeCell ref="I898:I900"/>
    <mergeCell ref="J898:J900"/>
    <mergeCell ref="J889:J891"/>
    <mergeCell ref="K889:K891"/>
    <mergeCell ref="B886:B888"/>
    <mergeCell ref="E886:E888"/>
    <mergeCell ref="G886:G888"/>
    <mergeCell ref="H886:H888"/>
    <mergeCell ref="I886:I888"/>
    <mergeCell ref="J886:J888"/>
    <mergeCell ref="M892:M894"/>
    <mergeCell ref="B895:B897"/>
    <mergeCell ref="E895:E897"/>
    <mergeCell ref="G895:G897"/>
    <mergeCell ref="H895:H897"/>
    <mergeCell ref="I895:I897"/>
    <mergeCell ref="J895:J897"/>
    <mergeCell ref="K895:K897"/>
    <mergeCell ref="L895:L897"/>
    <mergeCell ref="M895:M897"/>
    <mergeCell ref="G874:G876"/>
    <mergeCell ref="H874:H876"/>
    <mergeCell ref="I874:I876"/>
    <mergeCell ref="J874:J876"/>
    <mergeCell ref="M880:M882"/>
    <mergeCell ref="B883:B885"/>
    <mergeCell ref="E883:E885"/>
    <mergeCell ref="G883:G885"/>
    <mergeCell ref="H883:H885"/>
    <mergeCell ref="I883:I885"/>
    <mergeCell ref="J883:J885"/>
    <mergeCell ref="K883:K885"/>
    <mergeCell ref="L883:L885"/>
    <mergeCell ref="M883:M885"/>
    <mergeCell ref="L889:L891"/>
    <mergeCell ref="M889:M891"/>
    <mergeCell ref="B880:B882"/>
    <mergeCell ref="E880:E882"/>
    <mergeCell ref="G880:G882"/>
    <mergeCell ref="H880:H882"/>
    <mergeCell ref="I880:I882"/>
    <mergeCell ref="J880:J882"/>
    <mergeCell ref="K880:K882"/>
    <mergeCell ref="L880:L882"/>
    <mergeCell ref="K886:K888"/>
    <mergeCell ref="L886:L888"/>
    <mergeCell ref="M886:M888"/>
    <mergeCell ref="B889:B891"/>
    <mergeCell ref="E889:E891"/>
    <mergeCell ref="G889:G891"/>
    <mergeCell ref="H889:H891"/>
    <mergeCell ref="I889:I891"/>
    <mergeCell ref="M868:M870"/>
    <mergeCell ref="B871:B873"/>
    <mergeCell ref="E871:E873"/>
    <mergeCell ref="G871:G873"/>
    <mergeCell ref="H871:H873"/>
    <mergeCell ref="I871:I873"/>
    <mergeCell ref="J871:J873"/>
    <mergeCell ref="K871:K873"/>
    <mergeCell ref="L871:L873"/>
    <mergeCell ref="M871:M873"/>
    <mergeCell ref="L877:L879"/>
    <mergeCell ref="M877:M879"/>
    <mergeCell ref="B868:B870"/>
    <mergeCell ref="E868:E870"/>
    <mergeCell ref="G868:G870"/>
    <mergeCell ref="H868:H870"/>
    <mergeCell ref="I868:I870"/>
    <mergeCell ref="J868:J870"/>
    <mergeCell ref="K868:K870"/>
    <mergeCell ref="L868:L870"/>
    <mergeCell ref="K874:K876"/>
    <mergeCell ref="L874:L876"/>
    <mergeCell ref="M874:M876"/>
    <mergeCell ref="B877:B879"/>
    <mergeCell ref="E877:E879"/>
    <mergeCell ref="G877:G879"/>
    <mergeCell ref="H877:H879"/>
    <mergeCell ref="I877:I879"/>
    <mergeCell ref="J877:J879"/>
    <mergeCell ref="K877:K879"/>
    <mergeCell ref="B874:B876"/>
    <mergeCell ref="E874:E876"/>
    <mergeCell ref="L865:L867"/>
    <mergeCell ref="M865:M867"/>
    <mergeCell ref="B856:B858"/>
    <mergeCell ref="E856:E858"/>
    <mergeCell ref="G856:G858"/>
    <mergeCell ref="H856:H858"/>
    <mergeCell ref="I856:I858"/>
    <mergeCell ref="J856:J858"/>
    <mergeCell ref="K856:K858"/>
    <mergeCell ref="L856:L858"/>
    <mergeCell ref="K862:K864"/>
    <mergeCell ref="L862:L864"/>
    <mergeCell ref="M862:M864"/>
    <mergeCell ref="B865:B867"/>
    <mergeCell ref="E865:E867"/>
    <mergeCell ref="G865:G867"/>
    <mergeCell ref="H865:H867"/>
    <mergeCell ref="I865:I867"/>
    <mergeCell ref="J865:J867"/>
    <mergeCell ref="K865:K867"/>
    <mergeCell ref="B862:B864"/>
    <mergeCell ref="E862:E864"/>
    <mergeCell ref="G862:G864"/>
    <mergeCell ref="H862:H864"/>
    <mergeCell ref="I862:I864"/>
    <mergeCell ref="J862:J864"/>
    <mergeCell ref="J853:J855"/>
    <mergeCell ref="K853:K855"/>
    <mergeCell ref="B850:B852"/>
    <mergeCell ref="E850:E852"/>
    <mergeCell ref="G850:G852"/>
    <mergeCell ref="H850:H852"/>
    <mergeCell ref="I850:I852"/>
    <mergeCell ref="J850:J852"/>
    <mergeCell ref="M856:M858"/>
    <mergeCell ref="B859:B861"/>
    <mergeCell ref="E859:E861"/>
    <mergeCell ref="G859:G861"/>
    <mergeCell ref="H859:H861"/>
    <mergeCell ref="I859:I861"/>
    <mergeCell ref="J859:J861"/>
    <mergeCell ref="K859:K861"/>
    <mergeCell ref="L859:L861"/>
    <mergeCell ref="M859:M861"/>
    <mergeCell ref="G838:G840"/>
    <mergeCell ref="H838:H840"/>
    <mergeCell ref="I838:I840"/>
    <mergeCell ref="J838:J840"/>
    <mergeCell ref="M844:M846"/>
    <mergeCell ref="B847:B849"/>
    <mergeCell ref="E847:E849"/>
    <mergeCell ref="G847:G849"/>
    <mergeCell ref="H847:H849"/>
    <mergeCell ref="I847:I849"/>
    <mergeCell ref="J847:J849"/>
    <mergeCell ref="K847:K849"/>
    <mergeCell ref="L847:L849"/>
    <mergeCell ref="M847:M849"/>
    <mergeCell ref="L853:L855"/>
    <mergeCell ref="M853:M855"/>
    <mergeCell ref="B844:B846"/>
    <mergeCell ref="E844:E846"/>
    <mergeCell ref="G844:G846"/>
    <mergeCell ref="H844:H846"/>
    <mergeCell ref="I844:I846"/>
    <mergeCell ref="J844:J846"/>
    <mergeCell ref="K844:K846"/>
    <mergeCell ref="L844:L846"/>
    <mergeCell ref="K850:K852"/>
    <mergeCell ref="L850:L852"/>
    <mergeCell ref="M850:M852"/>
    <mergeCell ref="B853:B855"/>
    <mergeCell ref="E853:E855"/>
    <mergeCell ref="G853:G855"/>
    <mergeCell ref="H853:H855"/>
    <mergeCell ref="I853:I855"/>
    <mergeCell ref="M832:M834"/>
    <mergeCell ref="B835:B837"/>
    <mergeCell ref="E835:E837"/>
    <mergeCell ref="G835:G837"/>
    <mergeCell ref="H835:H837"/>
    <mergeCell ref="I835:I837"/>
    <mergeCell ref="J835:J837"/>
    <mergeCell ref="K835:K837"/>
    <mergeCell ref="L835:L837"/>
    <mergeCell ref="M835:M837"/>
    <mergeCell ref="L841:L843"/>
    <mergeCell ref="M841:M843"/>
    <mergeCell ref="B832:B834"/>
    <mergeCell ref="E832:E834"/>
    <mergeCell ref="G832:G834"/>
    <mergeCell ref="H832:H834"/>
    <mergeCell ref="I832:I834"/>
    <mergeCell ref="J832:J834"/>
    <mergeCell ref="K832:K834"/>
    <mergeCell ref="L832:L834"/>
    <mergeCell ref="K838:K840"/>
    <mergeCell ref="L838:L840"/>
    <mergeCell ref="M838:M840"/>
    <mergeCell ref="B841:B843"/>
    <mergeCell ref="E841:E843"/>
    <mergeCell ref="G841:G843"/>
    <mergeCell ref="H841:H843"/>
    <mergeCell ref="I841:I843"/>
    <mergeCell ref="J841:J843"/>
    <mergeCell ref="K841:K843"/>
    <mergeCell ref="B838:B840"/>
    <mergeCell ref="E838:E840"/>
    <mergeCell ref="L829:L831"/>
    <mergeCell ref="M829:M831"/>
    <mergeCell ref="B820:B822"/>
    <mergeCell ref="E820:E822"/>
    <mergeCell ref="G820:G822"/>
    <mergeCell ref="H820:H822"/>
    <mergeCell ref="I820:I822"/>
    <mergeCell ref="J820:J822"/>
    <mergeCell ref="K820:K822"/>
    <mergeCell ref="L820:L822"/>
    <mergeCell ref="K826:K828"/>
    <mergeCell ref="L826:L828"/>
    <mergeCell ref="M826:M828"/>
    <mergeCell ref="B829:B831"/>
    <mergeCell ref="E829:E831"/>
    <mergeCell ref="G829:G831"/>
    <mergeCell ref="H829:H831"/>
    <mergeCell ref="I829:I831"/>
    <mergeCell ref="J829:J831"/>
    <mergeCell ref="K829:K831"/>
    <mergeCell ref="B826:B828"/>
    <mergeCell ref="E826:E828"/>
    <mergeCell ref="G826:G828"/>
    <mergeCell ref="H826:H828"/>
    <mergeCell ref="I826:I828"/>
    <mergeCell ref="J826:J828"/>
    <mergeCell ref="J817:J819"/>
    <mergeCell ref="K817:K819"/>
    <mergeCell ref="B814:B816"/>
    <mergeCell ref="E814:E816"/>
    <mergeCell ref="G814:G816"/>
    <mergeCell ref="H814:H816"/>
    <mergeCell ref="I814:I816"/>
    <mergeCell ref="J814:J816"/>
    <mergeCell ref="M820:M822"/>
    <mergeCell ref="B823:B825"/>
    <mergeCell ref="E823:E825"/>
    <mergeCell ref="G823:G825"/>
    <mergeCell ref="H823:H825"/>
    <mergeCell ref="I823:I825"/>
    <mergeCell ref="J823:J825"/>
    <mergeCell ref="K823:K825"/>
    <mergeCell ref="L823:L825"/>
    <mergeCell ref="M823:M825"/>
    <mergeCell ref="G802:G804"/>
    <mergeCell ref="H802:H804"/>
    <mergeCell ref="I802:I804"/>
    <mergeCell ref="J802:J804"/>
    <mergeCell ref="M808:M810"/>
    <mergeCell ref="B811:B813"/>
    <mergeCell ref="E811:E813"/>
    <mergeCell ref="G811:G813"/>
    <mergeCell ref="H811:H813"/>
    <mergeCell ref="I811:I813"/>
    <mergeCell ref="J811:J813"/>
    <mergeCell ref="K811:K813"/>
    <mergeCell ref="L811:L813"/>
    <mergeCell ref="M811:M813"/>
    <mergeCell ref="L817:L819"/>
    <mergeCell ref="M817:M819"/>
    <mergeCell ref="B808:B810"/>
    <mergeCell ref="E808:E810"/>
    <mergeCell ref="G808:G810"/>
    <mergeCell ref="H808:H810"/>
    <mergeCell ref="I808:I810"/>
    <mergeCell ref="J808:J810"/>
    <mergeCell ref="K808:K810"/>
    <mergeCell ref="L808:L810"/>
    <mergeCell ref="K814:K816"/>
    <mergeCell ref="L814:L816"/>
    <mergeCell ref="M814:M816"/>
    <mergeCell ref="B817:B819"/>
    <mergeCell ref="E817:E819"/>
    <mergeCell ref="G817:G819"/>
    <mergeCell ref="H817:H819"/>
    <mergeCell ref="I817:I819"/>
    <mergeCell ref="M796:M798"/>
    <mergeCell ref="B799:B801"/>
    <mergeCell ref="E799:E801"/>
    <mergeCell ref="G799:G801"/>
    <mergeCell ref="H799:H801"/>
    <mergeCell ref="I799:I801"/>
    <mergeCell ref="J799:J801"/>
    <mergeCell ref="K799:K801"/>
    <mergeCell ref="L799:L801"/>
    <mergeCell ref="M799:M801"/>
    <mergeCell ref="L805:L807"/>
    <mergeCell ref="M805:M807"/>
    <mergeCell ref="B796:B798"/>
    <mergeCell ref="E796:E798"/>
    <mergeCell ref="G796:G798"/>
    <mergeCell ref="H796:H798"/>
    <mergeCell ref="I796:I798"/>
    <mergeCell ref="J796:J798"/>
    <mergeCell ref="K796:K798"/>
    <mergeCell ref="L796:L798"/>
    <mergeCell ref="K802:K804"/>
    <mergeCell ref="L802:L804"/>
    <mergeCell ref="M802:M804"/>
    <mergeCell ref="B805:B807"/>
    <mergeCell ref="E805:E807"/>
    <mergeCell ref="G805:G807"/>
    <mergeCell ref="H805:H807"/>
    <mergeCell ref="I805:I807"/>
    <mergeCell ref="J805:J807"/>
    <mergeCell ref="K805:K807"/>
    <mergeCell ref="B802:B804"/>
    <mergeCell ref="E802:E804"/>
    <mergeCell ref="L793:L795"/>
    <mergeCell ref="M793:M795"/>
    <mergeCell ref="B784:B786"/>
    <mergeCell ref="E784:E786"/>
    <mergeCell ref="G784:G786"/>
    <mergeCell ref="H784:H786"/>
    <mergeCell ref="I784:I786"/>
    <mergeCell ref="J784:J786"/>
    <mergeCell ref="K784:K786"/>
    <mergeCell ref="L784:L786"/>
    <mergeCell ref="K790:K792"/>
    <mergeCell ref="L790:L792"/>
    <mergeCell ref="M790:M792"/>
    <mergeCell ref="B793:B795"/>
    <mergeCell ref="E793:E795"/>
    <mergeCell ref="G793:G795"/>
    <mergeCell ref="H793:H795"/>
    <mergeCell ref="I793:I795"/>
    <mergeCell ref="J793:J795"/>
    <mergeCell ref="K793:K795"/>
    <mergeCell ref="B790:B792"/>
    <mergeCell ref="E790:E792"/>
    <mergeCell ref="G790:G792"/>
    <mergeCell ref="H790:H792"/>
    <mergeCell ref="I790:I792"/>
    <mergeCell ref="J790:J792"/>
    <mergeCell ref="J781:J783"/>
    <mergeCell ref="K781:K783"/>
    <mergeCell ref="B778:B780"/>
    <mergeCell ref="E778:E780"/>
    <mergeCell ref="G778:G780"/>
    <mergeCell ref="H778:H780"/>
    <mergeCell ref="I778:I780"/>
    <mergeCell ref="J778:J780"/>
    <mergeCell ref="M784:M786"/>
    <mergeCell ref="B787:B789"/>
    <mergeCell ref="E787:E789"/>
    <mergeCell ref="G787:G789"/>
    <mergeCell ref="H787:H789"/>
    <mergeCell ref="I787:I789"/>
    <mergeCell ref="J787:J789"/>
    <mergeCell ref="K787:K789"/>
    <mergeCell ref="L787:L789"/>
    <mergeCell ref="M787:M789"/>
    <mergeCell ref="G766:G768"/>
    <mergeCell ref="H766:H768"/>
    <mergeCell ref="I766:I768"/>
    <mergeCell ref="J766:J768"/>
    <mergeCell ref="M772:M774"/>
    <mergeCell ref="B775:B777"/>
    <mergeCell ref="E775:E777"/>
    <mergeCell ref="G775:G777"/>
    <mergeCell ref="H775:H777"/>
    <mergeCell ref="I775:I777"/>
    <mergeCell ref="J775:J777"/>
    <mergeCell ref="K775:K777"/>
    <mergeCell ref="L775:L777"/>
    <mergeCell ref="M775:M777"/>
    <mergeCell ref="L781:L783"/>
    <mergeCell ref="M781:M783"/>
    <mergeCell ref="B772:B774"/>
    <mergeCell ref="E772:E774"/>
    <mergeCell ref="G772:G774"/>
    <mergeCell ref="H772:H774"/>
    <mergeCell ref="I772:I774"/>
    <mergeCell ref="J772:J774"/>
    <mergeCell ref="K772:K774"/>
    <mergeCell ref="L772:L774"/>
    <mergeCell ref="K778:K780"/>
    <mergeCell ref="L778:L780"/>
    <mergeCell ref="M778:M780"/>
    <mergeCell ref="B781:B783"/>
    <mergeCell ref="E781:E783"/>
    <mergeCell ref="G781:G783"/>
    <mergeCell ref="H781:H783"/>
    <mergeCell ref="I781:I783"/>
    <mergeCell ref="M760:M762"/>
    <mergeCell ref="B763:B765"/>
    <mergeCell ref="E763:E765"/>
    <mergeCell ref="G763:G765"/>
    <mergeCell ref="H763:H765"/>
    <mergeCell ref="I763:I765"/>
    <mergeCell ref="J763:J765"/>
    <mergeCell ref="K763:K765"/>
    <mergeCell ref="L763:L765"/>
    <mergeCell ref="M763:M765"/>
    <mergeCell ref="L769:L771"/>
    <mergeCell ref="M769:M771"/>
    <mergeCell ref="B760:B762"/>
    <mergeCell ref="E760:E762"/>
    <mergeCell ref="G760:G762"/>
    <mergeCell ref="H760:H762"/>
    <mergeCell ref="I760:I762"/>
    <mergeCell ref="J760:J762"/>
    <mergeCell ref="K760:K762"/>
    <mergeCell ref="L760:L762"/>
    <mergeCell ref="K766:K768"/>
    <mergeCell ref="L766:L768"/>
    <mergeCell ref="M766:M768"/>
    <mergeCell ref="B769:B771"/>
    <mergeCell ref="E769:E771"/>
    <mergeCell ref="G769:G771"/>
    <mergeCell ref="H769:H771"/>
    <mergeCell ref="I769:I771"/>
    <mergeCell ref="J769:J771"/>
    <mergeCell ref="K769:K771"/>
    <mergeCell ref="B766:B768"/>
    <mergeCell ref="E766:E768"/>
    <mergeCell ref="L757:L759"/>
    <mergeCell ref="M757:M759"/>
    <mergeCell ref="B748:B750"/>
    <mergeCell ref="E748:E750"/>
    <mergeCell ref="G748:G750"/>
    <mergeCell ref="H748:H750"/>
    <mergeCell ref="I748:I750"/>
    <mergeCell ref="J748:J750"/>
    <mergeCell ref="K748:K750"/>
    <mergeCell ref="L748:L750"/>
    <mergeCell ref="K754:K756"/>
    <mergeCell ref="L754:L756"/>
    <mergeCell ref="M754:M756"/>
    <mergeCell ref="B757:B759"/>
    <mergeCell ref="E757:E759"/>
    <mergeCell ref="G757:G759"/>
    <mergeCell ref="H757:H759"/>
    <mergeCell ref="I757:I759"/>
    <mergeCell ref="J757:J759"/>
    <mergeCell ref="K757:K759"/>
    <mergeCell ref="B754:B756"/>
    <mergeCell ref="E754:E756"/>
    <mergeCell ref="G754:G756"/>
    <mergeCell ref="H754:H756"/>
    <mergeCell ref="I754:I756"/>
    <mergeCell ref="J754:J756"/>
    <mergeCell ref="J745:J747"/>
    <mergeCell ref="K745:K747"/>
    <mergeCell ref="B742:B744"/>
    <mergeCell ref="E742:E744"/>
    <mergeCell ref="G742:G744"/>
    <mergeCell ref="H742:H744"/>
    <mergeCell ref="I742:I744"/>
    <mergeCell ref="J742:J744"/>
    <mergeCell ref="M748:M750"/>
    <mergeCell ref="B751:B753"/>
    <mergeCell ref="E751:E753"/>
    <mergeCell ref="G751:G753"/>
    <mergeCell ref="H751:H753"/>
    <mergeCell ref="I751:I753"/>
    <mergeCell ref="J751:J753"/>
    <mergeCell ref="K751:K753"/>
    <mergeCell ref="L751:L753"/>
    <mergeCell ref="M751:M753"/>
    <mergeCell ref="G730:G732"/>
    <mergeCell ref="H730:H732"/>
    <mergeCell ref="I730:I732"/>
    <mergeCell ref="J730:J732"/>
    <mergeCell ref="M736:M738"/>
    <mergeCell ref="B739:B741"/>
    <mergeCell ref="E739:E741"/>
    <mergeCell ref="G739:G741"/>
    <mergeCell ref="H739:H741"/>
    <mergeCell ref="I739:I741"/>
    <mergeCell ref="J739:J741"/>
    <mergeCell ref="K739:K741"/>
    <mergeCell ref="L739:L741"/>
    <mergeCell ref="M739:M741"/>
    <mergeCell ref="L745:L747"/>
    <mergeCell ref="M745:M747"/>
    <mergeCell ref="B736:B738"/>
    <mergeCell ref="E736:E738"/>
    <mergeCell ref="G736:G738"/>
    <mergeCell ref="H736:H738"/>
    <mergeCell ref="I736:I738"/>
    <mergeCell ref="J736:J738"/>
    <mergeCell ref="K736:K738"/>
    <mergeCell ref="L736:L738"/>
    <mergeCell ref="K742:K744"/>
    <mergeCell ref="L742:L744"/>
    <mergeCell ref="M742:M744"/>
    <mergeCell ref="B745:B747"/>
    <mergeCell ref="E745:E747"/>
    <mergeCell ref="G745:G747"/>
    <mergeCell ref="H745:H747"/>
    <mergeCell ref="I745:I747"/>
    <mergeCell ref="M724:M726"/>
    <mergeCell ref="B727:B729"/>
    <mergeCell ref="E727:E729"/>
    <mergeCell ref="G727:G729"/>
    <mergeCell ref="H727:H729"/>
    <mergeCell ref="I727:I729"/>
    <mergeCell ref="J727:J729"/>
    <mergeCell ref="K727:K729"/>
    <mergeCell ref="L727:L729"/>
    <mergeCell ref="M727:M729"/>
    <mergeCell ref="L733:L735"/>
    <mergeCell ref="M733:M735"/>
    <mergeCell ref="B724:B726"/>
    <mergeCell ref="E724:E726"/>
    <mergeCell ref="G724:G726"/>
    <mergeCell ref="H724:H726"/>
    <mergeCell ref="I724:I726"/>
    <mergeCell ref="J724:J726"/>
    <mergeCell ref="K724:K726"/>
    <mergeCell ref="L724:L726"/>
    <mergeCell ref="K730:K732"/>
    <mergeCell ref="L730:L732"/>
    <mergeCell ref="M730:M732"/>
    <mergeCell ref="B733:B735"/>
    <mergeCell ref="E733:E735"/>
    <mergeCell ref="G733:G735"/>
    <mergeCell ref="H733:H735"/>
    <mergeCell ref="I733:I735"/>
    <mergeCell ref="J733:J735"/>
    <mergeCell ref="K733:K735"/>
    <mergeCell ref="B730:B732"/>
    <mergeCell ref="E730:E732"/>
    <mergeCell ref="L721:L723"/>
    <mergeCell ref="M721:M723"/>
    <mergeCell ref="B712:B714"/>
    <mergeCell ref="E712:E714"/>
    <mergeCell ref="G712:G714"/>
    <mergeCell ref="H712:H714"/>
    <mergeCell ref="I712:I714"/>
    <mergeCell ref="J712:J714"/>
    <mergeCell ref="K712:K714"/>
    <mergeCell ref="L712:L714"/>
    <mergeCell ref="K718:K720"/>
    <mergeCell ref="L718:L720"/>
    <mergeCell ref="M718:M720"/>
    <mergeCell ref="B721:B723"/>
    <mergeCell ref="E721:E723"/>
    <mergeCell ref="G721:G723"/>
    <mergeCell ref="H721:H723"/>
    <mergeCell ref="I721:I723"/>
    <mergeCell ref="J721:J723"/>
    <mergeCell ref="K721:K723"/>
    <mergeCell ref="B718:B720"/>
    <mergeCell ref="E718:E720"/>
    <mergeCell ref="G718:G720"/>
    <mergeCell ref="H718:H720"/>
    <mergeCell ref="I718:I720"/>
    <mergeCell ref="J718:J720"/>
    <mergeCell ref="J709:J711"/>
    <mergeCell ref="K709:K711"/>
    <mergeCell ref="B706:B708"/>
    <mergeCell ref="E706:E708"/>
    <mergeCell ref="G706:G708"/>
    <mergeCell ref="H706:H708"/>
    <mergeCell ref="I706:I708"/>
    <mergeCell ref="J706:J708"/>
    <mergeCell ref="M712:M714"/>
    <mergeCell ref="B715:B717"/>
    <mergeCell ref="E715:E717"/>
    <mergeCell ref="G715:G717"/>
    <mergeCell ref="H715:H717"/>
    <mergeCell ref="I715:I717"/>
    <mergeCell ref="J715:J717"/>
    <mergeCell ref="K715:K717"/>
    <mergeCell ref="L715:L717"/>
    <mergeCell ref="M715:M717"/>
    <mergeCell ref="G694:G696"/>
    <mergeCell ref="H694:H696"/>
    <mergeCell ref="I694:I696"/>
    <mergeCell ref="J694:J696"/>
    <mergeCell ref="M700:M702"/>
    <mergeCell ref="B703:B705"/>
    <mergeCell ref="E703:E705"/>
    <mergeCell ref="G703:G705"/>
    <mergeCell ref="H703:H705"/>
    <mergeCell ref="I703:I705"/>
    <mergeCell ref="J703:J705"/>
    <mergeCell ref="K703:K705"/>
    <mergeCell ref="L703:L705"/>
    <mergeCell ref="M703:M705"/>
    <mergeCell ref="L709:L711"/>
    <mergeCell ref="M709:M711"/>
    <mergeCell ref="B700:B702"/>
    <mergeCell ref="E700:E702"/>
    <mergeCell ref="G700:G702"/>
    <mergeCell ref="H700:H702"/>
    <mergeCell ref="I700:I702"/>
    <mergeCell ref="J700:J702"/>
    <mergeCell ref="K700:K702"/>
    <mergeCell ref="L700:L702"/>
    <mergeCell ref="K706:K708"/>
    <mergeCell ref="L706:L708"/>
    <mergeCell ref="M706:M708"/>
    <mergeCell ref="B709:B711"/>
    <mergeCell ref="E709:E711"/>
    <mergeCell ref="G709:G711"/>
    <mergeCell ref="H709:H711"/>
    <mergeCell ref="I709:I711"/>
    <mergeCell ref="M688:M690"/>
    <mergeCell ref="B691:B693"/>
    <mergeCell ref="E691:E693"/>
    <mergeCell ref="G691:G693"/>
    <mergeCell ref="H691:H693"/>
    <mergeCell ref="I691:I693"/>
    <mergeCell ref="J691:J693"/>
    <mergeCell ref="K691:K693"/>
    <mergeCell ref="L691:L693"/>
    <mergeCell ref="M691:M693"/>
    <mergeCell ref="L697:L699"/>
    <mergeCell ref="M697:M699"/>
    <mergeCell ref="B688:B690"/>
    <mergeCell ref="E688:E690"/>
    <mergeCell ref="G688:G690"/>
    <mergeCell ref="H688:H690"/>
    <mergeCell ref="I688:I690"/>
    <mergeCell ref="J688:J690"/>
    <mergeCell ref="K688:K690"/>
    <mergeCell ref="L688:L690"/>
    <mergeCell ref="K694:K696"/>
    <mergeCell ref="L694:L696"/>
    <mergeCell ref="M694:M696"/>
    <mergeCell ref="B697:B699"/>
    <mergeCell ref="E697:E699"/>
    <mergeCell ref="G697:G699"/>
    <mergeCell ref="H697:H699"/>
    <mergeCell ref="I697:I699"/>
    <mergeCell ref="J697:J699"/>
    <mergeCell ref="K697:K699"/>
    <mergeCell ref="B694:B696"/>
    <mergeCell ref="E694:E696"/>
    <mergeCell ref="L685:L687"/>
    <mergeCell ref="M685:M687"/>
    <mergeCell ref="B676:B678"/>
    <mergeCell ref="E676:E678"/>
    <mergeCell ref="G676:G678"/>
    <mergeCell ref="H676:H678"/>
    <mergeCell ref="I676:I678"/>
    <mergeCell ref="J676:J678"/>
    <mergeCell ref="K676:K678"/>
    <mergeCell ref="L676:L678"/>
    <mergeCell ref="K682:K684"/>
    <mergeCell ref="L682:L684"/>
    <mergeCell ref="M682:M684"/>
    <mergeCell ref="B685:B687"/>
    <mergeCell ref="E685:E687"/>
    <mergeCell ref="G685:G687"/>
    <mergeCell ref="H685:H687"/>
    <mergeCell ref="I685:I687"/>
    <mergeCell ref="J685:J687"/>
    <mergeCell ref="K685:K687"/>
    <mergeCell ref="B682:B684"/>
    <mergeCell ref="E682:E684"/>
    <mergeCell ref="G682:G684"/>
    <mergeCell ref="H682:H684"/>
    <mergeCell ref="I682:I684"/>
    <mergeCell ref="J682:J684"/>
    <mergeCell ref="J673:J675"/>
    <mergeCell ref="K673:K675"/>
    <mergeCell ref="B670:B672"/>
    <mergeCell ref="E670:E672"/>
    <mergeCell ref="G670:G672"/>
    <mergeCell ref="H670:H672"/>
    <mergeCell ref="I670:I672"/>
    <mergeCell ref="J670:J672"/>
    <mergeCell ref="M676:M678"/>
    <mergeCell ref="B679:B681"/>
    <mergeCell ref="E679:E681"/>
    <mergeCell ref="G679:G681"/>
    <mergeCell ref="H679:H681"/>
    <mergeCell ref="I679:I681"/>
    <mergeCell ref="J679:J681"/>
    <mergeCell ref="K679:K681"/>
    <mergeCell ref="L679:L681"/>
    <mergeCell ref="M679:M681"/>
    <mergeCell ref="G658:G660"/>
    <mergeCell ref="H658:H660"/>
    <mergeCell ref="I658:I660"/>
    <mergeCell ref="J658:J660"/>
    <mergeCell ref="M664:M666"/>
    <mergeCell ref="B667:B669"/>
    <mergeCell ref="E667:E669"/>
    <mergeCell ref="G667:G669"/>
    <mergeCell ref="H667:H669"/>
    <mergeCell ref="I667:I669"/>
    <mergeCell ref="J667:J669"/>
    <mergeCell ref="K667:K669"/>
    <mergeCell ref="L667:L669"/>
    <mergeCell ref="M667:M669"/>
    <mergeCell ref="L673:L675"/>
    <mergeCell ref="M673:M675"/>
    <mergeCell ref="B664:B666"/>
    <mergeCell ref="E664:E666"/>
    <mergeCell ref="G664:G666"/>
    <mergeCell ref="H664:H666"/>
    <mergeCell ref="I664:I666"/>
    <mergeCell ref="J664:J666"/>
    <mergeCell ref="K664:K666"/>
    <mergeCell ref="L664:L666"/>
    <mergeCell ref="K670:K672"/>
    <mergeCell ref="L670:L672"/>
    <mergeCell ref="M670:M672"/>
    <mergeCell ref="B673:B675"/>
    <mergeCell ref="E673:E675"/>
    <mergeCell ref="G673:G675"/>
    <mergeCell ref="H673:H675"/>
    <mergeCell ref="I673:I675"/>
    <mergeCell ref="M652:M654"/>
    <mergeCell ref="B655:B657"/>
    <mergeCell ref="E655:E657"/>
    <mergeCell ref="G655:G657"/>
    <mergeCell ref="H655:H657"/>
    <mergeCell ref="I655:I657"/>
    <mergeCell ref="J655:J657"/>
    <mergeCell ref="K655:K657"/>
    <mergeCell ref="L655:L657"/>
    <mergeCell ref="M655:M657"/>
    <mergeCell ref="L661:L663"/>
    <mergeCell ref="M661:M663"/>
    <mergeCell ref="B652:B654"/>
    <mergeCell ref="E652:E654"/>
    <mergeCell ref="G652:G654"/>
    <mergeCell ref="H652:H654"/>
    <mergeCell ref="I652:I654"/>
    <mergeCell ref="J652:J654"/>
    <mergeCell ref="K652:K654"/>
    <mergeCell ref="L652:L654"/>
    <mergeCell ref="K658:K660"/>
    <mergeCell ref="L658:L660"/>
    <mergeCell ref="M658:M660"/>
    <mergeCell ref="B661:B663"/>
    <mergeCell ref="E661:E663"/>
    <mergeCell ref="G661:G663"/>
    <mergeCell ref="H661:H663"/>
    <mergeCell ref="I661:I663"/>
    <mergeCell ref="J661:J663"/>
    <mergeCell ref="K661:K663"/>
    <mergeCell ref="B658:B660"/>
    <mergeCell ref="E658:E660"/>
    <mergeCell ref="L649:L651"/>
    <mergeCell ref="M649:M651"/>
    <mergeCell ref="B640:B642"/>
    <mergeCell ref="E640:E642"/>
    <mergeCell ref="G640:G642"/>
    <mergeCell ref="H640:H642"/>
    <mergeCell ref="I640:I642"/>
    <mergeCell ref="J640:J642"/>
    <mergeCell ref="K640:K642"/>
    <mergeCell ref="L640:L642"/>
    <mergeCell ref="K646:K648"/>
    <mergeCell ref="L646:L648"/>
    <mergeCell ref="M646:M648"/>
    <mergeCell ref="B649:B651"/>
    <mergeCell ref="E649:E651"/>
    <mergeCell ref="G649:G651"/>
    <mergeCell ref="H649:H651"/>
    <mergeCell ref="I649:I651"/>
    <mergeCell ref="J649:J651"/>
    <mergeCell ref="K649:K651"/>
    <mergeCell ref="B646:B648"/>
    <mergeCell ref="E646:E648"/>
    <mergeCell ref="G646:G648"/>
    <mergeCell ref="H646:H648"/>
    <mergeCell ref="I646:I648"/>
    <mergeCell ref="J646:J648"/>
    <mergeCell ref="J637:J639"/>
    <mergeCell ref="K637:K639"/>
    <mergeCell ref="B634:B636"/>
    <mergeCell ref="E634:E636"/>
    <mergeCell ref="G634:G636"/>
    <mergeCell ref="H634:H636"/>
    <mergeCell ref="I634:I636"/>
    <mergeCell ref="J634:J636"/>
    <mergeCell ref="M640:M642"/>
    <mergeCell ref="B643:B645"/>
    <mergeCell ref="E643:E645"/>
    <mergeCell ref="G643:G645"/>
    <mergeCell ref="H643:H645"/>
    <mergeCell ref="I643:I645"/>
    <mergeCell ref="J643:J645"/>
    <mergeCell ref="K643:K645"/>
    <mergeCell ref="L643:L645"/>
    <mergeCell ref="M643:M645"/>
    <mergeCell ref="G622:G624"/>
    <mergeCell ref="H622:H624"/>
    <mergeCell ref="I622:I624"/>
    <mergeCell ref="J622:J624"/>
    <mergeCell ref="M628:M630"/>
    <mergeCell ref="B631:B633"/>
    <mergeCell ref="E631:E633"/>
    <mergeCell ref="G631:G633"/>
    <mergeCell ref="H631:H633"/>
    <mergeCell ref="I631:I633"/>
    <mergeCell ref="J631:J633"/>
    <mergeCell ref="K631:K633"/>
    <mergeCell ref="L631:L633"/>
    <mergeCell ref="M631:M633"/>
    <mergeCell ref="L637:L639"/>
    <mergeCell ref="M637:M639"/>
    <mergeCell ref="B628:B630"/>
    <mergeCell ref="E628:E630"/>
    <mergeCell ref="G628:G630"/>
    <mergeCell ref="H628:H630"/>
    <mergeCell ref="I628:I630"/>
    <mergeCell ref="J628:J630"/>
    <mergeCell ref="K628:K630"/>
    <mergeCell ref="L628:L630"/>
    <mergeCell ref="K634:K636"/>
    <mergeCell ref="L634:L636"/>
    <mergeCell ref="M634:M636"/>
    <mergeCell ref="B637:B639"/>
    <mergeCell ref="E637:E639"/>
    <mergeCell ref="G637:G639"/>
    <mergeCell ref="H637:H639"/>
    <mergeCell ref="I637:I639"/>
    <mergeCell ref="M616:M618"/>
    <mergeCell ref="B619:B621"/>
    <mergeCell ref="E619:E621"/>
    <mergeCell ref="G619:G621"/>
    <mergeCell ref="H619:H621"/>
    <mergeCell ref="I619:I621"/>
    <mergeCell ref="J619:J621"/>
    <mergeCell ref="K619:K621"/>
    <mergeCell ref="L619:L621"/>
    <mergeCell ref="M619:M621"/>
    <mergeCell ref="L625:L627"/>
    <mergeCell ref="M625:M627"/>
    <mergeCell ref="B616:B618"/>
    <mergeCell ref="E616:E618"/>
    <mergeCell ref="G616:G618"/>
    <mergeCell ref="H616:H618"/>
    <mergeCell ref="I616:I618"/>
    <mergeCell ref="J616:J618"/>
    <mergeCell ref="K616:K618"/>
    <mergeCell ref="L616:L618"/>
    <mergeCell ref="K622:K624"/>
    <mergeCell ref="L622:L624"/>
    <mergeCell ref="M622:M624"/>
    <mergeCell ref="B625:B627"/>
    <mergeCell ref="E625:E627"/>
    <mergeCell ref="G625:G627"/>
    <mergeCell ref="H625:H627"/>
    <mergeCell ref="I625:I627"/>
    <mergeCell ref="J625:J627"/>
    <mergeCell ref="K625:K627"/>
    <mergeCell ref="B622:B624"/>
    <mergeCell ref="E622:E624"/>
    <mergeCell ref="L613:L615"/>
    <mergeCell ref="M613:M615"/>
    <mergeCell ref="B604:B606"/>
    <mergeCell ref="E604:E606"/>
    <mergeCell ref="G604:G606"/>
    <mergeCell ref="H604:H606"/>
    <mergeCell ref="I604:I606"/>
    <mergeCell ref="J604:J606"/>
    <mergeCell ref="K604:K606"/>
    <mergeCell ref="L604:L606"/>
    <mergeCell ref="K610:K612"/>
    <mergeCell ref="L610:L612"/>
    <mergeCell ref="M610:M612"/>
    <mergeCell ref="B613:B615"/>
    <mergeCell ref="E613:E615"/>
    <mergeCell ref="G613:G615"/>
    <mergeCell ref="H613:H615"/>
    <mergeCell ref="I613:I615"/>
    <mergeCell ref="J613:J615"/>
    <mergeCell ref="K613:K615"/>
    <mergeCell ref="B610:B612"/>
    <mergeCell ref="E610:E612"/>
    <mergeCell ref="G610:G612"/>
    <mergeCell ref="H610:H612"/>
    <mergeCell ref="I610:I612"/>
    <mergeCell ref="J610:J612"/>
    <mergeCell ref="J601:J603"/>
    <mergeCell ref="K601:K603"/>
    <mergeCell ref="B598:B600"/>
    <mergeCell ref="E598:E600"/>
    <mergeCell ref="G598:G600"/>
    <mergeCell ref="H598:H600"/>
    <mergeCell ref="I598:I600"/>
    <mergeCell ref="J598:J600"/>
    <mergeCell ref="M604:M606"/>
    <mergeCell ref="B607:B609"/>
    <mergeCell ref="E607:E609"/>
    <mergeCell ref="G607:G609"/>
    <mergeCell ref="H607:H609"/>
    <mergeCell ref="I607:I609"/>
    <mergeCell ref="J607:J609"/>
    <mergeCell ref="K607:K609"/>
    <mergeCell ref="L607:L609"/>
    <mergeCell ref="M607:M609"/>
    <mergeCell ref="G586:G588"/>
    <mergeCell ref="H586:H588"/>
    <mergeCell ref="I586:I588"/>
    <mergeCell ref="J586:J588"/>
    <mergeCell ref="M592:M594"/>
    <mergeCell ref="B595:B597"/>
    <mergeCell ref="E595:E597"/>
    <mergeCell ref="G595:G597"/>
    <mergeCell ref="H595:H597"/>
    <mergeCell ref="I595:I597"/>
    <mergeCell ref="J595:J597"/>
    <mergeCell ref="K595:K597"/>
    <mergeCell ref="L595:L597"/>
    <mergeCell ref="M595:M597"/>
    <mergeCell ref="L601:L603"/>
    <mergeCell ref="M601:M603"/>
    <mergeCell ref="B592:B594"/>
    <mergeCell ref="E592:E594"/>
    <mergeCell ref="G592:G594"/>
    <mergeCell ref="H592:H594"/>
    <mergeCell ref="I592:I594"/>
    <mergeCell ref="J592:J594"/>
    <mergeCell ref="K592:K594"/>
    <mergeCell ref="L592:L594"/>
    <mergeCell ref="K598:K600"/>
    <mergeCell ref="L598:L600"/>
    <mergeCell ref="M598:M600"/>
    <mergeCell ref="B601:B603"/>
    <mergeCell ref="E601:E603"/>
    <mergeCell ref="G601:G603"/>
    <mergeCell ref="H601:H603"/>
    <mergeCell ref="I601:I603"/>
    <mergeCell ref="M580:M582"/>
    <mergeCell ref="B583:B585"/>
    <mergeCell ref="E583:E585"/>
    <mergeCell ref="G583:G585"/>
    <mergeCell ref="H583:H585"/>
    <mergeCell ref="I583:I585"/>
    <mergeCell ref="J583:J585"/>
    <mergeCell ref="K583:K585"/>
    <mergeCell ref="L583:L585"/>
    <mergeCell ref="M583:M585"/>
    <mergeCell ref="L589:L591"/>
    <mergeCell ref="M589:M591"/>
    <mergeCell ref="B580:B582"/>
    <mergeCell ref="E580:E582"/>
    <mergeCell ref="G580:G582"/>
    <mergeCell ref="H580:H582"/>
    <mergeCell ref="I580:I582"/>
    <mergeCell ref="J580:J582"/>
    <mergeCell ref="K580:K582"/>
    <mergeCell ref="L580:L582"/>
    <mergeCell ref="K586:K588"/>
    <mergeCell ref="L586:L588"/>
    <mergeCell ref="M586:M588"/>
    <mergeCell ref="B589:B591"/>
    <mergeCell ref="E589:E591"/>
    <mergeCell ref="G589:G591"/>
    <mergeCell ref="H589:H591"/>
    <mergeCell ref="I589:I591"/>
    <mergeCell ref="J589:J591"/>
    <mergeCell ref="K589:K591"/>
    <mergeCell ref="B586:B588"/>
    <mergeCell ref="E586:E588"/>
    <mergeCell ref="L577:L579"/>
    <mergeCell ref="M577:M579"/>
    <mergeCell ref="B568:B570"/>
    <mergeCell ref="E568:E570"/>
    <mergeCell ref="G568:G570"/>
    <mergeCell ref="H568:H570"/>
    <mergeCell ref="I568:I570"/>
    <mergeCell ref="J568:J570"/>
    <mergeCell ref="K568:K570"/>
    <mergeCell ref="L568:L570"/>
    <mergeCell ref="K574:K576"/>
    <mergeCell ref="L574:L576"/>
    <mergeCell ref="M574:M576"/>
    <mergeCell ref="B577:B579"/>
    <mergeCell ref="E577:E579"/>
    <mergeCell ref="G577:G579"/>
    <mergeCell ref="H577:H579"/>
    <mergeCell ref="I577:I579"/>
    <mergeCell ref="J577:J579"/>
    <mergeCell ref="K577:K579"/>
    <mergeCell ref="B574:B576"/>
    <mergeCell ref="E574:E576"/>
    <mergeCell ref="G574:G576"/>
    <mergeCell ref="H574:H576"/>
    <mergeCell ref="I574:I576"/>
    <mergeCell ref="J574:J576"/>
    <mergeCell ref="J565:J567"/>
    <mergeCell ref="K565:K567"/>
    <mergeCell ref="B562:B564"/>
    <mergeCell ref="E562:E564"/>
    <mergeCell ref="G562:G564"/>
    <mergeCell ref="H562:H564"/>
    <mergeCell ref="I562:I564"/>
    <mergeCell ref="J562:J564"/>
    <mergeCell ref="M568:M570"/>
    <mergeCell ref="B571:B573"/>
    <mergeCell ref="E571:E573"/>
    <mergeCell ref="G571:G573"/>
    <mergeCell ref="H571:H573"/>
    <mergeCell ref="I571:I573"/>
    <mergeCell ref="J571:J573"/>
    <mergeCell ref="K571:K573"/>
    <mergeCell ref="L571:L573"/>
    <mergeCell ref="M571:M573"/>
    <mergeCell ref="G550:G552"/>
    <mergeCell ref="H550:H552"/>
    <mergeCell ref="I550:I552"/>
    <mergeCell ref="J550:J552"/>
    <mergeCell ref="M556:M558"/>
    <mergeCell ref="B559:B561"/>
    <mergeCell ref="E559:E561"/>
    <mergeCell ref="G559:G561"/>
    <mergeCell ref="H559:H561"/>
    <mergeCell ref="I559:I561"/>
    <mergeCell ref="J559:J561"/>
    <mergeCell ref="K559:K561"/>
    <mergeCell ref="L559:L561"/>
    <mergeCell ref="M559:M561"/>
    <mergeCell ref="L565:L567"/>
    <mergeCell ref="M565:M567"/>
    <mergeCell ref="B556:B558"/>
    <mergeCell ref="E556:E558"/>
    <mergeCell ref="G556:G558"/>
    <mergeCell ref="H556:H558"/>
    <mergeCell ref="I556:I558"/>
    <mergeCell ref="J556:J558"/>
    <mergeCell ref="K556:K558"/>
    <mergeCell ref="L556:L558"/>
    <mergeCell ref="K562:K564"/>
    <mergeCell ref="L562:L564"/>
    <mergeCell ref="M562:M564"/>
    <mergeCell ref="B565:B567"/>
    <mergeCell ref="E565:E567"/>
    <mergeCell ref="G565:G567"/>
    <mergeCell ref="H565:H567"/>
    <mergeCell ref="I565:I567"/>
    <mergeCell ref="M544:M546"/>
    <mergeCell ref="B547:B549"/>
    <mergeCell ref="E547:E549"/>
    <mergeCell ref="G547:G549"/>
    <mergeCell ref="H547:H549"/>
    <mergeCell ref="I547:I549"/>
    <mergeCell ref="J547:J549"/>
    <mergeCell ref="K547:K549"/>
    <mergeCell ref="L547:L549"/>
    <mergeCell ref="M547:M549"/>
    <mergeCell ref="L553:L555"/>
    <mergeCell ref="M553:M555"/>
    <mergeCell ref="B544:B546"/>
    <mergeCell ref="E544:E546"/>
    <mergeCell ref="G544:G546"/>
    <mergeCell ref="H544:H546"/>
    <mergeCell ref="I544:I546"/>
    <mergeCell ref="J544:J546"/>
    <mergeCell ref="K544:K546"/>
    <mergeCell ref="L544:L546"/>
    <mergeCell ref="K550:K552"/>
    <mergeCell ref="L550:L552"/>
    <mergeCell ref="M550:M552"/>
    <mergeCell ref="B553:B555"/>
    <mergeCell ref="E553:E555"/>
    <mergeCell ref="G553:G555"/>
    <mergeCell ref="H553:H555"/>
    <mergeCell ref="I553:I555"/>
    <mergeCell ref="J553:J555"/>
    <mergeCell ref="K553:K555"/>
    <mergeCell ref="B550:B552"/>
    <mergeCell ref="E550:E552"/>
    <mergeCell ref="L541:L543"/>
    <mergeCell ref="M541:M543"/>
    <mergeCell ref="B532:B534"/>
    <mergeCell ref="E532:E534"/>
    <mergeCell ref="G532:G534"/>
    <mergeCell ref="H532:H534"/>
    <mergeCell ref="I532:I534"/>
    <mergeCell ref="J532:J534"/>
    <mergeCell ref="K532:K534"/>
    <mergeCell ref="L532:L534"/>
    <mergeCell ref="K538:K540"/>
    <mergeCell ref="L538:L540"/>
    <mergeCell ref="M538:M540"/>
    <mergeCell ref="B541:B543"/>
    <mergeCell ref="E541:E543"/>
    <mergeCell ref="G541:G543"/>
    <mergeCell ref="H541:H543"/>
    <mergeCell ref="I541:I543"/>
    <mergeCell ref="J541:J543"/>
    <mergeCell ref="K541:K543"/>
    <mergeCell ref="B538:B540"/>
    <mergeCell ref="E538:E540"/>
    <mergeCell ref="G538:G540"/>
    <mergeCell ref="H538:H540"/>
    <mergeCell ref="I538:I540"/>
    <mergeCell ref="J538:J540"/>
    <mergeCell ref="J529:J531"/>
    <mergeCell ref="K529:K531"/>
    <mergeCell ref="B526:B528"/>
    <mergeCell ref="E526:E528"/>
    <mergeCell ref="G526:G528"/>
    <mergeCell ref="H526:H528"/>
    <mergeCell ref="I526:I528"/>
    <mergeCell ref="J526:J528"/>
    <mergeCell ref="M532:M534"/>
    <mergeCell ref="B535:B537"/>
    <mergeCell ref="E535:E537"/>
    <mergeCell ref="G535:G537"/>
    <mergeCell ref="H535:H537"/>
    <mergeCell ref="I535:I537"/>
    <mergeCell ref="J535:J537"/>
    <mergeCell ref="K535:K537"/>
    <mergeCell ref="L535:L537"/>
    <mergeCell ref="M535:M537"/>
    <mergeCell ref="G514:G516"/>
    <mergeCell ref="H514:H516"/>
    <mergeCell ref="I514:I516"/>
    <mergeCell ref="J514:J516"/>
    <mergeCell ref="M520:M522"/>
    <mergeCell ref="B523:B525"/>
    <mergeCell ref="E523:E525"/>
    <mergeCell ref="G523:G525"/>
    <mergeCell ref="H523:H525"/>
    <mergeCell ref="I523:I525"/>
    <mergeCell ref="J523:J525"/>
    <mergeCell ref="K523:K525"/>
    <mergeCell ref="L523:L525"/>
    <mergeCell ref="M523:M525"/>
    <mergeCell ref="L529:L531"/>
    <mergeCell ref="M529:M531"/>
    <mergeCell ref="B520:B522"/>
    <mergeCell ref="E520:E522"/>
    <mergeCell ref="G520:G522"/>
    <mergeCell ref="H520:H522"/>
    <mergeCell ref="I520:I522"/>
    <mergeCell ref="J520:J522"/>
    <mergeCell ref="K520:K522"/>
    <mergeCell ref="L520:L522"/>
    <mergeCell ref="K526:K528"/>
    <mergeCell ref="L526:L528"/>
    <mergeCell ref="M526:M528"/>
    <mergeCell ref="B529:B531"/>
    <mergeCell ref="E529:E531"/>
    <mergeCell ref="G529:G531"/>
    <mergeCell ref="H529:H531"/>
    <mergeCell ref="I529:I531"/>
    <mergeCell ref="M508:M510"/>
    <mergeCell ref="B511:B513"/>
    <mergeCell ref="E511:E513"/>
    <mergeCell ref="G511:G513"/>
    <mergeCell ref="H511:H513"/>
    <mergeCell ref="I511:I513"/>
    <mergeCell ref="J511:J513"/>
    <mergeCell ref="K511:K513"/>
    <mergeCell ref="L511:L513"/>
    <mergeCell ref="M511:M513"/>
    <mergeCell ref="L517:L519"/>
    <mergeCell ref="M517:M519"/>
    <mergeCell ref="B508:B510"/>
    <mergeCell ref="E508:E510"/>
    <mergeCell ref="G508:G510"/>
    <mergeCell ref="H508:H510"/>
    <mergeCell ref="I508:I510"/>
    <mergeCell ref="J508:J510"/>
    <mergeCell ref="K508:K510"/>
    <mergeCell ref="L508:L510"/>
    <mergeCell ref="K514:K516"/>
    <mergeCell ref="L514:L516"/>
    <mergeCell ref="M514:M516"/>
    <mergeCell ref="B517:B519"/>
    <mergeCell ref="E517:E519"/>
    <mergeCell ref="G517:G519"/>
    <mergeCell ref="H517:H519"/>
    <mergeCell ref="I517:I519"/>
    <mergeCell ref="J517:J519"/>
    <mergeCell ref="K517:K519"/>
    <mergeCell ref="B514:B516"/>
    <mergeCell ref="E514:E516"/>
    <mergeCell ref="L505:L507"/>
    <mergeCell ref="M505:M507"/>
    <mergeCell ref="B496:B498"/>
    <mergeCell ref="E496:E498"/>
    <mergeCell ref="G496:G498"/>
    <mergeCell ref="H496:H498"/>
    <mergeCell ref="I496:I498"/>
    <mergeCell ref="J496:J498"/>
    <mergeCell ref="K496:K498"/>
    <mergeCell ref="L496:L498"/>
    <mergeCell ref="K502:K504"/>
    <mergeCell ref="L502:L504"/>
    <mergeCell ref="M502:M504"/>
    <mergeCell ref="B505:B507"/>
    <mergeCell ref="E505:E507"/>
    <mergeCell ref="G505:G507"/>
    <mergeCell ref="H505:H507"/>
    <mergeCell ref="I505:I507"/>
    <mergeCell ref="J505:J507"/>
    <mergeCell ref="K505:K507"/>
    <mergeCell ref="B502:B504"/>
    <mergeCell ref="E502:E504"/>
    <mergeCell ref="G502:G504"/>
    <mergeCell ref="H502:H504"/>
    <mergeCell ref="I502:I504"/>
    <mergeCell ref="J502:J504"/>
    <mergeCell ref="J493:J495"/>
    <mergeCell ref="K493:K495"/>
    <mergeCell ref="B490:B492"/>
    <mergeCell ref="E490:E492"/>
    <mergeCell ref="G490:G492"/>
    <mergeCell ref="H490:H492"/>
    <mergeCell ref="I490:I492"/>
    <mergeCell ref="J490:J492"/>
    <mergeCell ref="M496:M498"/>
    <mergeCell ref="B499:B501"/>
    <mergeCell ref="E499:E501"/>
    <mergeCell ref="G499:G501"/>
    <mergeCell ref="H499:H501"/>
    <mergeCell ref="I499:I501"/>
    <mergeCell ref="J499:J501"/>
    <mergeCell ref="K499:K501"/>
    <mergeCell ref="L499:L501"/>
    <mergeCell ref="M499:M501"/>
    <mergeCell ref="G478:G480"/>
    <mergeCell ref="H478:H480"/>
    <mergeCell ref="I478:I480"/>
    <mergeCell ref="J478:J480"/>
    <mergeCell ref="M484:M486"/>
    <mergeCell ref="B487:B489"/>
    <mergeCell ref="E487:E489"/>
    <mergeCell ref="G487:G489"/>
    <mergeCell ref="H487:H489"/>
    <mergeCell ref="I487:I489"/>
    <mergeCell ref="J487:J489"/>
    <mergeCell ref="K487:K489"/>
    <mergeCell ref="L487:L489"/>
    <mergeCell ref="M487:M489"/>
    <mergeCell ref="L493:L495"/>
    <mergeCell ref="M493:M495"/>
    <mergeCell ref="B484:B486"/>
    <mergeCell ref="E484:E486"/>
    <mergeCell ref="G484:G486"/>
    <mergeCell ref="H484:H486"/>
    <mergeCell ref="I484:I486"/>
    <mergeCell ref="J484:J486"/>
    <mergeCell ref="K484:K486"/>
    <mergeCell ref="L484:L486"/>
    <mergeCell ref="K490:K492"/>
    <mergeCell ref="L490:L492"/>
    <mergeCell ref="M490:M492"/>
    <mergeCell ref="B493:B495"/>
    <mergeCell ref="E493:E495"/>
    <mergeCell ref="G493:G495"/>
    <mergeCell ref="H493:H495"/>
    <mergeCell ref="I493:I495"/>
    <mergeCell ref="M472:M474"/>
    <mergeCell ref="B475:B477"/>
    <mergeCell ref="E475:E477"/>
    <mergeCell ref="G475:G477"/>
    <mergeCell ref="H475:H477"/>
    <mergeCell ref="I475:I477"/>
    <mergeCell ref="J475:J477"/>
    <mergeCell ref="K475:K477"/>
    <mergeCell ref="L475:L477"/>
    <mergeCell ref="M475:M477"/>
    <mergeCell ref="L481:L483"/>
    <mergeCell ref="M481:M483"/>
    <mergeCell ref="B472:B474"/>
    <mergeCell ref="E472:E474"/>
    <mergeCell ref="G472:G474"/>
    <mergeCell ref="H472:H474"/>
    <mergeCell ref="I472:I474"/>
    <mergeCell ref="J472:J474"/>
    <mergeCell ref="K472:K474"/>
    <mergeCell ref="L472:L474"/>
    <mergeCell ref="K478:K480"/>
    <mergeCell ref="L478:L480"/>
    <mergeCell ref="M478:M480"/>
    <mergeCell ref="B481:B483"/>
    <mergeCell ref="E481:E483"/>
    <mergeCell ref="G481:G483"/>
    <mergeCell ref="H481:H483"/>
    <mergeCell ref="I481:I483"/>
    <mergeCell ref="J481:J483"/>
    <mergeCell ref="K481:K483"/>
    <mergeCell ref="B478:B480"/>
    <mergeCell ref="E478:E480"/>
    <mergeCell ref="L469:L471"/>
    <mergeCell ref="M469:M471"/>
    <mergeCell ref="B460:B462"/>
    <mergeCell ref="E460:E462"/>
    <mergeCell ref="G460:G462"/>
    <mergeCell ref="H460:H462"/>
    <mergeCell ref="I460:I462"/>
    <mergeCell ref="J460:J462"/>
    <mergeCell ref="K460:K462"/>
    <mergeCell ref="L460:L462"/>
    <mergeCell ref="K466:K468"/>
    <mergeCell ref="L466:L468"/>
    <mergeCell ref="M466:M468"/>
    <mergeCell ref="B469:B471"/>
    <mergeCell ref="E469:E471"/>
    <mergeCell ref="G469:G471"/>
    <mergeCell ref="H469:H471"/>
    <mergeCell ref="I469:I471"/>
    <mergeCell ref="J469:J471"/>
    <mergeCell ref="K469:K471"/>
    <mergeCell ref="B466:B468"/>
    <mergeCell ref="E466:E468"/>
    <mergeCell ref="G466:G468"/>
    <mergeCell ref="H466:H468"/>
    <mergeCell ref="I466:I468"/>
    <mergeCell ref="J466:J468"/>
    <mergeCell ref="J457:J459"/>
    <mergeCell ref="K457:K459"/>
    <mergeCell ref="B454:B456"/>
    <mergeCell ref="E454:E456"/>
    <mergeCell ref="G454:G456"/>
    <mergeCell ref="H454:H456"/>
    <mergeCell ref="I454:I456"/>
    <mergeCell ref="J454:J456"/>
    <mergeCell ref="M460:M462"/>
    <mergeCell ref="B463:B465"/>
    <mergeCell ref="E463:E465"/>
    <mergeCell ref="G463:G465"/>
    <mergeCell ref="H463:H465"/>
    <mergeCell ref="I463:I465"/>
    <mergeCell ref="J463:J465"/>
    <mergeCell ref="K463:K465"/>
    <mergeCell ref="L463:L465"/>
    <mergeCell ref="M463:M465"/>
    <mergeCell ref="G442:G444"/>
    <mergeCell ref="H442:H444"/>
    <mergeCell ref="I442:I444"/>
    <mergeCell ref="J442:J444"/>
    <mergeCell ref="M448:M450"/>
    <mergeCell ref="B451:B453"/>
    <mergeCell ref="E451:E453"/>
    <mergeCell ref="G451:G453"/>
    <mergeCell ref="H451:H453"/>
    <mergeCell ref="I451:I453"/>
    <mergeCell ref="J451:J453"/>
    <mergeCell ref="K451:K453"/>
    <mergeCell ref="L451:L453"/>
    <mergeCell ref="M451:M453"/>
    <mergeCell ref="L457:L459"/>
    <mergeCell ref="M457:M459"/>
    <mergeCell ref="B448:B450"/>
    <mergeCell ref="E448:E450"/>
    <mergeCell ref="G448:G450"/>
    <mergeCell ref="H448:H450"/>
    <mergeCell ref="I448:I450"/>
    <mergeCell ref="J448:J450"/>
    <mergeCell ref="K448:K450"/>
    <mergeCell ref="L448:L450"/>
    <mergeCell ref="K454:K456"/>
    <mergeCell ref="L454:L456"/>
    <mergeCell ref="M454:M456"/>
    <mergeCell ref="B457:B459"/>
    <mergeCell ref="E457:E459"/>
    <mergeCell ref="G457:G459"/>
    <mergeCell ref="H457:H459"/>
    <mergeCell ref="I457:I459"/>
    <mergeCell ref="M436:M438"/>
    <mergeCell ref="B439:B441"/>
    <mergeCell ref="E439:E441"/>
    <mergeCell ref="G439:G441"/>
    <mergeCell ref="H439:H441"/>
    <mergeCell ref="I439:I441"/>
    <mergeCell ref="J439:J441"/>
    <mergeCell ref="K439:K441"/>
    <mergeCell ref="L439:L441"/>
    <mergeCell ref="M439:M441"/>
    <mergeCell ref="L445:L447"/>
    <mergeCell ref="M445:M447"/>
    <mergeCell ref="B436:B438"/>
    <mergeCell ref="E436:E438"/>
    <mergeCell ref="G436:G438"/>
    <mergeCell ref="H436:H438"/>
    <mergeCell ref="I436:I438"/>
    <mergeCell ref="J436:J438"/>
    <mergeCell ref="K436:K438"/>
    <mergeCell ref="L436:L438"/>
    <mergeCell ref="K442:K444"/>
    <mergeCell ref="L442:L444"/>
    <mergeCell ref="M442:M444"/>
    <mergeCell ref="B445:B447"/>
    <mergeCell ref="E445:E447"/>
    <mergeCell ref="G445:G447"/>
    <mergeCell ref="H445:H447"/>
    <mergeCell ref="I445:I447"/>
    <mergeCell ref="J445:J447"/>
    <mergeCell ref="K445:K447"/>
    <mergeCell ref="B442:B444"/>
    <mergeCell ref="E442:E444"/>
    <mergeCell ref="L433:L435"/>
    <mergeCell ref="M433:M435"/>
    <mergeCell ref="B424:B426"/>
    <mergeCell ref="E424:E426"/>
    <mergeCell ref="G424:G426"/>
    <mergeCell ref="H424:H426"/>
    <mergeCell ref="I424:I426"/>
    <mergeCell ref="J424:J426"/>
    <mergeCell ref="K424:K426"/>
    <mergeCell ref="L424:L426"/>
    <mergeCell ref="K430:K432"/>
    <mergeCell ref="L430:L432"/>
    <mergeCell ref="M430:M432"/>
    <mergeCell ref="B433:B435"/>
    <mergeCell ref="E433:E435"/>
    <mergeCell ref="G433:G435"/>
    <mergeCell ref="H433:H435"/>
    <mergeCell ref="I433:I435"/>
    <mergeCell ref="J433:J435"/>
    <mergeCell ref="K433:K435"/>
    <mergeCell ref="B430:B432"/>
    <mergeCell ref="E430:E432"/>
    <mergeCell ref="G430:G432"/>
    <mergeCell ref="H430:H432"/>
    <mergeCell ref="I430:I432"/>
    <mergeCell ref="J430:J432"/>
    <mergeCell ref="J421:J423"/>
    <mergeCell ref="K421:K423"/>
    <mergeCell ref="B418:B420"/>
    <mergeCell ref="E418:E420"/>
    <mergeCell ref="G418:G420"/>
    <mergeCell ref="H418:H420"/>
    <mergeCell ref="I418:I420"/>
    <mergeCell ref="J418:J420"/>
    <mergeCell ref="M424:M426"/>
    <mergeCell ref="B427:B429"/>
    <mergeCell ref="E427:E429"/>
    <mergeCell ref="G427:G429"/>
    <mergeCell ref="H427:H429"/>
    <mergeCell ref="I427:I429"/>
    <mergeCell ref="J427:J429"/>
    <mergeCell ref="K427:K429"/>
    <mergeCell ref="L427:L429"/>
    <mergeCell ref="M427:M429"/>
    <mergeCell ref="G406:G408"/>
    <mergeCell ref="H406:H408"/>
    <mergeCell ref="I406:I408"/>
    <mergeCell ref="J406:J408"/>
    <mergeCell ref="M412:M414"/>
    <mergeCell ref="B415:B417"/>
    <mergeCell ref="E415:E417"/>
    <mergeCell ref="G415:G417"/>
    <mergeCell ref="H415:H417"/>
    <mergeCell ref="I415:I417"/>
    <mergeCell ref="J415:J417"/>
    <mergeCell ref="K415:K417"/>
    <mergeCell ref="L415:L417"/>
    <mergeCell ref="M415:M417"/>
    <mergeCell ref="L421:L423"/>
    <mergeCell ref="M421:M423"/>
    <mergeCell ref="B412:B414"/>
    <mergeCell ref="E412:E414"/>
    <mergeCell ref="G412:G414"/>
    <mergeCell ref="H412:H414"/>
    <mergeCell ref="I412:I414"/>
    <mergeCell ref="J412:J414"/>
    <mergeCell ref="K412:K414"/>
    <mergeCell ref="L412:L414"/>
    <mergeCell ref="K418:K420"/>
    <mergeCell ref="L418:L420"/>
    <mergeCell ref="M418:M420"/>
    <mergeCell ref="B421:B423"/>
    <mergeCell ref="E421:E423"/>
    <mergeCell ref="G421:G423"/>
    <mergeCell ref="H421:H423"/>
    <mergeCell ref="I421:I423"/>
    <mergeCell ref="M400:M402"/>
    <mergeCell ref="B403:B405"/>
    <mergeCell ref="E403:E405"/>
    <mergeCell ref="G403:G405"/>
    <mergeCell ref="H403:H405"/>
    <mergeCell ref="I403:I405"/>
    <mergeCell ref="J403:J405"/>
    <mergeCell ref="K403:K405"/>
    <mergeCell ref="L403:L405"/>
    <mergeCell ref="M403:M405"/>
    <mergeCell ref="L409:L411"/>
    <mergeCell ref="M409:M411"/>
    <mergeCell ref="B400:B402"/>
    <mergeCell ref="E400:E402"/>
    <mergeCell ref="G400:G402"/>
    <mergeCell ref="H400:H402"/>
    <mergeCell ref="I400:I402"/>
    <mergeCell ref="J400:J402"/>
    <mergeCell ref="K400:K402"/>
    <mergeCell ref="L400:L402"/>
    <mergeCell ref="K406:K408"/>
    <mergeCell ref="L406:L408"/>
    <mergeCell ref="M406:M408"/>
    <mergeCell ref="B409:B411"/>
    <mergeCell ref="E409:E411"/>
    <mergeCell ref="G409:G411"/>
    <mergeCell ref="H409:H411"/>
    <mergeCell ref="I409:I411"/>
    <mergeCell ref="J409:J411"/>
    <mergeCell ref="K409:K411"/>
    <mergeCell ref="B406:B408"/>
    <mergeCell ref="E406:E408"/>
    <mergeCell ref="L397:L399"/>
    <mergeCell ref="M397:M399"/>
    <mergeCell ref="B388:B390"/>
    <mergeCell ref="E388:E390"/>
    <mergeCell ref="G388:G390"/>
    <mergeCell ref="H388:H390"/>
    <mergeCell ref="I388:I390"/>
    <mergeCell ref="J388:J390"/>
    <mergeCell ref="K388:K390"/>
    <mergeCell ref="L388:L390"/>
    <mergeCell ref="K394:K396"/>
    <mergeCell ref="L394:L396"/>
    <mergeCell ref="M394:M396"/>
    <mergeCell ref="B397:B399"/>
    <mergeCell ref="E397:E399"/>
    <mergeCell ref="G397:G399"/>
    <mergeCell ref="H397:H399"/>
    <mergeCell ref="I397:I399"/>
    <mergeCell ref="J397:J399"/>
    <mergeCell ref="K397:K399"/>
    <mergeCell ref="B394:B396"/>
    <mergeCell ref="E394:E396"/>
    <mergeCell ref="G394:G396"/>
    <mergeCell ref="H394:H396"/>
    <mergeCell ref="I394:I396"/>
    <mergeCell ref="J394:J396"/>
    <mergeCell ref="J385:J387"/>
    <mergeCell ref="K385:K387"/>
    <mergeCell ref="B382:B384"/>
    <mergeCell ref="E382:E384"/>
    <mergeCell ref="G382:G384"/>
    <mergeCell ref="H382:H384"/>
    <mergeCell ref="I382:I384"/>
    <mergeCell ref="J382:J384"/>
    <mergeCell ref="M388:M390"/>
    <mergeCell ref="B391:B393"/>
    <mergeCell ref="E391:E393"/>
    <mergeCell ref="G391:G393"/>
    <mergeCell ref="H391:H393"/>
    <mergeCell ref="I391:I393"/>
    <mergeCell ref="J391:J393"/>
    <mergeCell ref="K391:K393"/>
    <mergeCell ref="L391:L393"/>
    <mergeCell ref="M391:M393"/>
    <mergeCell ref="G370:G372"/>
    <mergeCell ref="H370:H372"/>
    <mergeCell ref="I370:I372"/>
    <mergeCell ref="J370:J372"/>
    <mergeCell ref="M376:M378"/>
    <mergeCell ref="B379:B381"/>
    <mergeCell ref="E379:E381"/>
    <mergeCell ref="G379:G381"/>
    <mergeCell ref="H379:H381"/>
    <mergeCell ref="I379:I381"/>
    <mergeCell ref="J379:J381"/>
    <mergeCell ref="K379:K381"/>
    <mergeCell ref="L379:L381"/>
    <mergeCell ref="M379:M381"/>
    <mergeCell ref="L385:L387"/>
    <mergeCell ref="M385:M387"/>
    <mergeCell ref="B376:B378"/>
    <mergeCell ref="E376:E378"/>
    <mergeCell ref="G376:G378"/>
    <mergeCell ref="H376:H378"/>
    <mergeCell ref="I376:I378"/>
    <mergeCell ref="J376:J378"/>
    <mergeCell ref="K376:K378"/>
    <mergeCell ref="L376:L378"/>
    <mergeCell ref="K382:K384"/>
    <mergeCell ref="L382:L384"/>
    <mergeCell ref="M382:M384"/>
    <mergeCell ref="B385:B387"/>
    <mergeCell ref="E385:E387"/>
    <mergeCell ref="G385:G387"/>
    <mergeCell ref="H385:H387"/>
    <mergeCell ref="I385:I387"/>
    <mergeCell ref="M364:M366"/>
    <mergeCell ref="B367:B369"/>
    <mergeCell ref="E367:E369"/>
    <mergeCell ref="G367:G369"/>
    <mergeCell ref="H367:H369"/>
    <mergeCell ref="I367:I369"/>
    <mergeCell ref="J367:J369"/>
    <mergeCell ref="K367:K369"/>
    <mergeCell ref="L367:L369"/>
    <mergeCell ref="M367:M369"/>
    <mergeCell ref="L373:L375"/>
    <mergeCell ref="M373:M375"/>
    <mergeCell ref="B364:B366"/>
    <mergeCell ref="E364:E366"/>
    <mergeCell ref="G364:G366"/>
    <mergeCell ref="H364:H366"/>
    <mergeCell ref="I364:I366"/>
    <mergeCell ref="J364:J366"/>
    <mergeCell ref="K364:K366"/>
    <mergeCell ref="L364:L366"/>
    <mergeCell ref="K370:K372"/>
    <mergeCell ref="L370:L372"/>
    <mergeCell ref="M370:M372"/>
    <mergeCell ref="B373:B375"/>
    <mergeCell ref="E373:E375"/>
    <mergeCell ref="G373:G375"/>
    <mergeCell ref="H373:H375"/>
    <mergeCell ref="I373:I375"/>
    <mergeCell ref="J373:J375"/>
    <mergeCell ref="K373:K375"/>
    <mergeCell ref="B370:B372"/>
    <mergeCell ref="E370:E372"/>
    <mergeCell ref="L361:L363"/>
    <mergeCell ref="M361:M363"/>
    <mergeCell ref="B352:B354"/>
    <mergeCell ref="E352:E354"/>
    <mergeCell ref="G352:G354"/>
    <mergeCell ref="H352:H354"/>
    <mergeCell ref="I352:I354"/>
    <mergeCell ref="J352:J354"/>
    <mergeCell ref="K352:K354"/>
    <mergeCell ref="L352:L354"/>
    <mergeCell ref="K358:K360"/>
    <mergeCell ref="L358:L360"/>
    <mergeCell ref="M358:M360"/>
    <mergeCell ref="B361:B363"/>
    <mergeCell ref="E361:E363"/>
    <mergeCell ref="G361:G363"/>
    <mergeCell ref="H361:H363"/>
    <mergeCell ref="I361:I363"/>
    <mergeCell ref="J361:J363"/>
    <mergeCell ref="K361:K363"/>
    <mergeCell ref="B358:B360"/>
    <mergeCell ref="E358:E360"/>
    <mergeCell ref="G358:G360"/>
    <mergeCell ref="H358:H360"/>
    <mergeCell ref="I358:I360"/>
    <mergeCell ref="J358:J360"/>
    <mergeCell ref="J349:J351"/>
    <mergeCell ref="K349:K351"/>
    <mergeCell ref="B346:B348"/>
    <mergeCell ref="E346:E348"/>
    <mergeCell ref="G346:G348"/>
    <mergeCell ref="H346:H348"/>
    <mergeCell ref="I346:I348"/>
    <mergeCell ref="J346:J348"/>
    <mergeCell ref="M352:M354"/>
    <mergeCell ref="B355:B357"/>
    <mergeCell ref="E355:E357"/>
    <mergeCell ref="G355:G357"/>
    <mergeCell ref="H355:H357"/>
    <mergeCell ref="I355:I357"/>
    <mergeCell ref="J355:J357"/>
    <mergeCell ref="K355:K357"/>
    <mergeCell ref="L355:L357"/>
    <mergeCell ref="M355:M357"/>
    <mergeCell ref="G334:G336"/>
    <mergeCell ref="H334:H336"/>
    <mergeCell ref="I334:I336"/>
    <mergeCell ref="J334:J336"/>
    <mergeCell ref="M340:M342"/>
    <mergeCell ref="B343:B345"/>
    <mergeCell ref="E343:E345"/>
    <mergeCell ref="G343:G345"/>
    <mergeCell ref="H343:H345"/>
    <mergeCell ref="I343:I345"/>
    <mergeCell ref="J343:J345"/>
    <mergeCell ref="K343:K345"/>
    <mergeCell ref="L343:L345"/>
    <mergeCell ref="M343:M345"/>
    <mergeCell ref="L349:L351"/>
    <mergeCell ref="M349:M351"/>
    <mergeCell ref="B340:B342"/>
    <mergeCell ref="E340:E342"/>
    <mergeCell ref="G340:G342"/>
    <mergeCell ref="H340:H342"/>
    <mergeCell ref="I340:I342"/>
    <mergeCell ref="J340:J342"/>
    <mergeCell ref="K340:K342"/>
    <mergeCell ref="L340:L342"/>
    <mergeCell ref="K346:K348"/>
    <mergeCell ref="L346:L348"/>
    <mergeCell ref="M346:M348"/>
    <mergeCell ref="B349:B351"/>
    <mergeCell ref="E349:E351"/>
    <mergeCell ref="G349:G351"/>
    <mergeCell ref="H349:H351"/>
    <mergeCell ref="I349:I351"/>
    <mergeCell ref="M328:M330"/>
    <mergeCell ref="B331:B333"/>
    <mergeCell ref="E331:E333"/>
    <mergeCell ref="G331:G333"/>
    <mergeCell ref="H331:H333"/>
    <mergeCell ref="I331:I333"/>
    <mergeCell ref="J331:J333"/>
    <mergeCell ref="K331:K333"/>
    <mergeCell ref="L331:L333"/>
    <mergeCell ref="M331:M333"/>
    <mergeCell ref="L337:L339"/>
    <mergeCell ref="M337:M339"/>
    <mergeCell ref="B328:B330"/>
    <mergeCell ref="E328:E330"/>
    <mergeCell ref="G328:G330"/>
    <mergeCell ref="H328:H330"/>
    <mergeCell ref="I328:I330"/>
    <mergeCell ref="J328:J330"/>
    <mergeCell ref="K328:K330"/>
    <mergeCell ref="L328:L330"/>
    <mergeCell ref="K334:K336"/>
    <mergeCell ref="L334:L336"/>
    <mergeCell ref="M334:M336"/>
    <mergeCell ref="B337:B339"/>
    <mergeCell ref="E337:E339"/>
    <mergeCell ref="G337:G339"/>
    <mergeCell ref="H337:H339"/>
    <mergeCell ref="I337:I339"/>
    <mergeCell ref="J337:J339"/>
    <mergeCell ref="K337:K339"/>
    <mergeCell ref="B334:B336"/>
    <mergeCell ref="E334:E336"/>
    <mergeCell ref="L325:L327"/>
    <mergeCell ref="M325:M327"/>
    <mergeCell ref="B316:B318"/>
    <mergeCell ref="E316:E318"/>
    <mergeCell ref="G316:G318"/>
    <mergeCell ref="H316:H318"/>
    <mergeCell ref="I316:I318"/>
    <mergeCell ref="J316:J318"/>
    <mergeCell ref="K316:K318"/>
    <mergeCell ref="L316:L318"/>
    <mergeCell ref="K322:K324"/>
    <mergeCell ref="L322:L324"/>
    <mergeCell ref="M322:M324"/>
    <mergeCell ref="B325:B327"/>
    <mergeCell ref="E325:E327"/>
    <mergeCell ref="G325:G327"/>
    <mergeCell ref="H325:H327"/>
    <mergeCell ref="I325:I327"/>
    <mergeCell ref="J325:J327"/>
    <mergeCell ref="K325:K327"/>
    <mergeCell ref="B322:B324"/>
    <mergeCell ref="E322:E324"/>
    <mergeCell ref="G322:G324"/>
    <mergeCell ref="H322:H324"/>
    <mergeCell ref="I322:I324"/>
    <mergeCell ref="J322:J324"/>
    <mergeCell ref="J313:J315"/>
    <mergeCell ref="K313:K315"/>
    <mergeCell ref="B310:B312"/>
    <mergeCell ref="E310:E312"/>
    <mergeCell ref="G310:G312"/>
    <mergeCell ref="H310:H312"/>
    <mergeCell ref="I310:I312"/>
    <mergeCell ref="J310:J312"/>
    <mergeCell ref="M316:M318"/>
    <mergeCell ref="B319:B321"/>
    <mergeCell ref="E319:E321"/>
    <mergeCell ref="G319:G321"/>
    <mergeCell ref="H319:H321"/>
    <mergeCell ref="I319:I321"/>
    <mergeCell ref="J319:J321"/>
    <mergeCell ref="K319:K321"/>
    <mergeCell ref="L319:L321"/>
    <mergeCell ref="M319:M321"/>
    <mergeCell ref="G298:G300"/>
    <mergeCell ref="H298:H300"/>
    <mergeCell ref="I298:I300"/>
    <mergeCell ref="J298:J300"/>
    <mergeCell ref="M304:M306"/>
    <mergeCell ref="B307:B309"/>
    <mergeCell ref="E307:E309"/>
    <mergeCell ref="G307:G309"/>
    <mergeCell ref="H307:H309"/>
    <mergeCell ref="I307:I309"/>
    <mergeCell ref="J307:J309"/>
    <mergeCell ref="K307:K309"/>
    <mergeCell ref="L307:L309"/>
    <mergeCell ref="M307:M309"/>
    <mergeCell ref="L313:L315"/>
    <mergeCell ref="M313:M315"/>
    <mergeCell ref="B304:B306"/>
    <mergeCell ref="E304:E306"/>
    <mergeCell ref="G304:G306"/>
    <mergeCell ref="H304:H306"/>
    <mergeCell ref="I304:I306"/>
    <mergeCell ref="J304:J306"/>
    <mergeCell ref="K304:K306"/>
    <mergeCell ref="L304:L306"/>
    <mergeCell ref="K310:K312"/>
    <mergeCell ref="L310:L312"/>
    <mergeCell ref="M310:M312"/>
    <mergeCell ref="B313:B315"/>
    <mergeCell ref="E313:E315"/>
    <mergeCell ref="G313:G315"/>
    <mergeCell ref="H313:H315"/>
    <mergeCell ref="I313:I315"/>
    <mergeCell ref="M292:M294"/>
    <mergeCell ref="B295:B297"/>
    <mergeCell ref="E295:E297"/>
    <mergeCell ref="G295:G297"/>
    <mergeCell ref="H295:H297"/>
    <mergeCell ref="I295:I297"/>
    <mergeCell ref="J295:J297"/>
    <mergeCell ref="K295:K297"/>
    <mergeCell ref="L295:L297"/>
    <mergeCell ref="M295:M297"/>
    <mergeCell ref="L301:L303"/>
    <mergeCell ref="M301:M303"/>
    <mergeCell ref="B292:B294"/>
    <mergeCell ref="E292:E294"/>
    <mergeCell ref="G292:G294"/>
    <mergeCell ref="H292:H294"/>
    <mergeCell ref="I292:I294"/>
    <mergeCell ref="J292:J294"/>
    <mergeCell ref="K292:K294"/>
    <mergeCell ref="L292:L294"/>
    <mergeCell ref="K298:K300"/>
    <mergeCell ref="L298:L300"/>
    <mergeCell ref="M298:M300"/>
    <mergeCell ref="B301:B303"/>
    <mergeCell ref="E301:E303"/>
    <mergeCell ref="G301:G303"/>
    <mergeCell ref="H301:H303"/>
    <mergeCell ref="I301:I303"/>
    <mergeCell ref="J301:J303"/>
    <mergeCell ref="K301:K303"/>
    <mergeCell ref="B298:B300"/>
    <mergeCell ref="E298:E300"/>
    <mergeCell ref="L289:L291"/>
    <mergeCell ref="M289:M291"/>
    <mergeCell ref="B280:B282"/>
    <mergeCell ref="E280:E282"/>
    <mergeCell ref="G280:G282"/>
    <mergeCell ref="H280:H282"/>
    <mergeCell ref="I280:I282"/>
    <mergeCell ref="J280:J282"/>
    <mergeCell ref="K280:K282"/>
    <mergeCell ref="L280:L282"/>
    <mergeCell ref="K286:K288"/>
    <mergeCell ref="L286:L288"/>
    <mergeCell ref="M286:M288"/>
    <mergeCell ref="B289:B291"/>
    <mergeCell ref="E289:E291"/>
    <mergeCell ref="G289:G291"/>
    <mergeCell ref="H289:H291"/>
    <mergeCell ref="I289:I291"/>
    <mergeCell ref="J289:J291"/>
    <mergeCell ref="K289:K291"/>
    <mergeCell ref="B286:B288"/>
    <mergeCell ref="E286:E288"/>
    <mergeCell ref="G286:G288"/>
    <mergeCell ref="H286:H288"/>
    <mergeCell ref="I286:I288"/>
    <mergeCell ref="J286:J288"/>
    <mergeCell ref="J277:J279"/>
    <mergeCell ref="K277:K279"/>
    <mergeCell ref="B274:B276"/>
    <mergeCell ref="E274:E276"/>
    <mergeCell ref="G274:G276"/>
    <mergeCell ref="H274:H276"/>
    <mergeCell ref="I274:I276"/>
    <mergeCell ref="J274:J276"/>
    <mergeCell ref="M280:M282"/>
    <mergeCell ref="B283:B285"/>
    <mergeCell ref="E283:E285"/>
    <mergeCell ref="G283:G285"/>
    <mergeCell ref="H283:H285"/>
    <mergeCell ref="I283:I285"/>
    <mergeCell ref="J283:J285"/>
    <mergeCell ref="K283:K285"/>
    <mergeCell ref="L283:L285"/>
    <mergeCell ref="M283:M285"/>
    <mergeCell ref="G262:G264"/>
    <mergeCell ref="H262:H264"/>
    <mergeCell ref="I262:I264"/>
    <mergeCell ref="J262:J264"/>
    <mergeCell ref="M268:M270"/>
    <mergeCell ref="B271:B273"/>
    <mergeCell ref="E271:E273"/>
    <mergeCell ref="G271:G273"/>
    <mergeCell ref="H271:H273"/>
    <mergeCell ref="I271:I273"/>
    <mergeCell ref="J271:J273"/>
    <mergeCell ref="K271:K273"/>
    <mergeCell ref="L271:L273"/>
    <mergeCell ref="M271:M273"/>
    <mergeCell ref="L277:L279"/>
    <mergeCell ref="M277:M279"/>
    <mergeCell ref="B268:B270"/>
    <mergeCell ref="E268:E270"/>
    <mergeCell ref="G268:G270"/>
    <mergeCell ref="H268:H270"/>
    <mergeCell ref="I268:I270"/>
    <mergeCell ref="J268:J270"/>
    <mergeCell ref="K268:K270"/>
    <mergeCell ref="L268:L270"/>
    <mergeCell ref="K274:K276"/>
    <mergeCell ref="L274:L276"/>
    <mergeCell ref="M274:M276"/>
    <mergeCell ref="B277:B279"/>
    <mergeCell ref="E277:E279"/>
    <mergeCell ref="G277:G279"/>
    <mergeCell ref="H277:H279"/>
    <mergeCell ref="I277:I279"/>
    <mergeCell ref="M256:M258"/>
    <mergeCell ref="B259:B261"/>
    <mergeCell ref="E259:E261"/>
    <mergeCell ref="G259:G261"/>
    <mergeCell ref="H259:H261"/>
    <mergeCell ref="I259:I261"/>
    <mergeCell ref="J259:J261"/>
    <mergeCell ref="K259:K261"/>
    <mergeCell ref="L259:L261"/>
    <mergeCell ref="M259:M261"/>
    <mergeCell ref="L265:L267"/>
    <mergeCell ref="M265:M267"/>
    <mergeCell ref="B256:B258"/>
    <mergeCell ref="E256:E258"/>
    <mergeCell ref="G256:G258"/>
    <mergeCell ref="H256:H258"/>
    <mergeCell ref="I256:I258"/>
    <mergeCell ref="J256:J258"/>
    <mergeCell ref="K256:K258"/>
    <mergeCell ref="L256:L258"/>
    <mergeCell ref="K262:K264"/>
    <mergeCell ref="L262:L264"/>
    <mergeCell ref="M262:M264"/>
    <mergeCell ref="B265:B267"/>
    <mergeCell ref="E265:E267"/>
    <mergeCell ref="G265:G267"/>
    <mergeCell ref="H265:H267"/>
    <mergeCell ref="I265:I267"/>
    <mergeCell ref="J265:J267"/>
    <mergeCell ref="K265:K267"/>
    <mergeCell ref="B262:B264"/>
    <mergeCell ref="E262:E264"/>
    <mergeCell ref="L253:L255"/>
    <mergeCell ref="M253:M255"/>
    <mergeCell ref="B244:B246"/>
    <mergeCell ref="E244:E246"/>
    <mergeCell ref="G244:G246"/>
    <mergeCell ref="H244:H246"/>
    <mergeCell ref="I244:I246"/>
    <mergeCell ref="J244:J246"/>
    <mergeCell ref="K244:K246"/>
    <mergeCell ref="L244:L246"/>
    <mergeCell ref="K250:K252"/>
    <mergeCell ref="L250:L252"/>
    <mergeCell ref="M250:M252"/>
    <mergeCell ref="B253:B255"/>
    <mergeCell ref="E253:E255"/>
    <mergeCell ref="G253:G255"/>
    <mergeCell ref="H253:H255"/>
    <mergeCell ref="I253:I255"/>
    <mergeCell ref="J253:J255"/>
    <mergeCell ref="K253:K255"/>
    <mergeCell ref="B250:B252"/>
    <mergeCell ref="E250:E252"/>
    <mergeCell ref="G250:G252"/>
    <mergeCell ref="H250:H252"/>
    <mergeCell ref="I250:I252"/>
    <mergeCell ref="J250:J252"/>
    <mergeCell ref="J241:J243"/>
    <mergeCell ref="K241:K243"/>
    <mergeCell ref="B238:B240"/>
    <mergeCell ref="E238:E240"/>
    <mergeCell ref="G238:G240"/>
    <mergeCell ref="H238:H240"/>
    <mergeCell ref="I238:I240"/>
    <mergeCell ref="J238:J240"/>
    <mergeCell ref="M244:M246"/>
    <mergeCell ref="B247:B249"/>
    <mergeCell ref="E247:E249"/>
    <mergeCell ref="G247:G249"/>
    <mergeCell ref="H247:H249"/>
    <mergeCell ref="I247:I249"/>
    <mergeCell ref="J247:J249"/>
    <mergeCell ref="K247:K249"/>
    <mergeCell ref="L247:L249"/>
    <mergeCell ref="M247:M249"/>
    <mergeCell ref="G226:G228"/>
    <mergeCell ref="H226:H228"/>
    <mergeCell ref="I226:I228"/>
    <mergeCell ref="J226:J228"/>
    <mergeCell ref="M232:M234"/>
    <mergeCell ref="B235:B237"/>
    <mergeCell ref="E235:E237"/>
    <mergeCell ref="G235:G237"/>
    <mergeCell ref="H235:H237"/>
    <mergeCell ref="I235:I237"/>
    <mergeCell ref="J235:J237"/>
    <mergeCell ref="K235:K237"/>
    <mergeCell ref="L235:L237"/>
    <mergeCell ref="M235:M237"/>
    <mergeCell ref="L241:L243"/>
    <mergeCell ref="M241:M243"/>
    <mergeCell ref="B232:B234"/>
    <mergeCell ref="E232:E234"/>
    <mergeCell ref="G232:G234"/>
    <mergeCell ref="H232:H234"/>
    <mergeCell ref="I232:I234"/>
    <mergeCell ref="J232:J234"/>
    <mergeCell ref="K232:K234"/>
    <mergeCell ref="L232:L234"/>
    <mergeCell ref="K238:K240"/>
    <mergeCell ref="L238:L240"/>
    <mergeCell ref="M238:M240"/>
    <mergeCell ref="B241:B243"/>
    <mergeCell ref="E241:E243"/>
    <mergeCell ref="G241:G243"/>
    <mergeCell ref="H241:H243"/>
    <mergeCell ref="I241:I243"/>
    <mergeCell ref="M220:M222"/>
    <mergeCell ref="B223:B225"/>
    <mergeCell ref="E223:E225"/>
    <mergeCell ref="G223:G225"/>
    <mergeCell ref="H223:H225"/>
    <mergeCell ref="I223:I225"/>
    <mergeCell ref="J223:J225"/>
    <mergeCell ref="K223:K225"/>
    <mergeCell ref="L223:L225"/>
    <mergeCell ref="M223:M225"/>
    <mergeCell ref="L229:L231"/>
    <mergeCell ref="M229:M231"/>
    <mergeCell ref="B220:B222"/>
    <mergeCell ref="E220:E222"/>
    <mergeCell ref="G220:G222"/>
    <mergeCell ref="H220:H222"/>
    <mergeCell ref="I220:I222"/>
    <mergeCell ref="J220:J222"/>
    <mergeCell ref="K220:K222"/>
    <mergeCell ref="L220:L222"/>
    <mergeCell ref="K226:K228"/>
    <mergeCell ref="L226:L228"/>
    <mergeCell ref="M226:M228"/>
    <mergeCell ref="B229:B231"/>
    <mergeCell ref="E229:E231"/>
    <mergeCell ref="G229:G231"/>
    <mergeCell ref="H229:H231"/>
    <mergeCell ref="I229:I231"/>
    <mergeCell ref="J229:J231"/>
    <mergeCell ref="K229:K231"/>
    <mergeCell ref="B226:B228"/>
    <mergeCell ref="E226:E228"/>
    <mergeCell ref="L217:L219"/>
    <mergeCell ref="M217:M219"/>
    <mergeCell ref="B208:B210"/>
    <mergeCell ref="E208:E210"/>
    <mergeCell ref="G208:G210"/>
    <mergeCell ref="H208:H210"/>
    <mergeCell ref="I208:I210"/>
    <mergeCell ref="J208:J210"/>
    <mergeCell ref="K208:K210"/>
    <mergeCell ref="L208:L210"/>
    <mergeCell ref="K214:K216"/>
    <mergeCell ref="L214:L216"/>
    <mergeCell ref="M214:M216"/>
    <mergeCell ref="B217:B219"/>
    <mergeCell ref="E217:E219"/>
    <mergeCell ref="G217:G219"/>
    <mergeCell ref="H217:H219"/>
    <mergeCell ref="I217:I219"/>
    <mergeCell ref="J217:J219"/>
    <mergeCell ref="K217:K219"/>
    <mergeCell ref="B214:B216"/>
    <mergeCell ref="E214:E216"/>
    <mergeCell ref="G214:G216"/>
    <mergeCell ref="H214:H216"/>
    <mergeCell ref="I214:I216"/>
    <mergeCell ref="J214:J216"/>
    <mergeCell ref="J205:J207"/>
    <mergeCell ref="K205:K207"/>
    <mergeCell ref="B202:B204"/>
    <mergeCell ref="E202:E204"/>
    <mergeCell ref="G202:G204"/>
    <mergeCell ref="H202:H204"/>
    <mergeCell ref="I202:I204"/>
    <mergeCell ref="J202:J204"/>
    <mergeCell ref="M208:M210"/>
    <mergeCell ref="B211:B213"/>
    <mergeCell ref="E211:E213"/>
    <mergeCell ref="G211:G213"/>
    <mergeCell ref="H211:H213"/>
    <mergeCell ref="I211:I213"/>
    <mergeCell ref="J211:J213"/>
    <mergeCell ref="K211:K213"/>
    <mergeCell ref="L211:L213"/>
    <mergeCell ref="M211:M213"/>
    <mergeCell ref="G190:G192"/>
    <mergeCell ref="H190:H192"/>
    <mergeCell ref="I190:I192"/>
    <mergeCell ref="J190:J192"/>
    <mergeCell ref="M196:M198"/>
    <mergeCell ref="B199:B201"/>
    <mergeCell ref="E199:E201"/>
    <mergeCell ref="G199:G201"/>
    <mergeCell ref="H199:H201"/>
    <mergeCell ref="I199:I201"/>
    <mergeCell ref="J199:J201"/>
    <mergeCell ref="K199:K201"/>
    <mergeCell ref="L199:L201"/>
    <mergeCell ref="M199:M201"/>
    <mergeCell ref="L205:L207"/>
    <mergeCell ref="M205:M207"/>
    <mergeCell ref="B196:B198"/>
    <mergeCell ref="E196:E198"/>
    <mergeCell ref="G196:G198"/>
    <mergeCell ref="H196:H198"/>
    <mergeCell ref="I196:I198"/>
    <mergeCell ref="J196:J198"/>
    <mergeCell ref="K196:K198"/>
    <mergeCell ref="L196:L198"/>
    <mergeCell ref="K202:K204"/>
    <mergeCell ref="L202:L204"/>
    <mergeCell ref="M202:M204"/>
    <mergeCell ref="B205:B207"/>
    <mergeCell ref="E205:E207"/>
    <mergeCell ref="G205:G207"/>
    <mergeCell ref="H205:H207"/>
    <mergeCell ref="I205:I207"/>
    <mergeCell ref="M184:M186"/>
    <mergeCell ref="B187:B189"/>
    <mergeCell ref="E187:E189"/>
    <mergeCell ref="G187:G189"/>
    <mergeCell ref="H187:H189"/>
    <mergeCell ref="I187:I189"/>
    <mergeCell ref="J187:J189"/>
    <mergeCell ref="K187:K189"/>
    <mergeCell ref="L187:L189"/>
    <mergeCell ref="M187:M189"/>
    <mergeCell ref="L193:L195"/>
    <mergeCell ref="M193:M195"/>
    <mergeCell ref="B184:B186"/>
    <mergeCell ref="E184:E186"/>
    <mergeCell ref="G184:G186"/>
    <mergeCell ref="H184:H186"/>
    <mergeCell ref="I184:I186"/>
    <mergeCell ref="J184:J186"/>
    <mergeCell ref="K184:K186"/>
    <mergeCell ref="L184:L186"/>
    <mergeCell ref="K190:K192"/>
    <mergeCell ref="L190:L192"/>
    <mergeCell ref="M190:M192"/>
    <mergeCell ref="B193:B195"/>
    <mergeCell ref="E193:E195"/>
    <mergeCell ref="G193:G195"/>
    <mergeCell ref="H193:H195"/>
    <mergeCell ref="I193:I195"/>
    <mergeCell ref="J193:J195"/>
    <mergeCell ref="K193:K195"/>
    <mergeCell ref="B190:B192"/>
    <mergeCell ref="E190:E192"/>
    <mergeCell ref="L181:L183"/>
    <mergeCell ref="M181:M183"/>
    <mergeCell ref="B172:B174"/>
    <mergeCell ref="E172:E174"/>
    <mergeCell ref="G172:G174"/>
    <mergeCell ref="H172:H174"/>
    <mergeCell ref="I172:I174"/>
    <mergeCell ref="J172:J174"/>
    <mergeCell ref="K172:K174"/>
    <mergeCell ref="L172:L174"/>
    <mergeCell ref="K178:K180"/>
    <mergeCell ref="L178:L180"/>
    <mergeCell ref="M178:M180"/>
    <mergeCell ref="B181:B183"/>
    <mergeCell ref="E181:E183"/>
    <mergeCell ref="G181:G183"/>
    <mergeCell ref="H181:H183"/>
    <mergeCell ref="I181:I183"/>
    <mergeCell ref="J181:J183"/>
    <mergeCell ref="K181:K183"/>
    <mergeCell ref="B178:B180"/>
    <mergeCell ref="E178:E180"/>
    <mergeCell ref="G178:G180"/>
    <mergeCell ref="H178:H180"/>
    <mergeCell ref="I178:I180"/>
    <mergeCell ref="J178:J180"/>
    <mergeCell ref="J169:J171"/>
    <mergeCell ref="K169:K171"/>
    <mergeCell ref="B166:B168"/>
    <mergeCell ref="E166:E168"/>
    <mergeCell ref="G166:G168"/>
    <mergeCell ref="H166:H168"/>
    <mergeCell ref="I166:I168"/>
    <mergeCell ref="J166:J168"/>
    <mergeCell ref="M172:M174"/>
    <mergeCell ref="B175:B177"/>
    <mergeCell ref="E175:E177"/>
    <mergeCell ref="G175:G177"/>
    <mergeCell ref="H175:H177"/>
    <mergeCell ref="I175:I177"/>
    <mergeCell ref="J175:J177"/>
    <mergeCell ref="K175:K177"/>
    <mergeCell ref="L175:L177"/>
    <mergeCell ref="M175:M177"/>
    <mergeCell ref="G154:G156"/>
    <mergeCell ref="H154:H156"/>
    <mergeCell ref="I154:I156"/>
    <mergeCell ref="J154:J156"/>
    <mergeCell ref="M160:M162"/>
    <mergeCell ref="B163:B165"/>
    <mergeCell ref="E163:E165"/>
    <mergeCell ref="G163:G165"/>
    <mergeCell ref="H163:H165"/>
    <mergeCell ref="I163:I165"/>
    <mergeCell ref="J163:J165"/>
    <mergeCell ref="K163:K165"/>
    <mergeCell ref="L163:L165"/>
    <mergeCell ref="M163:M165"/>
    <mergeCell ref="L169:L171"/>
    <mergeCell ref="M169:M171"/>
    <mergeCell ref="B160:B162"/>
    <mergeCell ref="E160:E162"/>
    <mergeCell ref="G160:G162"/>
    <mergeCell ref="H160:H162"/>
    <mergeCell ref="I160:I162"/>
    <mergeCell ref="J160:J162"/>
    <mergeCell ref="K160:K162"/>
    <mergeCell ref="L160:L162"/>
    <mergeCell ref="K166:K168"/>
    <mergeCell ref="L166:L168"/>
    <mergeCell ref="M166:M168"/>
    <mergeCell ref="B169:B171"/>
    <mergeCell ref="E169:E171"/>
    <mergeCell ref="G169:G171"/>
    <mergeCell ref="H169:H171"/>
    <mergeCell ref="I169:I171"/>
    <mergeCell ref="M148:M150"/>
    <mergeCell ref="B151:B153"/>
    <mergeCell ref="E151:E153"/>
    <mergeCell ref="G151:G153"/>
    <mergeCell ref="H151:H153"/>
    <mergeCell ref="I151:I153"/>
    <mergeCell ref="J151:J153"/>
    <mergeCell ref="K151:K153"/>
    <mergeCell ref="L151:L153"/>
    <mergeCell ref="M151:M153"/>
    <mergeCell ref="L157:L159"/>
    <mergeCell ref="M157:M159"/>
    <mergeCell ref="B148:B150"/>
    <mergeCell ref="E148:E150"/>
    <mergeCell ref="G148:G150"/>
    <mergeCell ref="H148:H150"/>
    <mergeCell ref="I148:I150"/>
    <mergeCell ref="J148:J150"/>
    <mergeCell ref="K148:K150"/>
    <mergeCell ref="L148:L150"/>
    <mergeCell ref="K154:K156"/>
    <mergeCell ref="L154:L156"/>
    <mergeCell ref="M154:M156"/>
    <mergeCell ref="B157:B159"/>
    <mergeCell ref="E157:E159"/>
    <mergeCell ref="G157:G159"/>
    <mergeCell ref="H157:H159"/>
    <mergeCell ref="I157:I159"/>
    <mergeCell ref="J157:J159"/>
    <mergeCell ref="K157:K159"/>
    <mergeCell ref="B154:B156"/>
    <mergeCell ref="E154:E156"/>
    <mergeCell ref="L145:L147"/>
    <mergeCell ref="M145:M147"/>
    <mergeCell ref="B136:B138"/>
    <mergeCell ref="E136:E138"/>
    <mergeCell ref="G136:G138"/>
    <mergeCell ref="H136:H138"/>
    <mergeCell ref="I136:I138"/>
    <mergeCell ref="J136:J138"/>
    <mergeCell ref="K136:K138"/>
    <mergeCell ref="L136:L138"/>
    <mergeCell ref="K142:K144"/>
    <mergeCell ref="L142:L144"/>
    <mergeCell ref="M142:M144"/>
    <mergeCell ref="B145:B147"/>
    <mergeCell ref="E145:E147"/>
    <mergeCell ref="G145:G147"/>
    <mergeCell ref="H145:H147"/>
    <mergeCell ref="I145:I147"/>
    <mergeCell ref="J145:J147"/>
    <mergeCell ref="K145:K147"/>
    <mergeCell ref="B142:B144"/>
    <mergeCell ref="E142:E144"/>
    <mergeCell ref="G142:G144"/>
    <mergeCell ref="H142:H144"/>
    <mergeCell ref="I142:I144"/>
    <mergeCell ref="J142:J144"/>
    <mergeCell ref="J133:J135"/>
    <mergeCell ref="K133:K135"/>
    <mergeCell ref="B130:B132"/>
    <mergeCell ref="E130:E132"/>
    <mergeCell ref="G130:G132"/>
    <mergeCell ref="H130:H132"/>
    <mergeCell ref="I130:I132"/>
    <mergeCell ref="J130:J132"/>
    <mergeCell ref="M136:M138"/>
    <mergeCell ref="B139:B141"/>
    <mergeCell ref="E139:E141"/>
    <mergeCell ref="G139:G141"/>
    <mergeCell ref="H139:H141"/>
    <mergeCell ref="I139:I141"/>
    <mergeCell ref="J139:J141"/>
    <mergeCell ref="K139:K141"/>
    <mergeCell ref="L139:L141"/>
    <mergeCell ref="M139:M141"/>
    <mergeCell ref="G118:G120"/>
    <mergeCell ref="H118:H120"/>
    <mergeCell ref="I118:I120"/>
    <mergeCell ref="J118:J120"/>
    <mergeCell ref="M124:M126"/>
    <mergeCell ref="B127:B129"/>
    <mergeCell ref="E127:E129"/>
    <mergeCell ref="G127:G129"/>
    <mergeCell ref="H127:H129"/>
    <mergeCell ref="I127:I129"/>
    <mergeCell ref="J127:J129"/>
    <mergeCell ref="K127:K129"/>
    <mergeCell ref="L127:L129"/>
    <mergeCell ref="M127:M129"/>
    <mergeCell ref="L133:L135"/>
    <mergeCell ref="M133:M135"/>
    <mergeCell ref="B124:B126"/>
    <mergeCell ref="E124:E126"/>
    <mergeCell ref="G124:G126"/>
    <mergeCell ref="H124:H126"/>
    <mergeCell ref="I124:I126"/>
    <mergeCell ref="J124:J126"/>
    <mergeCell ref="K124:K126"/>
    <mergeCell ref="L124:L126"/>
    <mergeCell ref="K130:K132"/>
    <mergeCell ref="L130:L132"/>
    <mergeCell ref="M130:M132"/>
    <mergeCell ref="B133:B135"/>
    <mergeCell ref="E133:E135"/>
    <mergeCell ref="G133:G135"/>
    <mergeCell ref="H133:H135"/>
    <mergeCell ref="I133:I135"/>
    <mergeCell ref="M112:M114"/>
    <mergeCell ref="B115:B117"/>
    <mergeCell ref="E115:E117"/>
    <mergeCell ref="G115:G117"/>
    <mergeCell ref="H115:H117"/>
    <mergeCell ref="I115:I117"/>
    <mergeCell ref="J115:J117"/>
    <mergeCell ref="K115:K117"/>
    <mergeCell ref="L115:L117"/>
    <mergeCell ref="M115:M117"/>
    <mergeCell ref="L121:L123"/>
    <mergeCell ref="M121:M123"/>
    <mergeCell ref="B112:B114"/>
    <mergeCell ref="E112:E114"/>
    <mergeCell ref="G112:G114"/>
    <mergeCell ref="H112:H114"/>
    <mergeCell ref="I112:I114"/>
    <mergeCell ref="J112:J114"/>
    <mergeCell ref="K112:K114"/>
    <mergeCell ref="L112:L114"/>
    <mergeCell ref="K118:K120"/>
    <mergeCell ref="L118:L120"/>
    <mergeCell ref="M118:M120"/>
    <mergeCell ref="B121:B123"/>
    <mergeCell ref="E121:E123"/>
    <mergeCell ref="G121:G123"/>
    <mergeCell ref="H121:H123"/>
    <mergeCell ref="I121:I123"/>
    <mergeCell ref="J121:J123"/>
    <mergeCell ref="K121:K123"/>
    <mergeCell ref="B118:B120"/>
    <mergeCell ref="E118:E120"/>
    <mergeCell ref="L109:L111"/>
    <mergeCell ref="M109:M111"/>
    <mergeCell ref="B100:B102"/>
    <mergeCell ref="E100:E102"/>
    <mergeCell ref="G100:G102"/>
    <mergeCell ref="H100:H102"/>
    <mergeCell ref="I100:I102"/>
    <mergeCell ref="J100:J102"/>
    <mergeCell ref="K100:K102"/>
    <mergeCell ref="L100:L102"/>
    <mergeCell ref="K106:K108"/>
    <mergeCell ref="L106:L108"/>
    <mergeCell ref="M106:M108"/>
    <mergeCell ref="B109:B111"/>
    <mergeCell ref="E109:E111"/>
    <mergeCell ref="G109:G111"/>
    <mergeCell ref="H109:H111"/>
    <mergeCell ref="I109:I111"/>
    <mergeCell ref="J109:J111"/>
    <mergeCell ref="K109:K111"/>
    <mergeCell ref="B106:B108"/>
    <mergeCell ref="E106:E108"/>
    <mergeCell ref="G106:G108"/>
    <mergeCell ref="H106:H108"/>
    <mergeCell ref="I106:I108"/>
    <mergeCell ref="J106:J108"/>
    <mergeCell ref="J97:J99"/>
    <mergeCell ref="K97:K99"/>
    <mergeCell ref="B94:B96"/>
    <mergeCell ref="E94:E96"/>
    <mergeCell ref="G94:G96"/>
    <mergeCell ref="H94:H96"/>
    <mergeCell ref="I94:I96"/>
    <mergeCell ref="J94:J96"/>
    <mergeCell ref="M100:M102"/>
    <mergeCell ref="B103:B105"/>
    <mergeCell ref="E103:E105"/>
    <mergeCell ref="G103:G105"/>
    <mergeCell ref="H103:H105"/>
    <mergeCell ref="I103:I105"/>
    <mergeCell ref="J103:J105"/>
    <mergeCell ref="K103:K105"/>
    <mergeCell ref="L103:L105"/>
    <mergeCell ref="M103:M105"/>
    <mergeCell ref="G82:G84"/>
    <mergeCell ref="H82:H84"/>
    <mergeCell ref="I82:I84"/>
    <mergeCell ref="J82:J84"/>
    <mergeCell ref="M88:M90"/>
    <mergeCell ref="B91:B93"/>
    <mergeCell ref="E91:E93"/>
    <mergeCell ref="G91:G93"/>
    <mergeCell ref="H91:H93"/>
    <mergeCell ref="I91:I93"/>
    <mergeCell ref="J91:J93"/>
    <mergeCell ref="K91:K93"/>
    <mergeCell ref="L91:L93"/>
    <mergeCell ref="M91:M93"/>
    <mergeCell ref="L97:L99"/>
    <mergeCell ref="M97:M99"/>
    <mergeCell ref="B88:B90"/>
    <mergeCell ref="E88:E90"/>
    <mergeCell ref="G88:G90"/>
    <mergeCell ref="H88:H90"/>
    <mergeCell ref="I88:I90"/>
    <mergeCell ref="J88:J90"/>
    <mergeCell ref="K88:K90"/>
    <mergeCell ref="L88:L90"/>
    <mergeCell ref="K94:K96"/>
    <mergeCell ref="L94:L96"/>
    <mergeCell ref="M94:M96"/>
    <mergeCell ref="B97:B99"/>
    <mergeCell ref="E97:E99"/>
    <mergeCell ref="G97:G99"/>
    <mergeCell ref="H97:H99"/>
    <mergeCell ref="I97:I99"/>
    <mergeCell ref="M76:M78"/>
    <mergeCell ref="B79:B81"/>
    <mergeCell ref="E79:E81"/>
    <mergeCell ref="G79:G81"/>
    <mergeCell ref="H79:H81"/>
    <mergeCell ref="I79:I81"/>
    <mergeCell ref="J79:J81"/>
    <mergeCell ref="K79:K81"/>
    <mergeCell ref="L79:L81"/>
    <mergeCell ref="M79:M81"/>
    <mergeCell ref="L85:L87"/>
    <mergeCell ref="M85:M87"/>
    <mergeCell ref="B76:B78"/>
    <mergeCell ref="E76:E78"/>
    <mergeCell ref="G76:G78"/>
    <mergeCell ref="H76:H78"/>
    <mergeCell ref="I76:I78"/>
    <mergeCell ref="J76:J78"/>
    <mergeCell ref="K76:K78"/>
    <mergeCell ref="L76:L78"/>
    <mergeCell ref="K82:K84"/>
    <mergeCell ref="L82:L84"/>
    <mergeCell ref="M82:M84"/>
    <mergeCell ref="B85:B87"/>
    <mergeCell ref="E85:E87"/>
    <mergeCell ref="G85:G87"/>
    <mergeCell ref="H85:H87"/>
    <mergeCell ref="I85:I87"/>
    <mergeCell ref="J85:J87"/>
    <mergeCell ref="K85:K87"/>
    <mergeCell ref="B82:B84"/>
    <mergeCell ref="E82:E84"/>
    <mergeCell ref="L73:L75"/>
    <mergeCell ref="M73:M75"/>
    <mergeCell ref="B64:B66"/>
    <mergeCell ref="E64:E66"/>
    <mergeCell ref="G64:G66"/>
    <mergeCell ref="H64:H66"/>
    <mergeCell ref="I64:I66"/>
    <mergeCell ref="J64:J66"/>
    <mergeCell ref="K64:K66"/>
    <mergeCell ref="L64:L66"/>
    <mergeCell ref="K70:K72"/>
    <mergeCell ref="L70:L72"/>
    <mergeCell ref="M70:M72"/>
    <mergeCell ref="B73:B75"/>
    <mergeCell ref="E73:E75"/>
    <mergeCell ref="G73:G75"/>
    <mergeCell ref="H73:H75"/>
    <mergeCell ref="I73:I75"/>
    <mergeCell ref="J73:J75"/>
    <mergeCell ref="K73:K75"/>
    <mergeCell ref="B70:B72"/>
    <mergeCell ref="E70:E72"/>
    <mergeCell ref="G70:G72"/>
    <mergeCell ref="H70:H72"/>
    <mergeCell ref="I70:I72"/>
    <mergeCell ref="J70:J72"/>
    <mergeCell ref="J61:J63"/>
    <mergeCell ref="K61:K63"/>
    <mergeCell ref="B58:B60"/>
    <mergeCell ref="E58:E60"/>
    <mergeCell ref="G58:G60"/>
    <mergeCell ref="H58:H60"/>
    <mergeCell ref="I58:I60"/>
    <mergeCell ref="J58:J60"/>
    <mergeCell ref="M64:M66"/>
    <mergeCell ref="B67:B69"/>
    <mergeCell ref="E67:E69"/>
    <mergeCell ref="G67:G69"/>
    <mergeCell ref="H67:H69"/>
    <mergeCell ref="I67:I69"/>
    <mergeCell ref="J67:J69"/>
    <mergeCell ref="K67:K69"/>
    <mergeCell ref="L67:L69"/>
    <mergeCell ref="M67:M69"/>
    <mergeCell ref="G46:G48"/>
    <mergeCell ref="H46:H48"/>
    <mergeCell ref="I46:I48"/>
    <mergeCell ref="J46:J48"/>
    <mergeCell ref="M52:M54"/>
    <mergeCell ref="B55:B57"/>
    <mergeCell ref="E55:E57"/>
    <mergeCell ref="G55:G57"/>
    <mergeCell ref="H55:H57"/>
    <mergeCell ref="I55:I57"/>
    <mergeCell ref="J55:J57"/>
    <mergeCell ref="K55:K57"/>
    <mergeCell ref="L55:L57"/>
    <mergeCell ref="M55:M57"/>
    <mergeCell ref="L61:L63"/>
    <mergeCell ref="M61:M63"/>
    <mergeCell ref="B52:B54"/>
    <mergeCell ref="E52:E54"/>
    <mergeCell ref="G52:G54"/>
    <mergeCell ref="H52:H54"/>
    <mergeCell ref="I52:I54"/>
    <mergeCell ref="J52:J54"/>
    <mergeCell ref="K52:K54"/>
    <mergeCell ref="L52:L54"/>
    <mergeCell ref="K58:K60"/>
    <mergeCell ref="L58:L60"/>
    <mergeCell ref="M58:M60"/>
    <mergeCell ref="B61:B63"/>
    <mergeCell ref="E61:E63"/>
    <mergeCell ref="G61:G63"/>
    <mergeCell ref="H61:H63"/>
    <mergeCell ref="I61:I63"/>
    <mergeCell ref="M40:M42"/>
    <mergeCell ref="B43:B45"/>
    <mergeCell ref="E43:E45"/>
    <mergeCell ref="G43:G45"/>
    <mergeCell ref="H43:H45"/>
    <mergeCell ref="I43:I45"/>
    <mergeCell ref="J43:J45"/>
    <mergeCell ref="K43:K45"/>
    <mergeCell ref="L43:L45"/>
    <mergeCell ref="M43:M45"/>
    <mergeCell ref="L49:L51"/>
    <mergeCell ref="M49:M51"/>
    <mergeCell ref="B40:B42"/>
    <mergeCell ref="E40:E42"/>
    <mergeCell ref="G40:G42"/>
    <mergeCell ref="H40:H42"/>
    <mergeCell ref="I40:I42"/>
    <mergeCell ref="J40:J42"/>
    <mergeCell ref="K40:K42"/>
    <mergeCell ref="L40:L42"/>
    <mergeCell ref="K46:K48"/>
    <mergeCell ref="L46:L48"/>
    <mergeCell ref="M46:M48"/>
    <mergeCell ref="B49:B51"/>
    <mergeCell ref="E49:E51"/>
    <mergeCell ref="G49:G51"/>
    <mergeCell ref="H49:H51"/>
    <mergeCell ref="I49:I51"/>
    <mergeCell ref="J49:J51"/>
    <mergeCell ref="K49:K51"/>
    <mergeCell ref="B46:B48"/>
    <mergeCell ref="E46:E48"/>
    <mergeCell ref="L37:L39"/>
    <mergeCell ref="M37:M39"/>
    <mergeCell ref="B28:B30"/>
    <mergeCell ref="E28:E30"/>
    <mergeCell ref="G28:G30"/>
    <mergeCell ref="H28:H30"/>
    <mergeCell ref="I28:I30"/>
    <mergeCell ref="J28:J30"/>
    <mergeCell ref="K28:K30"/>
    <mergeCell ref="L28:L30"/>
    <mergeCell ref="K34:K36"/>
    <mergeCell ref="L34:L36"/>
    <mergeCell ref="M34:M36"/>
    <mergeCell ref="B37:B39"/>
    <mergeCell ref="E37:E39"/>
    <mergeCell ref="G37:G39"/>
    <mergeCell ref="H37:H39"/>
    <mergeCell ref="I37:I39"/>
    <mergeCell ref="J37:J39"/>
    <mergeCell ref="K37:K39"/>
    <mergeCell ref="B34:B36"/>
    <mergeCell ref="E34:E36"/>
    <mergeCell ref="G34:G36"/>
    <mergeCell ref="H34:H36"/>
    <mergeCell ref="I34:I36"/>
    <mergeCell ref="J34:J36"/>
    <mergeCell ref="J25:J27"/>
    <mergeCell ref="K25:K27"/>
    <mergeCell ref="B22:B24"/>
    <mergeCell ref="E22:E24"/>
    <mergeCell ref="G22:G24"/>
    <mergeCell ref="H22:H24"/>
    <mergeCell ref="I22:I24"/>
    <mergeCell ref="J22:J24"/>
    <mergeCell ref="M28:M30"/>
    <mergeCell ref="B31:B33"/>
    <mergeCell ref="E31:E33"/>
    <mergeCell ref="G31:G33"/>
    <mergeCell ref="H31:H33"/>
    <mergeCell ref="I31:I33"/>
    <mergeCell ref="J31:J33"/>
    <mergeCell ref="K31:K33"/>
    <mergeCell ref="L31:L33"/>
    <mergeCell ref="M31:M33"/>
    <mergeCell ref="G10:G12"/>
    <mergeCell ref="H10:H12"/>
    <mergeCell ref="I10:I12"/>
    <mergeCell ref="J10:J12"/>
    <mergeCell ref="M16:M18"/>
    <mergeCell ref="B19:B21"/>
    <mergeCell ref="E19:E21"/>
    <mergeCell ref="G19:G21"/>
    <mergeCell ref="H19:H21"/>
    <mergeCell ref="I19:I21"/>
    <mergeCell ref="J19:J21"/>
    <mergeCell ref="K19:K21"/>
    <mergeCell ref="L19:L21"/>
    <mergeCell ref="M19:M21"/>
    <mergeCell ref="L25:L27"/>
    <mergeCell ref="M25:M27"/>
    <mergeCell ref="B16:B18"/>
    <mergeCell ref="E16:E18"/>
    <mergeCell ref="G16:G18"/>
    <mergeCell ref="H16:H18"/>
    <mergeCell ref="I16:I18"/>
    <mergeCell ref="J16:J18"/>
    <mergeCell ref="K16:K18"/>
    <mergeCell ref="L16:L18"/>
    <mergeCell ref="K22:K24"/>
    <mergeCell ref="L22:L24"/>
    <mergeCell ref="M22:M24"/>
    <mergeCell ref="B25:B27"/>
    <mergeCell ref="E25:E27"/>
    <mergeCell ref="G25:G27"/>
    <mergeCell ref="H25:H27"/>
    <mergeCell ref="I25:I27"/>
    <mergeCell ref="M4:M6"/>
    <mergeCell ref="B7:B9"/>
    <mergeCell ref="E7:E9"/>
    <mergeCell ref="G7:G9"/>
    <mergeCell ref="H7:H9"/>
    <mergeCell ref="I7:I9"/>
    <mergeCell ref="J7:J9"/>
    <mergeCell ref="K7:K9"/>
    <mergeCell ref="L7:L9"/>
    <mergeCell ref="M7:M9"/>
    <mergeCell ref="L13:L15"/>
    <mergeCell ref="M13:M15"/>
    <mergeCell ref="B4:B6"/>
    <mergeCell ref="E4:E6"/>
    <mergeCell ref="G4:G6"/>
    <mergeCell ref="H4:H6"/>
    <mergeCell ref="I4:I6"/>
    <mergeCell ref="J4:J6"/>
    <mergeCell ref="K4:K6"/>
    <mergeCell ref="L4:L6"/>
    <mergeCell ref="K10:K12"/>
    <mergeCell ref="L10:L12"/>
    <mergeCell ref="M10:M12"/>
    <mergeCell ref="B13:B15"/>
    <mergeCell ref="E13:E15"/>
    <mergeCell ref="G13:G15"/>
    <mergeCell ref="H13:H15"/>
    <mergeCell ref="I13:I15"/>
    <mergeCell ref="J13:J15"/>
    <mergeCell ref="K13:K15"/>
    <mergeCell ref="B10:B12"/>
    <mergeCell ref="E10:E12"/>
  </mergeCells>
  <conditionalFormatting sqref="F6">
    <cfRule type="notContainsBlanks" dxfId="49" priority="36" stopIfTrue="1">
      <formula>LEN(TRIM(F6))&gt;0</formula>
    </cfRule>
  </conditionalFormatting>
  <conditionalFormatting sqref="D6">
    <cfRule type="notContainsBlanks" dxfId="48" priority="35" stopIfTrue="1">
      <formula>LEN(TRIM(D6))&gt;0</formula>
    </cfRule>
  </conditionalFormatting>
  <conditionalFormatting sqref="D5">
    <cfRule type="notContainsBlanks" dxfId="47" priority="34" stopIfTrue="1">
      <formula>LEN(TRIM(D5))&gt;0</formula>
    </cfRule>
  </conditionalFormatting>
  <conditionalFormatting sqref="C6">
    <cfRule type="notContainsBlanks" dxfId="46" priority="33" stopIfTrue="1">
      <formula>LEN(TRIM(C6))&gt;0</formula>
    </cfRule>
  </conditionalFormatting>
  <conditionalFormatting sqref="B4:B6">
    <cfRule type="notContainsBlanks" dxfId="45" priority="44" stopIfTrue="1">
      <formula>LEN(TRIM(B4))&gt;0</formula>
    </cfRule>
  </conditionalFormatting>
  <conditionalFormatting sqref="D4">
    <cfRule type="notContainsBlanks" dxfId="44" priority="27" stopIfTrue="1">
      <formula>LEN(TRIM(D4))&gt;0</formula>
    </cfRule>
  </conditionalFormatting>
  <conditionalFormatting sqref="C4">
    <cfRule type="notContainsBlanks" dxfId="43" priority="26" stopIfTrue="1">
      <formula>LEN(TRIM(C4))&gt;0</formula>
    </cfRule>
  </conditionalFormatting>
  <conditionalFormatting sqref="E4:E6">
    <cfRule type="notContainsBlanks" dxfId="42" priority="25" stopIfTrue="1">
      <formula>LEN(TRIM(E4))&gt;0</formula>
    </cfRule>
  </conditionalFormatting>
  <conditionalFormatting sqref="F4">
    <cfRule type="notContainsBlanks" dxfId="41" priority="24" stopIfTrue="1">
      <formula>LEN(TRIM(F4))&gt;0</formula>
    </cfRule>
  </conditionalFormatting>
  <conditionalFormatting sqref="G4:L6">
    <cfRule type="notContainsBlanks" dxfId="40" priority="43" stopIfTrue="1">
      <formula>LEN(TRIM(G4))&gt;0</formula>
    </cfRule>
  </conditionalFormatting>
  <conditionalFormatting sqref="M4:M6">
    <cfRule type="notContainsBlanks" dxfId="39"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38"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37"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36"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35" priority="6" stopIfTrue="1">
      <formula>LEN(TRIM(C9))&gt;0</formula>
    </cfRule>
  </conditionalFormatting>
  <conditionalFormatting sqref="B7:B1505">
    <cfRule type="notContainsBlanks" dxfId="34"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33"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32" priority="4" stopIfTrue="1">
      <formula>LEN(TRIM(C7))&gt;0</formula>
    </cfRule>
  </conditionalFormatting>
  <conditionalFormatting sqref="E7:E1505">
    <cfRule type="notContainsBlanks" dxfId="31"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30" priority="2" stopIfTrue="1">
      <formula>LEN(TRIM(F7))&gt;0</formula>
    </cfRule>
  </conditionalFormatting>
  <conditionalFormatting sqref="G7:L1505">
    <cfRule type="notContainsBlanks" dxfId="29" priority="10" stopIfTrue="1">
      <formula>LEN(TRIM(G7))&gt;0</formula>
    </cfRule>
  </conditionalFormatting>
  <conditionalFormatting sqref="M7:M1505">
    <cfRule type="notContainsBlanks" dxfId="28"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2"/>
  <sheetViews>
    <sheetView tabSelected="1" view="pageLayout" topLeftCell="A230" zoomScaleNormal="70" workbookViewId="0">
      <selection activeCell="B234" sqref="B234"/>
    </sheetView>
  </sheetViews>
  <sheetFormatPr defaultRowHeight="14.5" x14ac:dyDescent="0.35"/>
  <cols>
    <col min="1" max="1" width="5.26953125" customWidth="1"/>
    <col min="2" max="2" width="22.1796875" customWidth="1"/>
    <col min="3" max="3" width="37.54296875" customWidth="1"/>
    <col min="4" max="4" width="17.7265625" customWidth="1"/>
    <col min="5" max="5" width="12.1796875" customWidth="1"/>
    <col min="6" max="6" width="19.1796875" customWidth="1"/>
    <col min="7" max="7" width="15" customWidth="1"/>
    <col min="12" max="12" width="18.54296875" customWidth="1"/>
    <col min="14" max="14" width="14" style="96" bestFit="1" customWidth="1"/>
  </cols>
  <sheetData>
    <row r="1" spans="1:14" ht="20.5" thickBot="1" x14ac:dyDescent="0.4">
      <c r="A1" s="13" t="s">
        <v>0</v>
      </c>
      <c r="B1" s="13" t="s">
        <v>1</v>
      </c>
      <c r="C1" s="1" t="s">
        <v>32</v>
      </c>
      <c r="D1" s="101" t="s">
        <v>35</v>
      </c>
      <c r="E1" s="104" t="s">
        <v>37</v>
      </c>
      <c r="F1" s="101" t="s">
        <v>5</v>
      </c>
      <c r="G1" s="104" t="s">
        <v>6</v>
      </c>
      <c r="H1" s="48" t="s">
        <v>7</v>
      </c>
      <c r="I1" s="49"/>
      <c r="J1" s="49"/>
      <c r="K1" s="47"/>
      <c r="L1" s="101" t="s">
        <v>36</v>
      </c>
      <c r="M1" s="108" t="s">
        <v>2465</v>
      </c>
      <c r="N1" s="108" t="s">
        <v>2508</v>
      </c>
    </row>
    <row r="2" spans="1:14" ht="15" thickBot="1" x14ac:dyDescent="0.4">
      <c r="A2" s="14"/>
      <c r="B2" s="14"/>
      <c r="C2" s="1" t="s">
        <v>33</v>
      </c>
      <c r="D2" s="102"/>
      <c r="E2" s="105"/>
      <c r="F2" s="102"/>
      <c r="G2" s="105"/>
      <c r="H2" s="60" t="s">
        <v>10</v>
      </c>
      <c r="I2" s="60" t="s">
        <v>11</v>
      </c>
      <c r="J2" s="17" t="s">
        <v>12</v>
      </c>
      <c r="K2" s="12" t="s">
        <v>13</v>
      </c>
      <c r="L2" s="102"/>
      <c r="M2" s="109"/>
      <c r="N2" s="109"/>
    </row>
    <row r="3" spans="1:14" ht="15" thickBot="1" x14ac:dyDescent="0.4">
      <c r="A3" s="30"/>
      <c r="B3" s="30"/>
      <c r="C3" s="1" t="s">
        <v>34</v>
      </c>
      <c r="D3" s="103"/>
      <c r="E3" s="106"/>
      <c r="F3" s="103"/>
      <c r="G3" s="106"/>
      <c r="H3" s="61"/>
      <c r="I3" s="61"/>
      <c r="J3" s="36" t="s">
        <v>25</v>
      </c>
      <c r="K3" s="31"/>
      <c r="L3" s="103"/>
      <c r="M3" s="119"/>
      <c r="N3" s="109"/>
    </row>
    <row r="4" spans="1:14" ht="72.5" x14ac:dyDescent="0.35">
      <c r="A4" s="111" t="s">
        <v>38</v>
      </c>
      <c r="B4" s="88" t="s">
        <v>2509</v>
      </c>
      <c r="C4" s="89" t="s">
        <v>46</v>
      </c>
      <c r="D4" s="112">
        <v>773000</v>
      </c>
      <c r="E4" s="90" t="s">
        <v>49</v>
      </c>
      <c r="F4" s="113">
        <v>386000</v>
      </c>
      <c r="G4" s="114">
        <v>44957</v>
      </c>
      <c r="H4" s="111">
        <v>130</v>
      </c>
      <c r="I4" s="111">
        <v>140</v>
      </c>
      <c r="J4" s="111">
        <v>40</v>
      </c>
      <c r="K4" s="111">
        <f>J4+I4+H4</f>
        <v>310</v>
      </c>
      <c r="L4" s="110">
        <v>50000</v>
      </c>
      <c r="M4" s="116" t="s">
        <v>2507</v>
      </c>
      <c r="N4" s="107"/>
    </row>
    <row r="5" spans="1:14" ht="101.5" x14ac:dyDescent="0.35">
      <c r="A5" s="111"/>
      <c r="B5" s="88" t="s">
        <v>2510</v>
      </c>
      <c r="C5" s="91" t="s">
        <v>47</v>
      </c>
      <c r="D5" s="112"/>
      <c r="E5" s="92"/>
      <c r="F5" s="113"/>
      <c r="G5" s="114"/>
      <c r="H5" s="111"/>
      <c r="I5" s="111"/>
      <c r="J5" s="111"/>
      <c r="K5" s="111"/>
      <c r="L5" s="110"/>
      <c r="M5" s="117"/>
      <c r="N5" s="107"/>
    </row>
    <row r="6" spans="1:14" ht="101.5" x14ac:dyDescent="0.35">
      <c r="A6" s="111"/>
      <c r="B6" s="88" t="s">
        <v>2423</v>
      </c>
      <c r="C6" s="93" t="s">
        <v>2466</v>
      </c>
      <c r="D6" s="112"/>
      <c r="E6" s="90" t="s">
        <v>50</v>
      </c>
      <c r="F6" s="113"/>
      <c r="G6" s="114"/>
      <c r="H6" s="111"/>
      <c r="I6" s="111"/>
      <c r="J6" s="111"/>
      <c r="K6" s="111"/>
      <c r="L6" s="110"/>
      <c r="M6" s="118"/>
      <c r="N6" s="107"/>
    </row>
    <row r="7" spans="1:14" ht="87" x14ac:dyDescent="0.35">
      <c r="A7" s="111" t="s">
        <v>102</v>
      </c>
      <c r="B7" s="88" t="s">
        <v>2511</v>
      </c>
      <c r="C7" s="89" t="s">
        <v>109</v>
      </c>
      <c r="D7" s="112">
        <v>1320000</v>
      </c>
      <c r="E7" s="90" t="s">
        <v>49</v>
      </c>
      <c r="F7" s="113">
        <v>310000</v>
      </c>
      <c r="G7" s="114">
        <v>44957</v>
      </c>
      <c r="H7" s="111">
        <v>120</v>
      </c>
      <c r="I7" s="111">
        <v>140</v>
      </c>
      <c r="J7" s="111">
        <v>40</v>
      </c>
      <c r="K7" s="111">
        <f>J7+I7+H7</f>
        <v>300</v>
      </c>
      <c r="L7" s="110">
        <v>50000</v>
      </c>
      <c r="M7" s="116" t="s">
        <v>2507</v>
      </c>
      <c r="N7" s="107"/>
    </row>
    <row r="8" spans="1:14" ht="72.5" x14ac:dyDescent="0.35">
      <c r="A8" s="111"/>
      <c r="B8" s="88" t="s">
        <v>2510</v>
      </c>
      <c r="C8" s="91" t="s">
        <v>110</v>
      </c>
      <c r="D8" s="112"/>
      <c r="E8" s="92"/>
      <c r="F8" s="113"/>
      <c r="G8" s="114"/>
      <c r="H8" s="111"/>
      <c r="I8" s="111"/>
      <c r="J8" s="111"/>
      <c r="K8" s="111"/>
      <c r="L8" s="110"/>
      <c r="M8" s="117"/>
      <c r="N8" s="107"/>
    </row>
    <row r="9" spans="1:14" ht="58" x14ac:dyDescent="0.35">
      <c r="A9" s="111"/>
      <c r="B9" s="88" t="s">
        <v>2423</v>
      </c>
      <c r="C9" s="91" t="s">
        <v>2467</v>
      </c>
      <c r="D9" s="112"/>
      <c r="E9" s="90" t="s">
        <v>50</v>
      </c>
      <c r="F9" s="113"/>
      <c r="G9" s="114"/>
      <c r="H9" s="111"/>
      <c r="I9" s="111"/>
      <c r="J9" s="111"/>
      <c r="K9" s="111"/>
      <c r="L9" s="110"/>
      <c r="M9" s="118"/>
      <c r="N9" s="107"/>
    </row>
    <row r="10" spans="1:14" ht="72.5" x14ac:dyDescent="0.35">
      <c r="A10" s="111" t="s">
        <v>190</v>
      </c>
      <c r="B10" s="88" t="s">
        <v>2424</v>
      </c>
      <c r="C10" s="89" t="s">
        <v>195</v>
      </c>
      <c r="D10" s="112">
        <v>780000</v>
      </c>
      <c r="E10" s="90" t="s">
        <v>49</v>
      </c>
      <c r="F10" s="113">
        <v>250000</v>
      </c>
      <c r="G10" s="114">
        <v>44957</v>
      </c>
      <c r="H10" s="111">
        <v>90</v>
      </c>
      <c r="I10" s="111">
        <v>140</v>
      </c>
      <c r="J10" s="111">
        <v>120</v>
      </c>
      <c r="K10" s="111">
        <f>J10+I10+H10</f>
        <v>350</v>
      </c>
      <c r="L10" s="110">
        <v>60000</v>
      </c>
      <c r="M10" s="116" t="s">
        <v>2507</v>
      </c>
      <c r="N10" s="107"/>
    </row>
    <row r="11" spans="1:14" ht="87" x14ac:dyDescent="0.35">
      <c r="A11" s="111"/>
      <c r="B11" s="88" t="s">
        <v>2425</v>
      </c>
      <c r="C11" s="91" t="s">
        <v>196</v>
      </c>
      <c r="D11" s="112"/>
      <c r="E11" s="92"/>
      <c r="F11" s="113"/>
      <c r="G11" s="114"/>
      <c r="H11" s="111"/>
      <c r="I11" s="111"/>
      <c r="J11" s="111"/>
      <c r="K11" s="111"/>
      <c r="L11" s="110"/>
      <c r="M11" s="117"/>
      <c r="N11" s="107"/>
    </row>
    <row r="12" spans="1:14" ht="58" x14ac:dyDescent="0.35">
      <c r="A12" s="111"/>
      <c r="B12" s="88" t="s">
        <v>2423</v>
      </c>
      <c r="C12" s="91" t="s">
        <v>2426</v>
      </c>
      <c r="D12" s="112"/>
      <c r="E12" s="90" t="s">
        <v>50</v>
      </c>
      <c r="F12" s="113"/>
      <c r="G12" s="114"/>
      <c r="H12" s="111"/>
      <c r="I12" s="111"/>
      <c r="J12" s="111"/>
      <c r="K12" s="111"/>
      <c r="L12" s="110"/>
      <c r="M12" s="118"/>
      <c r="N12" s="107"/>
    </row>
    <row r="13" spans="1:14" ht="72.5" x14ac:dyDescent="0.35">
      <c r="A13" s="111" t="s">
        <v>217</v>
      </c>
      <c r="B13" s="88" t="s">
        <v>2512</v>
      </c>
      <c r="C13" s="89" t="s">
        <v>223</v>
      </c>
      <c r="D13" s="112">
        <v>15420000</v>
      </c>
      <c r="E13" s="90" t="s">
        <v>49</v>
      </c>
      <c r="F13" s="113">
        <v>3000000</v>
      </c>
      <c r="G13" s="114">
        <v>44957</v>
      </c>
      <c r="H13" s="111">
        <v>120</v>
      </c>
      <c r="I13" s="111">
        <v>200</v>
      </c>
      <c r="J13" s="111">
        <v>200</v>
      </c>
      <c r="K13" s="111">
        <f>J13+I13+H13</f>
        <v>520</v>
      </c>
      <c r="L13" s="110">
        <v>1100000</v>
      </c>
      <c r="M13" s="116" t="s">
        <v>2506</v>
      </c>
      <c r="N13" s="107"/>
    </row>
    <row r="14" spans="1:14" ht="101.5" x14ac:dyDescent="0.35">
      <c r="A14" s="111"/>
      <c r="B14" s="88" t="s">
        <v>2513</v>
      </c>
      <c r="C14" s="91" t="s">
        <v>224</v>
      </c>
      <c r="D14" s="112"/>
      <c r="E14" s="92"/>
      <c r="F14" s="113"/>
      <c r="G14" s="114"/>
      <c r="H14" s="111"/>
      <c r="I14" s="111"/>
      <c r="J14" s="111"/>
      <c r="K14" s="111"/>
      <c r="L14" s="110"/>
      <c r="M14" s="117"/>
      <c r="N14" s="107">
        <v>1010000</v>
      </c>
    </row>
    <row r="15" spans="1:14" ht="101.5" x14ac:dyDescent="0.35">
      <c r="A15" s="111"/>
      <c r="B15" s="88" t="s">
        <v>2423</v>
      </c>
      <c r="C15" s="91" t="s">
        <v>2468</v>
      </c>
      <c r="D15" s="112"/>
      <c r="E15" s="90" t="s">
        <v>50</v>
      </c>
      <c r="F15" s="113"/>
      <c r="G15" s="114"/>
      <c r="H15" s="111"/>
      <c r="I15" s="111"/>
      <c r="J15" s="111"/>
      <c r="K15" s="111"/>
      <c r="L15" s="110"/>
      <c r="M15" s="118"/>
      <c r="N15" s="107"/>
    </row>
    <row r="16" spans="1:14" ht="58" x14ac:dyDescent="0.35">
      <c r="A16" s="111" t="s">
        <v>301</v>
      </c>
      <c r="B16" s="88" t="s">
        <v>2514</v>
      </c>
      <c r="C16" s="89" t="s">
        <v>308</v>
      </c>
      <c r="D16" s="112">
        <v>1900000</v>
      </c>
      <c r="E16" s="90" t="s">
        <v>49</v>
      </c>
      <c r="F16" s="113">
        <v>400000</v>
      </c>
      <c r="G16" s="114">
        <v>44957</v>
      </c>
      <c r="H16" s="111">
        <v>125</v>
      </c>
      <c r="I16" s="111">
        <v>140</v>
      </c>
      <c r="J16" s="111">
        <v>200</v>
      </c>
      <c r="K16" s="111">
        <f>J16+I16+H16</f>
        <v>465</v>
      </c>
      <c r="L16" s="110">
        <v>170000</v>
      </c>
      <c r="M16" s="116" t="s">
        <v>2506</v>
      </c>
      <c r="N16" s="107"/>
    </row>
    <row r="17" spans="1:14" ht="72.5" x14ac:dyDescent="0.35">
      <c r="A17" s="111"/>
      <c r="B17" s="88" t="s">
        <v>2513</v>
      </c>
      <c r="C17" s="91" t="s">
        <v>309</v>
      </c>
      <c r="D17" s="112"/>
      <c r="E17" s="92"/>
      <c r="F17" s="113"/>
      <c r="G17" s="114"/>
      <c r="H17" s="111"/>
      <c r="I17" s="111"/>
      <c r="J17" s="111"/>
      <c r="K17" s="111"/>
      <c r="L17" s="110"/>
      <c r="M17" s="117"/>
      <c r="N17" s="107"/>
    </row>
    <row r="18" spans="1:14" ht="116" x14ac:dyDescent="0.35">
      <c r="A18" s="111"/>
      <c r="B18" s="88" t="s">
        <v>2423</v>
      </c>
      <c r="C18" s="91" t="s">
        <v>2469</v>
      </c>
      <c r="D18" s="112"/>
      <c r="E18" s="90" t="s">
        <v>50</v>
      </c>
      <c r="F18" s="113"/>
      <c r="G18" s="114"/>
      <c r="H18" s="111"/>
      <c r="I18" s="111"/>
      <c r="J18" s="111"/>
      <c r="K18" s="111"/>
      <c r="L18" s="110"/>
      <c r="M18" s="118"/>
      <c r="N18" s="107"/>
    </row>
    <row r="19" spans="1:14" ht="58" x14ac:dyDescent="0.35">
      <c r="A19" s="111" t="s">
        <v>311</v>
      </c>
      <c r="B19" s="88" t="s">
        <v>2515</v>
      </c>
      <c r="C19" s="89" t="s">
        <v>317</v>
      </c>
      <c r="D19" s="112">
        <v>7330000</v>
      </c>
      <c r="E19" s="90" t="s">
        <v>49</v>
      </c>
      <c r="F19" s="113">
        <v>2000000</v>
      </c>
      <c r="G19" s="114">
        <v>44957</v>
      </c>
      <c r="H19" s="111">
        <v>150</v>
      </c>
      <c r="I19" s="111">
        <v>200</v>
      </c>
      <c r="J19" s="111">
        <v>200</v>
      </c>
      <c r="K19" s="111">
        <f>J19+I19+H19</f>
        <v>550</v>
      </c>
      <c r="L19" s="110">
        <v>1110000</v>
      </c>
      <c r="M19" s="116" t="s">
        <v>2506</v>
      </c>
      <c r="N19" s="107"/>
    </row>
    <row r="20" spans="1:14" ht="87" x14ac:dyDescent="0.35">
      <c r="A20" s="111"/>
      <c r="B20" s="88" t="s">
        <v>2510</v>
      </c>
      <c r="C20" s="91" t="s">
        <v>318</v>
      </c>
      <c r="D20" s="112"/>
      <c r="E20" s="92"/>
      <c r="F20" s="113"/>
      <c r="G20" s="114"/>
      <c r="H20" s="111"/>
      <c r="I20" s="111"/>
      <c r="J20" s="111"/>
      <c r="K20" s="111"/>
      <c r="L20" s="110"/>
      <c r="M20" s="117"/>
      <c r="N20" s="107"/>
    </row>
    <row r="21" spans="1:14" ht="101.5" x14ac:dyDescent="0.35">
      <c r="A21" s="111"/>
      <c r="B21" s="88" t="s">
        <v>2423</v>
      </c>
      <c r="C21" s="91" t="s">
        <v>2503</v>
      </c>
      <c r="D21" s="112"/>
      <c r="E21" s="90" t="s">
        <v>50</v>
      </c>
      <c r="F21" s="113"/>
      <c r="G21" s="114"/>
      <c r="H21" s="111"/>
      <c r="I21" s="111"/>
      <c r="J21" s="111"/>
      <c r="K21" s="111"/>
      <c r="L21" s="110"/>
      <c r="M21" s="118"/>
      <c r="N21" s="107"/>
    </row>
    <row r="22" spans="1:14" ht="72.5" x14ac:dyDescent="0.35">
      <c r="A22" s="111" t="s">
        <v>320</v>
      </c>
      <c r="B22" s="88" t="s">
        <v>2516</v>
      </c>
      <c r="C22" s="89" t="s">
        <v>325</v>
      </c>
      <c r="D22" s="112">
        <v>5100000</v>
      </c>
      <c r="E22" s="90" t="s">
        <v>49</v>
      </c>
      <c r="F22" s="113">
        <v>800000</v>
      </c>
      <c r="G22" s="114">
        <v>44957</v>
      </c>
      <c r="H22" s="111">
        <v>135</v>
      </c>
      <c r="I22" s="111">
        <v>170</v>
      </c>
      <c r="J22" s="111">
        <v>200</v>
      </c>
      <c r="K22" s="111">
        <f>J22+I22+H22</f>
        <v>505</v>
      </c>
      <c r="L22" s="110">
        <v>210000</v>
      </c>
      <c r="M22" s="116" t="s">
        <v>2506</v>
      </c>
      <c r="N22" s="107"/>
    </row>
    <row r="23" spans="1:14" ht="87" x14ac:dyDescent="0.35">
      <c r="A23" s="111"/>
      <c r="B23" s="88" t="s">
        <v>2513</v>
      </c>
      <c r="C23" s="91" t="s">
        <v>326</v>
      </c>
      <c r="D23" s="112"/>
      <c r="E23" s="92"/>
      <c r="F23" s="113"/>
      <c r="G23" s="114"/>
      <c r="H23" s="111"/>
      <c r="I23" s="111"/>
      <c r="J23" s="111"/>
      <c r="K23" s="111"/>
      <c r="L23" s="110"/>
      <c r="M23" s="117"/>
      <c r="N23" s="107"/>
    </row>
    <row r="24" spans="1:14" ht="101.5" x14ac:dyDescent="0.35">
      <c r="A24" s="111"/>
      <c r="B24" s="88" t="s">
        <v>2423</v>
      </c>
      <c r="C24" s="91" t="s">
        <v>2470</v>
      </c>
      <c r="D24" s="112"/>
      <c r="E24" s="90" t="s">
        <v>50</v>
      </c>
      <c r="F24" s="113"/>
      <c r="G24" s="114"/>
      <c r="H24" s="111"/>
      <c r="I24" s="111"/>
      <c r="J24" s="111"/>
      <c r="K24" s="111"/>
      <c r="L24" s="110"/>
      <c r="M24" s="118"/>
      <c r="N24" s="107"/>
    </row>
    <row r="25" spans="1:14" ht="72.5" x14ac:dyDescent="0.35">
      <c r="A25" s="111" t="s">
        <v>336</v>
      </c>
      <c r="B25" s="88" t="s">
        <v>2517</v>
      </c>
      <c r="C25" s="89" t="s">
        <v>341</v>
      </c>
      <c r="D25" s="112">
        <v>2880000</v>
      </c>
      <c r="E25" s="90" t="s">
        <v>49</v>
      </c>
      <c r="F25" s="113">
        <v>900000</v>
      </c>
      <c r="G25" s="114">
        <v>44957</v>
      </c>
      <c r="H25" s="111">
        <v>110</v>
      </c>
      <c r="I25" s="111">
        <v>170</v>
      </c>
      <c r="J25" s="111">
        <v>200</v>
      </c>
      <c r="K25" s="111">
        <f>J25+I25+H25</f>
        <v>480</v>
      </c>
      <c r="L25" s="110">
        <v>700000</v>
      </c>
      <c r="M25" s="116" t="s">
        <v>2506</v>
      </c>
      <c r="N25" s="107"/>
    </row>
    <row r="26" spans="1:14" ht="87" x14ac:dyDescent="0.35">
      <c r="A26" s="111"/>
      <c r="B26" s="88" t="s">
        <v>2513</v>
      </c>
      <c r="C26" s="91" t="s">
        <v>342</v>
      </c>
      <c r="D26" s="112"/>
      <c r="E26" s="92"/>
      <c r="F26" s="113"/>
      <c r="G26" s="114"/>
      <c r="H26" s="111"/>
      <c r="I26" s="111"/>
      <c r="J26" s="111"/>
      <c r="K26" s="111"/>
      <c r="L26" s="110"/>
      <c r="M26" s="117"/>
      <c r="N26" s="107"/>
    </row>
    <row r="27" spans="1:14" ht="58" x14ac:dyDescent="0.35">
      <c r="A27" s="111"/>
      <c r="B27" s="88" t="s">
        <v>2423</v>
      </c>
      <c r="C27" s="91" t="s">
        <v>2471</v>
      </c>
      <c r="D27" s="112"/>
      <c r="E27" s="90" t="s">
        <v>50</v>
      </c>
      <c r="F27" s="113"/>
      <c r="G27" s="114"/>
      <c r="H27" s="111"/>
      <c r="I27" s="111"/>
      <c r="J27" s="111"/>
      <c r="K27" s="111"/>
      <c r="L27" s="110"/>
      <c r="M27" s="118"/>
      <c r="N27" s="107"/>
    </row>
    <row r="28" spans="1:14" ht="58" x14ac:dyDescent="0.35">
      <c r="A28" s="111" t="s">
        <v>376</v>
      </c>
      <c r="B28" s="88" t="s">
        <v>2518</v>
      </c>
      <c r="C28" s="89" t="s">
        <v>383</v>
      </c>
      <c r="D28" s="112">
        <v>3330000</v>
      </c>
      <c r="E28" s="90" t="s">
        <v>49</v>
      </c>
      <c r="F28" s="113">
        <v>800000</v>
      </c>
      <c r="G28" s="114">
        <v>44957</v>
      </c>
      <c r="H28" s="111">
        <v>125</v>
      </c>
      <c r="I28" s="111">
        <v>130</v>
      </c>
      <c r="J28" s="111">
        <v>200</v>
      </c>
      <c r="K28" s="111">
        <f>J28+I28+H28</f>
        <v>455</v>
      </c>
      <c r="L28" s="115"/>
      <c r="M28" s="116" t="s">
        <v>2507</v>
      </c>
      <c r="N28" s="110">
        <v>290000</v>
      </c>
    </row>
    <row r="29" spans="1:14" ht="101.5" x14ac:dyDescent="0.35">
      <c r="A29" s="111"/>
      <c r="B29" s="88" t="s">
        <v>2513</v>
      </c>
      <c r="C29" s="91" t="s">
        <v>384</v>
      </c>
      <c r="D29" s="112"/>
      <c r="E29" s="92"/>
      <c r="F29" s="113"/>
      <c r="G29" s="114"/>
      <c r="H29" s="111"/>
      <c r="I29" s="111"/>
      <c r="J29" s="111"/>
      <c r="K29" s="111"/>
      <c r="L29" s="115"/>
      <c r="M29" s="117"/>
      <c r="N29" s="110">
        <v>380000</v>
      </c>
    </row>
    <row r="30" spans="1:14" ht="101.5" x14ac:dyDescent="0.35">
      <c r="A30" s="111"/>
      <c r="B30" s="88" t="s">
        <v>2423</v>
      </c>
      <c r="C30" s="91" t="s">
        <v>2472</v>
      </c>
      <c r="D30" s="112"/>
      <c r="E30" s="90" t="s">
        <v>50</v>
      </c>
      <c r="F30" s="113"/>
      <c r="G30" s="114"/>
      <c r="H30" s="111"/>
      <c r="I30" s="111"/>
      <c r="J30" s="111"/>
      <c r="K30" s="111"/>
      <c r="L30" s="115"/>
      <c r="M30" s="118"/>
      <c r="N30" s="110"/>
    </row>
    <row r="31" spans="1:14" ht="72.5" x14ac:dyDescent="0.35">
      <c r="A31" s="111" t="s">
        <v>386</v>
      </c>
      <c r="B31" s="88" t="s">
        <v>2519</v>
      </c>
      <c r="C31" s="89" t="s">
        <v>391</v>
      </c>
      <c r="D31" s="112">
        <v>2100000</v>
      </c>
      <c r="E31" s="90" t="s">
        <v>49</v>
      </c>
      <c r="F31" s="113">
        <v>490000</v>
      </c>
      <c r="G31" s="114">
        <v>44957</v>
      </c>
      <c r="H31" s="111">
        <v>80</v>
      </c>
      <c r="I31" s="111">
        <v>130</v>
      </c>
      <c r="J31" s="111">
        <v>200</v>
      </c>
      <c r="K31" s="111">
        <f>J31+I31+H31</f>
        <v>410</v>
      </c>
      <c r="L31" s="115"/>
      <c r="M31" s="116" t="s">
        <v>2507</v>
      </c>
      <c r="N31" s="110">
        <v>260000</v>
      </c>
    </row>
    <row r="32" spans="1:14" ht="101.5" x14ac:dyDescent="0.35">
      <c r="A32" s="111"/>
      <c r="B32" s="88" t="s">
        <v>2513</v>
      </c>
      <c r="C32" s="91" t="s">
        <v>392</v>
      </c>
      <c r="D32" s="112"/>
      <c r="E32" s="92"/>
      <c r="F32" s="113"/>
      <c r="G32" s="114"/>
      <c r="H32" s="111"/>
      <c r="I32" s="111"/>
      <c r="J32" s="111"/>
      <c r="K32" s="111"/>
      <c r="L32" s="115"/>
      <c r="M32" s="117"/>
      <c r="N32" s="110">
        <v>300000</v>
      </c>
    </row>
    <row r="33" spans="1:14" ht="101.5" x14ac:dyDescent="0.35">
      <c r="A33" s="111"/>
      <c r="B33" s="88" t="s">
        <v>2423</v>
      </c>
      <c r="C33" s="91" t="s">
        <v>2473</v>
      </c>
      <c r="D33" s="112"/>
      <c r="E33" s="90" t="s">
        <v>50</v>
      </c>
      <c r="F33" s="113"/>
      <c r="G33" s="114"/>
      <c r="H33" s="111"/>
      <c r="I33" s="111"/>
      <c r="J33" s="111"/>
      <c r="K33" s="111"/>
      <c r="L33" s="115"/>
      <c r="M33" s="118"/>
      <c r="N33" s="110"/>
    </row>
    <row r="34" spans="1:14" ht="72.5" x14ac:dyDescent="0.35">
      <c r="A34" s="111" t="s">
        <v>404</v>
      </c>
      <c r="B34" s="88" t="s">
        <v>2520</v>
      </c>
      <c r="C34" s="89" t="s">
        <v>409</v>
      </c>
      <c r="D34" s="112">
        <v>800000</v>
      </c>
      <c r="E34" s="90" t="s">
        <v>49</v>
      </c>
      <c r="F34" s="113">
        <v>400000</v>
      </c>
      <c r="G34" s="114">
        <v>44957</v>
      </c>
      <c r="H34" s="111">
        <v>155</v>
      </c>
      <c r="I34" s="111">
        <v>125</v>
      </c>
      <c r="J34" s="111">
        <v>200</v>
      </c>
      <c r="K34" s="111">
        <f>J34+I34+H34</f>
        <v>480</v>
      </c>
      <c r="L34" s="110">
        <v>190000</v>
      </c>
      <c r="M34" s="116" t="s">
        <v>2506</v>
      </c>
      <c r="N34" s="107"/>
    </row>
    <row r="35" spans="1:14" ht="72.5" x14ac:dyDescent="0.35">
      <c r="A35" s="111"/>
      <c r="B35" s="88" t="s">
        <v>2513</v>
      </c>
      <c r="C35" s="91" t="s">
        <v>410</v>
      </c>
      <c r="D35" s="112"/>
      <c r="E35" s="92"/>
      <c r="F35" s="113"/>
      <c r="G35" s="114"/>
      <c r="H35" s="111"/>
      <c r="I35" s="111"/>
      <c r="J35" s="111"/>
      <c r="K35" s="111"/>
      <c r="L35" s="110"/>
      <c r="M35" s="117"/>
      <c r="N35" s="107"/>
    </row>
    <row r="36" spans="1:14" ht="130.5" x14ac:dyDescent="0.35">
      <c r="A36" s="111"/>
      <c r="B36" s="88" t="s">
        <v>2423</v>
      </c>
      <c r="C36" s="91" t="s">
        <v>2427</v>
      </c>
      <c r="D36" s="112"/>
      <c r="E36" s="90" t="s">
        <v>50</v>
      </c>
      <c r="F36" s="113"/>
      <c r="G36" s="114"/>
      <c r="H36" s="111"/>
      <c r="I36" s="111"/>
      <c r="J36" s="111"/>
      <c r="K36" s="111"/>
      <c r="L36" s="110"/>
      <c r="M36" s="118"/>
      <c r="N36" s="107"/>
    </row>
    <row r="37" spans="1:14" ht="72.5" x14ac:dyDescent="0.35">
      <c r="A37" s="111" t="s">
        <v>431</v>
      </c>
      <c r="B37" s="88" t="s">
        <v>2521</v>
      </c>
      <c r="C37" s="89" t="s">
        <v>436</v>
      </c>
      <c r="D37" s="112">
        <v>1000000</v>
      </c>
      <c r="E37" s="90" t="s">
        <v>49</v>
      </c>
      <c r="F37" s="113">
        <v>400000</v>
      </c>
      <c r="G37" s="114">
        <v>44957</v>
      </c>
      <c r="H37" s="111">
        <v>130</v>
      </c>
      <c r="I37" s="111">
        <v>125</v>
      </c>
      <c r="J37" s="111">
        <v>120</v>
      </c>
      <c r="K37" s="111">
        <f>J37+I37+H37</f>
        <v>375</v>
      </c>
      <c r="L37" s="110">
        <v>80000</v>
      </c>
      <c r="M37" s="116" t="s">
        <v>2507</v>
      </c>
      <c r="N37" s="107"/>
    </row>
    <row r="38" spans="1:14" ht="101.5" x14ac:dyDescent="0.35">
      <c r="A38" s="111"/>
      <c r="B38" s="88" t="s">
        <v>2510</v>
      </c>
      <c r="C38" s="91" t="s">
        <v>437</v>
      </c>
      <c r="D38" s="112"/>
      <c r="E38" s="92"/>
      <c r="F38" s="113"/>
      <c r="G38" s="114"/>
      <c r="H38" s="111"/>
      <c r="I38" s="111"/>
      <c r="J38" s="111"/>
      <c r="K38" s="111"/>
      <c r="L38" s="110"/>
      <c r="M38" s="117"/>
      <c r="N38" s="107"/>
    </row>
    <row r="39" spans="1:14" ht="72.5" x14ac:dyDescent="0.35">
      <c r="A39" s="111"/>
      <c r="B39" s="88" t="s">
        <v>2423</v>
      </c>
      <c r="C39" s="91" t="s">
        <v>2474</v>
      </c>
      <c r="D39" s="112"/>
      <c r="E39" s="90" t="s">
        <v>50</v>
      </c>
      <c r="F39" s="113"/>
      <c r="G39" s="114"/>
      <c r="H39" s="111"/>
      <c r="I39" s="111"/>
      <c r="J39" s="111"/>
      <c r="K39" s="111"/>
      <c r="L39" s="110"/>
      <c r="M39" s="118"/>
      <c r="N39" s="107"/>
    </row>
    <row r="40" spans="1:14" ht="58" x14ac:dyDescent="0.35">
      <c r="A40" s="111" t="s">
        <v>439</v>
      </c>
      <c r="B40" s="88" t="s">
        <v>2522</v>
      </c>
      <c r="C40" s="89" t="s">
        <v>444</v>
      </c>
      <c r="D40" s="112">
        <v>990000</v>
      </c>
      <c r="E40" s="90" t="s">
        <v>49</v>
      </c>
      <c r="F40" s="113">
        <v>250000</v>
      </c>
      <c r="G40" s="114">
        <v>44957</v>
      </c>
      <c r="H40" s="111">
        <v>200</v>
      </c>
      <c r="I40" s="111">
        <v>140</v>
      </c>
      <c r="J40" s="111">
        <v>40</v>
      </c>
      <c r="K40" s="111">
        <f>J40+I40+H40</f>
        <v>380</v>
      </c>
      <c r="L40" s="110">
        <v>80000</v>
      </c>
      <c r="M40" s="116" t="s">
        <v>2507</v>
      </c>
      <c r="N40" s="107"/>
    </row>
    <row r="41" spans="1:14" ht="87" x14ac:dyDescent="0.35">
      <c r="A41" s="111"/>
      <c r="B41" s="88" t="s">
        <v>2510</v>
      </c>
      <c r="C41" s="91" t="s">
        <v>445</v>
      </c>
      <c r="D41" s="112"/>
      <c r="E41" s="92"/>
      <c r="F41" s="113"/>
      <c r="G41" s="114"/>
      <c r="H41" s="111"/>
      <c r="I41" s="111"/>
      <c r="J41" s="111"/>
      <c r="K41" s="111"/>
      <c r="L41" s="110"/>
      <c r="M41" s="117"/>
      <c r="N41" s="107"/>
    </row>
    <row r="42" spans="1:14" ht="43.5" x14ac:dyDescent="0.35">
      <c r="A42" s="111"/>
      <c r="B42" s="88" t="s">
        <v>2423</v>
      </c>
      <c r="C42" s="91" t="s">
        <v>2428</v>
      </c>
      <c r="D42" s="112"/>
      <c r="E42" s="90" t="s">
        <v>50</v>
      </c>
      <c r="F42" s="113"/>
      <c r="G42" s="114"/>
      <c r="H42" s="111"/>
      <c r="I42" s="111"/>
      <c r="J42" s="111"/>
      <c r="K42" s="111"/>
      <c r="L42" s="110"/>
      <c r="M42" s="118"/>
      <c r="N42" s="107"/>
    </row>
    <row r="43" spans="1:14" ht="72.5" x14ac:dyDescent="0.35">
      <c r="A43" s="111" t="s">
        <v>498</v>
      </c>
      <c r="B43" s="88" t="s">
        <v>2523</v>
      </c>
      <c r="C43" s="89" t="s">
        <v>503</v>
      </c>
      <c r="D43" s="112">
        <v>500000</v>
      </c>
      <c r="E43" s="90" t="s">
        <v>49</v>
      </c>
      <c r="F43" s="113">
        <v>250000</v>
      </c>
      <c r="G43" s="114">
        <v>44957</v>
      </c>
      <c r="H43" s="111">
        <v>130</v>
      </c>
      <c r="I43" s="111">
        <v>125</v>
      </c>
      <c r="J43" s="111">
        <v>160</v>
      </c>
      <c r="K43" s="111">
        <f>J43+I43+H43</f>
        <v>415</v>
      </c>
      <c r="L43" s="110">
        <v>120000</v>
      </c>
      <c r="M43" s="116" t="s">
        <v>2506</v>
      </c>
      <c r="N43" s="107"/>
    </row>
    <row r="44" spans="1:14" ht="87" x14ac:dyDescent="0.35">
      <c r="A44" s="111"/>
      <c r="B44" s="88" t="s">
        <v>2510</v>
      </c>
      <c r="C44" s="91" t="s">
        <v>504</v>
      </c>
      <c r="D44" s="112"/>
      <c r="E44" s="92"/>
      <c r="F44" s="113"/>
      <c r="G44" s="114"/>
      <c r="H44" s="111"/>
      <c r="I44" s="111"/>
      <c r="J44" s="111"/>
      <c r="K44" s="111"/>
      <c r="L44" s="110"/>
      <c r="M44" s="117"/>
      <c r="N44" s="107"/>
    </row>
    <row r="45" spans="1:14" ht="72.5" x14ac:dyDescent="0.35">
      <c r="A45" s="111"/>
      <c r="B45" s="88" t="s">
        <v>2423</v>
      </c>
      <c r="C45" s="91" t="s">
        <v>2475</v>
      </c>
      <c r="D45" s="112"/>
      <c r="E45" s="90" t="s">
        <v>50</v>
      </c>
      <c r="F45" s="113"/>
      <c r="G45" s="114"/>
      <c r="H45" s="111"/>
      <c r="I45" s="111"/>
      <c r="J45" s="111"/>
      <c r="K45" s="111"/>
      <c r="L45" s="110"/>
      <c r="M45" s="118"/>
      <c r="N45" s="107"/>
    </row>
    <row r="46" spans="1:14" ht="72.5" x14ac:dyDescent="0.35">
      <c r="A46" s="111" t="s">
        <v>532</v>
      </c>
      <c r="B46" s="88" t="s">
        <v>2524</v>
      </c>
      <c r="C46" s="89" t="s">
        <v>537</v>
      </c>
      <c r="D46" s="112">
        <v>5050000</v>
      </c>
      <c r="E46" s="90" t="s">
        <v>49</v>
      </c>
      <c r="F46" s="113">
        <v>1900000</v>
      </c>
      <c r="G46" s="114">
        <v>44957</v>
      </c>
      <c r="H46" s="111">
        <v>110</v>
      </c>
      <c r="I46" s="111">
        <v>170</v>
      </c>
      <c r="J46" s="111">
        <v>200</v>
      </c>
      <c r="K46" s="111">
        <f>J46+I46+H46</f>
        <v>480</v>
      </c>
      <c r="L46" s="110">
        <v>600000</v>
      </c>
      <c r="M46" s="116" t="s">
        <v>2506</v>
      </c>
      <c r="N46" s="107"/>
    </row>
    <row r="47" spans="1:14" ht="72.5" x14ac:dyDescent="0.35">
      <c r="A47" s="111"/>
      <c r="B47" s="88" t="s">
        <v>2510</v>
      </c>
      <c r="C47" s="91" t="s">
        <v>538</v>
      </c>
      <c r="D47" s="112"/>
      <c r="E47" s="92"/>
      <c r="F47" s="113"/>
      <c r="G47" s="114"/>
      <c r="H47" s="111"/>
      <c r="I47" s="111"/>
      <c r="J47" s="111"/>
      <c r="K47" s="111"/>
      <c r="L47" s="110"/>
      <c r="M47" s="117"/>
      <c r="N47" s="107"/>
    </row>
    <row r="48" spans="1:14" ht="116" x14ac:dyDescent="0.35">
      <c r="A48" s="111"/>
      <c r="B48" s="88" t="s">
        <v>2423</v>
      </c>
      <c r="C48" s="91" t="s">
        <v>2429</v>
      </c>
      <c r="D48" s="112"/>
      <c r="E48" s="90" t="s">
        <v>50</v>
      </c>
      <c r="F48" s="113"/>
      <c r="G48" s="114"/>
      <c r="H48" s="111"/>
      <c r="I48" s="111"/>
      <c r="J48" s="111"/>
      <c r="K48" s="111"/>
      <c r="L48" s="110"/>
      <c r="M48" s="118"/>
      <c r="N48" s="107"/>
    </row>
    <row r="49" spans="1:14" ht="72.5" x14ac:dyDescent="0.35">
      <c r="A49" s="111" t="s">
        <v>540</v>
      </c>
      <c r="B49" s="88" t="s">
        <v>2525</v>
      </c>
      <c r="C49" s="89" t="s">
        <v>545</v>
      </c>
      <c r="D49" s="112">
        <v>28300000</v>
      </c>
      <c r="E49" s="90" t="s">
        <v>49</v>
      </c>
      <c r="F49" s="113">
        <v>2000000</v>
      </c>
      <c r="G49" s="114">
        <v>44957</v>
      </c>
      <c r="H49" s="111">
        <v>120</v>
      </c>
      <c r="I49" s="111">
        <v>200</v>
      </c>
      <c r="J49" s="111">
        <v>200</v>
      </c>
      <c r="K49" s="111">
        <f>J49+I49+H49</f>
        <v>520</v>
      </c>
      <c r="L49" s="110">
        <v>1000000</v>
      </c>
      <c r="M49" s="116" t="s">
        <v>2506</v>
      </c>
      <c r="N49" s="107"/>
    </row>
    <row r="50" spans="1:14" ht="72.5" x14ac:dyDescent="0.35">
      <c r="A50" s="111"/>
      <c r="B50" s="88" t="s">
        <v>2513</v>
      </c>
      <c r="C50" s="91" t="s">
        <v>546</v>
      </c>
      <c r="D50" s="112"/>
      <c r="E50" s="92"/>
      <c r="F50" s="113"/>
      <c r="G50" s="114"/>
      <c r="H50" s="111"/>
      <c r="I50" s="111"/>
      <c r="J50" s="111"/>
      <c r="K50" s="111"/>
      <c r="L50" s="110"/>
      <c r="M50" s="117"/>
      <c r="N50" s="107"/>
    </row>
    <row r="51" spans="1:14" ht="101.5" x14ac:dyDescent="0.35">
      <c r="A51" s="111"/>
      <c r="B51" s="88" t="s">
        <v>2423</v>
      </c>
      <c r="C51" s="91" t="s">
        <v>2476</v>
      </c>
      <c r="D51" s="112"/>
      <c r="E51" s="90" t="s">
        <v>50</v>
      </c>
      <c r="F51" s="113"/>
      <c r="G51" s="114"/>
      <c r="H51" s="111"/>
      <c r="I51" s="111"/>
      <c r="J51" s="111"/>
      <c r="K51" s="111"/>
      <c r="L51" s="110"/>
      <c r="M51" s="118"/>
      <c r="N51" s="107"/>
    </row>
    <row r="52" spans="1:14" ht="87" x14ac:dyDescent="0.35">
      <c r="A52" s="111" t="s">
        <v>557</v>
      </c>
      <c r="B52" s="88" t="s">
        <v>2526</v>
      </c>
      <c r="C52" s="89" t="s">
        <v>562</v>
      </c>
      <c r="D52" s="112">
        <v>7545000</v>
      </c>
      <c r="E52" s="90" t="s">
        <v>49</v>
      </c>
      <c r="F52" s="113">
        <v>1865000</v>
      </c>
      <c r="G52" s="114">
        <v>44957</v>
      </c>
      <c r="H52" s="111">
        <v>120</v>
      </c>
      <c r="I52" s="111">
        <v>200</v>
      </c>
      <c r="J52" s="111">
        <v>200</v>
      </c>
      <c r="K52" s="111">
        <f>J52+I52+H52</f>
        <v>520</v>
      </c>
      <c r="L52" s="110">
        <v>1100000</v>
      </c>
      <c r="M52" s="116" t="s">
        <v>2506</v>
      </c>
      <c r="N52" s="107"/>
    </row>
    <row r="53" spans="1:14" ht="72.5" x14ac:dyDescent="0.35">
      <c r="A53" s="111"/>
      <c r="B53" s="88" t="s">
        <v>2510</v>
      </c>
      <c r="C53" s="91" t="s">
        <v>563</v>
      </c>
      <c r="D53" s="112"/>
      <c r="E53" s="92"/>
      <c r="F53" s="113"/>
      <c r="G53" s="114"/>
      <c r="H53" s="111"/>
      <c r="I53" s="111"/>
      <c r="J53" s="111"/>
      <c r="K53" s="111"/>
      <c r="L53" s="110"/>
      <c r="M53" s="117"/>
      <c r="N53" s="107"/>
    </row>
    <row r="54" spans="1:14" ht="43.5" x14ac:dyDescent="0.35">
      <c r="A54" s="111"/>
      <c r="B54" s="88" t="s">
        <v>2423</v>
      </c>
      <c r="C54" s="91" t="s">
        <v>2477</v>
      </c>
      <c r="D54" s="112"/>
      <c r="E54" s="90" t="s">
        <v>50</v>
      </c>
      <c r="F54" s="113"/>
      <c r="G54" s="114"/>
      <c r="H54" s="111"/>
      <c r="I54" s="111"/>
      <c r="J54" s="111"/>
      <c r="K54" s="111"/>
      <c r="L54" s="110"/>
      <c r="M54" s="118"/>
      <c r="N54" s="107"/>
    </row>
    <row r="55" spans="1:14" ht="72.5" x14ac:dyDescent="0.35">
      <c r="A55" s="111" t="s">
        <v>565</v>
      </c>
      <c r="B55" s="88" t="s">
        <v>2527</v>
      </c>
      <c r="C55" s="89" t="s">
        <v>570</v>
      </c>
      <c r="D55" s="112">
        <v>2143000</v>
      </c>
      <c r="E55" s="90" t="s">
        <v>49</v>
      </c>
      <c r="F55" s="113">
        <v>350000</v>
      </c>
      <c r="G55" s="114">
        <v>44957</v>
      </c>
      <c r="H55" s="111">
        <v>55</v>
      </c>
      <c r="I55" s="111">
        <v>90</v>
      </c>
      <c r="J55" s="111">
        <v>120</v>
      </c>
      <c r="K55" s="111">
        <f>J55+I55+H55</f>
        <v>265</v>
      </c>
      <c r="L55" s="110">
        <v>25000</v>
      </c>
      <c r="M55" s="116" t="s">
        <v>2507</v>
      </c>
      <c r="N55" s="107"/>
    </row>
    <row r="56" spans="1:14" ht="72.5" x14ac:dyDescent="0.35">
      <c r="A56" s="111"/>
      <c r="B56" s="88" t="s">
        <v>2510</v>
      </c>
      <c r="C56" s="91" t="s">
        <v>571</v>
      </c>
      <c r="D56" s="112"/>
      <c r="E56" s="92"/>
      <c r="F56" s="113"/>
      <c r="G56" s="114"/>
      <c r="H56" s="111"/>
      <c r="I56" s="111"/>
      <c r="J56" s="111"/>
      <c r="K56" s="111"/>
      <c r="L56" s="110"/>
      <c r="M56" s="117"/>
      <c r="N56" s="107"/>
    </row>
    <row r="57" spans="1:14" ht="101.5" x14ac:dyDescent="0.35">
      <c r="A57" s="111"/>
      <c r="B57" s="88" t="s">
        <v>2423</v>
      </c>
      <c r="C57" s="91" t="s">
        <v>2478</v>
      </c>
      <c r="D57" s="112"/>
      <c r="E57" s="90" t="s">
        <v>50</v>
      </c>
      <c r="F57" s="113"/>
      <c r="G57" s="114"/>
      <c r="H57" s="111"/>
      <c r="I57" s="111"/>
      <c r="J57" s="111"/>
      <c r="K57" s="111"/>
      <c r="L57" s="110"/>
      <c r="M57" s="118"/>
      <c r="N57" s="107"/>
    </row>
    <row r="58" spans="1:14" ht="72.5" x14ac:dyDescent="0.35">
      <c r="A58" s="111" t="s">
        <v>573</v>
      </c>
      <c r="B58" s="88" t="s">
        <v>2528</v>
      </c>
      <c r="C58" s="89" t="s">
        <v>577</v>
      </c>
      <c r="D58" s="112">
        <v>5800000</v>
      </c>
      <c r="E58" s="90" t="s">
        <v>49</v>
      </c>
      <c r="F58" s="113">
        <v>1000000</v>
      </c>
      <c r="G58" s="114">
        <v>44957</v>
      </c>
      <c r="H58" s="111">
        <v>180</v>
      </c>
      <c r="I58" s="111">
        <v>170</v>
      </c>
      <c r="J58" s="111">
        <v>80</v>
      </c>
      <c r="K58" s="111">
        <f>J58+I58+H58</f>
        <v>430</v>
      </c>
      <c r="L58" s="110">
        <v>130000</v>
      </c>
      <c r="M58" s="116" t="s">
        <v>2506</v>
      </c>
      <c r="N58" s="107"/>
    </row>
    <row r="59" spans="1:14" ht="101.5" x14ac:dyDescent="0.35">
      <c r="A59" s="111"/>
      <c r="B59" s="88" t="s">
        <v>2513</v>
      </c>
      <c r="C59" s="91" t="s">
        <v>578</v>
      </c>
      <c r="D59" s="112"/>
      <c r="E59" s="92"/>
      <c r="F59" s="113"/>
      <c r="G59" s="114"/>
      <c r="H59" s="111"/>
      <c r="I59" s="111"/>
      <c r="J59" s="111"/>
      <c r="K59" s="111"/>
      <c r="L59" s="110"/>
      <c r="M59" s="117"/>
      <c r="N59" s="107"/>
    </row>
    <row r="60" spans="1:14" ht="116" x14ac:dyDescent="0.35">
      <c r="A60" s="111"/>
      <c r="B60" s="88" t="s">
        <v>2423</v>
      </c>
      <c r="C60" s="91" t="s">
        <v>2430</v>
      </c>
      <c r="D60" s="112"/>
      <c r="E60" s="90" t="s">
        <v>50</v>
      </c>
      <c r="F60" s="113"/>
      <c r="G60" s="114"/>
      <c r="H60" s="111"/>
      <c r="I60" s="111"/>
      <c r="J60" s="111"/>
      <c r="K60" s="111"/>
      <c r="L60" s="110"/>
      <c r="M60" s="118"/>
      <c r="N60" s="107"/>
    </row>
    <row r="61" spans="1:14" ht="58" x14ac:dyDescent="0.35">
      <c r="A61" s="111" t="s">
        <v>652</v>
      </c>
      <c r="B61" s="88" t="s">
        <v>2529</v>
      </c>
      <c r="C61" s="89" t="s">
        <v>658</v>
      </c>
      <c r="D61" s="112">
        <v>1500000</v>
      </c>
      <c r="E61" s="90" t="s">
        <v>49</v>
      </c>
      <c r="F61" s="113">
        <v>300000</v>
      </c>
      <c r="G61" s="114">
        <v>44957</v>
      </c>
      <c r="H61" s="111">
        <v>90</v>
      </c>
      <c r="I61" s="111">
        <v>100</v>
      </c>
      <c r="J61" s="111">
        <v>160</v>
      </c>
      <c r="K61" s="111">
        <f>J61+I61+H61</f>
        <v>350</v>
      </c>
      <c r="L61" s="110">
        <v>60000</v>
      </c>
      <c r="M61" s="116" t="s">
        <v>2507</v>
      </c>
      <c r="N61" s="107"/>
    </row>
    <row r="62" spans="1:14" ht="72.5" x14ac:dyDescent="0.35">
      <c r="A62" s="111"/>
      <c r="B62" s="88" t="s">
        <v>2510</v>
      </c>
      <c r="C62" s="91" t="s">
        <v>659</v>
      </c>
      <c r="D62" s="112"/>
      <c r="E62" s="92"/>
      <c r="F62" s="113"/>
      <c r="G62" s="114"/>
      <c r="H62" s="111"/>
      <c r="I62" s="111"/>
      <c r="J62" s="111"/>
      <c r="K62" s="111"/>
      <c r="L62" s="110"/>
      <c r="M62" s="117"/>
      <c r="N62" s="107"/>
    </row>
    <row r="63" spans="1:14" ht="72.5" x14ac:dyDescent="0.35">
      <c r="A63" s="111"/>
      <c r="B63" s="88" t="s">
        <v>2423</v>
      </c>
      <c r="C63" s="91" t="s">
        <v>2479</v>
      </c>
      <c r="D63" s="112"/>
      <c r="E63" s="90" t="s">
        <v>50</v>
      </c>
      <c r="F63" s="113"/>
      <c r="G63" s="114"/>
      <c r="H63" s="111"/>
      <c r="I63" s="111"/>
      <c r="J63" s="111"/>
      <c r="K63" s="111"/>
      <c r="L63" s="110"/>
      <c r="M63" s="118"/>
      <c r="N63" s="107"/>
    </row>
    <row r="64" spans="1:14" ht="58" x14ac:dyDescent="0.35">
      <c r="A64" s="111" t="s">
        <v>693</v>
      </c>
      <c r="B64" s="88" t="s">
        <v>2530</v>
      </c>
      <c r="C64" s="89" t="s">
        <v>699</v>
      </c>
      <c r="D64" s="112">
        <v>1200000</v>
      </c>
      <c r="E64" s="90" t="s">
        <v>49</v>
      </c>
      <c r="F64" s="113">
        <v>600000</v>
      </c>
      <c r="G64" s="114">
        <v>44957</v>
      </c>
      <c r="H64" s="111">
        <v>130</v>
      </c>
      <c r="I64" s="111">
        <v>140</v>
      </c>
      <c r="J64" s="111">
        <v>120</v>
      </c>
      <c r="K64" s="111">
        <f>J64+I64+H64</f>
        <v>390</v>
      </c>
      <c r="L64" s="110">
        <v>100000</v>
      </c>
      <c r="M64" s="116" t="s">
        <v>2506</v>
      </c>
      <c r="N64" s="107"/>
    </row>
    <row r="65" spans="1:14" ht="87" x14ac:dyDescent="0.35">
      <c r="A65" s="111"/>
      <c r="B65" s="88" t="s">
        <v>2513</v>
      </c>
      <c r="C65" s="91" t="s">
        <v>700</v>
      </c>
      <c r="D65" s="112"/>
      <c r="E65" s="92"/>
      <c r="F65" s="113"/>
      <c r="G65" s="114"/>
      <c r="H65" s="111"/>
      <c r="I65" s="111"/>
      <c r="J65" s="111"/>
      <c r="K65" s="111"/>
      <c r="L65" s="110"/>
      <c r="M65" s="117"/>
      <c r="N65" s="107"/>
    </row>
    <row r="66" spans="1:14" ht="72.5" x14ac:dyDescent="0.35">
      <c r="A66" s="111"/>
      <c r="B66" s="88" t="s">
        <v>2423</v>
      </c>
      <c r="C66" s="91" t="s">
        <v>2480</v>
      </c>
      <c r="D66" s="112"/>
      <c r="E66" s="90" t="s">
        <v>50</v>
      </c>
      <c r="F66" s="113"/>
      <c r="G66" s="114"/>
      <c r="H66" s="111"/>
      <c r="I66" s="111"/>
      <c r="J66" s="111"/>
      <c r="K66" s="111"/>
      <c r="L66" s="110"/>
      <c r="M66" s="118"/>
      <c r="N66" s="107"/>
    </row>
    <row r="67" spans="1:14" ht="58" x14ac:dyDescent="0.35">
      <c r="A67" s="111" t="s">
        <v>718</v>
      </c>
      <c r="B67" s="88" t="s">
        <v>2531</v>
      </c>
      <c r="C67" s="89" t="s">
        <v>723</v>
      </c>
      <c r="D67" s="112">
        <v>3160000</v>
      </c>
      <c r="E67" s="90" t="s">
        <v>49</v>
      </c>
      <c r="F67" s="113">
        <v>300000</v>
      </c>
      <c r="G67" s="114">
        <v>44957</v>
      </c>
      <c r="H67" s="111">
        <v>150</v>
      </c>
      <c r="I67" s="111">
        <v>170</v>
      </c>
      <c r="J67" s="111">
        <v>80</v>
      </c>
      <c r="K67" s="111">
        <f>J67+I67+H67</f>
        <v>400</v>
      </c>
      <c r="L67" s="110">
        <v>100000</v>
      </c>
      <c r="M67" s="116" t="s">
        <v>2506</v>
      </c>
      <c r="N67" s="107"/>
    </row>
    <row r="68" spans="1:14" ht="87" x14ac:dyDescent="0.35">
      <c r="A68" s="111"/>
      <c r="B68" s="88" t="s">
        <v>2513</v>
      </c>
      <c r="C68" s="91" t="s">
        <v>724</v>
      </c>
      <c r="D68" s="112"/>
      <c r="E68" s="92"/>
      <c r="F68" s="113"/>
      <c r="G68" s="114"/>
      <c r="H68" s="111"/>
      <c r="I68" s="111"/>
      <c r="J68" s="111"/>
      <c r="K68" s="111"/>
      <c r="L68" s="110"/>
      <c r="M68" s="117"/>
      <c r="N68" s="107"/>
    </row>
    <row r="69" spans="1:14" ht="101.5" x14ac:dyDescent="0.35">
      <c r="A69" s="111"/>
      <c r="B69" s="88" t="s">
        <v>2423</v>
      </c>
      <c r="C69" s="91" t="s">
        <v>2481</v>
      </c>
      <c r="D69" s="112"/>
      <c r="E69" s="90" t="s">
        <v>50</v>
      </c>
      <c r="F69" s="113"/>
      <c r="G69" s="114"/>
      <c r="H69" s="111"/>
      <c r="I69" s="111"/>
      <c r="J69" s="111"/>
      <c r="K69" s="111"/>
      <c r="L69" s="110"/>
      <c r="M69" s="118"/>
      <c r="N69" s="107"/>
    </row>
    <row r="70" spans="1:14" ht="72.5" x14ac:dyDescent="0.35">
      <c r="A70" s="111" t="s">
        <v>865</v>
      </c>
      <c r="B70" s="88" t="s">
        <v>2532</v>
      </c>
      <c r="C70" s="89" t="s">
        <v>870</v>
      </c>
      <c r="D70" s="112">
        <v>1675000</v>
      </c>
      <c r="E70" s="90" t="s">
        <v>49</v>
      </c>
      <c r="F70" s="113">
        <v>300000</v>
      </c>
      <c r="G70" s="114">
        <v>44957</v>
      </c>
      <c r="H70" s="111">
        <v>90</v>
      </c>
      <c r="I70" s="111">
        <v>140</v>
      </c>
      <c r="J70" s="111">
        <v>40</v>
      </c>
      <c r="K70" s="111">
        <f>J70+I70+H70</f>
        <v>270</v>
      </c>
      <c r="L70" s="110">
        <v>30000</v>
      </c>
      <c r="M70" s="116" t="s">
        <v>2507</v>
      </c>
      <c r="N70" s="107"/>
    </row>
    <row r="71" spans="1:14" ht="87" x14ac:dyDescent="0.35">
      <c r="A71" s="111"/>
      <c r="B71" s="88" t="s">
        <v>2510</v>
      </c>
      <c r="C71" s="91" t="s">
        <v>871</v>
      </c>
      <c r="D71" s="112"/>
      <c r="E71" s="92"/>
      <c r="F71" s="113"/>
      <c r="G71" s="114"/>
      <c r="H71" s="111"/>
      <c r="I71" s="111"/>
      <c r="J71" s="111"/>
      <c r="K71" s="111"/>
      <c r="L71" s="110"/>
      <c r="M71" s="117"/>
      <c r="N71" s="107"/>
    </row>
    <row r="72" spans="1:14" ht="101.5" x14ac:dyDescent="0.35">
      <c r="A72" s="111"/>
      <c r="B72" s="88" t="s">
        <v>2423</v>
      </c>
      <c r="C72" s="91" t="s">
        <v>2482</v>
      </c>
      <c r="D72" s="112"/>
      <c r="E72" s="90" t="s">
        <v>50</v>
      </c>
      <c r="F72" s="113"/>
      <c r="G72" s="114"/>
      <c r="H72" s="111"/>
      <c r="I72" s="111"/>
      <c r="J72" s="111"/>
      <c r="K72" s="111"/>
      <c r="L72" s="110"/>
      <c r="M72" s="118"/>
      <c r="N72" s="107"/>
    </row>
    <row r="73" spans="1:14" ht="58" x14ac:dyDescent="0.35">
      <c r="A73" s="111" t="s">
        <v>891</v>
      </c>
      <c r="B73" s="88" t="s">
        <v>2533</v>
      </c>
      <c r="C73" s="89" t="s">
        <v>897</v>
      </c>
      <c r="D73" s="112">
        <v>6600000</v>
      </c>
      <c r="E73" s="90" t="s">
        <v>49</v>
      </c>
      <c r="F73" s="113">
        <v>1400000</v>
      </c>
      <c r="G73" s="114">
        <v>44957</v>
      </c>
      <c r="H73" s="111">
        <v>175</v>
      </c>
      <c r="I73" s="111">
        <v>170</v>
      </c>
      <c r="J73" s="111">
        <v>200</v>
      </c>
      <c r="K73" s="111">
        <f>J73+I73+H73</f>
        <v>545</v>
      </c>
      <c r="L73" s="115"/>
      <c r="M73" s="116" t="s">
        <v>2506</v>
      </c>
      <c r="N73" s="110">
        <v>800000</v>
      </c>
    </row>
    <row r="74" spans="1:14" ht="87" x14ac:dyDescent="0.35">
      <c r="A74" s="111"/>
      <c r="B74" s="88" t="s">
        <v>2510</v>
      </c>
      <c r="C74" s="91" t="s">
        <v>898</v>
      </c>
      <c r="D74" s="112"/>
      <c r="E74" s="92"/>
      <c r="F74" s="113"/>
      <c r="G74" s="114"/>
      <c r="H74" s="111"/>
      <c r="I74" s="111"/>
      <c r="J74" s="111"/>
      <c r="K74" s="111"/>
      <c r="L74" s="115"/>
      <c r="M74" s="117"/>
      <c r="N74" s="110">
        <v>650000</v>
      </c>
    </row>
    <row r="75" spans="1:14" ht="116" x14ac:dyDescent="0.35">
      <c r="A75" s="111"/>
      <c r="B75" s="88" t="s">
        <v>2423</v>
      </c>
      <c r="C75" s="91" t="s">
        <v>2431</v>
      </c>
      <c r="D75" s="112"/>
      <c r="E75" s="90" t="s">
        <v>50</v>
      </c>
      <c r="F75" s="113"/>
      <c r="G75" s="114"/>
      <c r="H75" s="111"/>
      <c r="I75" s="111"/>
      <c r="J75" s="111"/>
      <c r="K75" s="111"/>
      <c r="L75" s="115"/>
      <c r="M75" s="118"/>
      <c r="N75" s="110"/>
    </row>
    <row r="76" spans="1:14" ht="72.5" x14ac:dyDescent="0.35">
      <c r="A76" s="111" t="s">
        <v>908</v>
      </c>
      <c r="B76" s="88" t="s">
        <v>2534</v>
      </c>
      <c r="C76" s="89" t="s">
        <v>913</v>
      </c>
      <c r="D76" s="112">
        <v>1580000</v>
      </c>
      <c r="E76" s="90" t="s">
        <v>49</v>
      </c>
      <c r="F76" s="113">
        <v>350000</v>
      </c>
      <c r="G76" s="114">
        <v>44957</v>
      </c>
      <c r="H76" s="111">
        <v>110</v>
      </c>
      <c r="I76" s="111">
        <v>140</v>
      </c>
      <c r="J76" s="111">
        <v>160</v>
      </c>
      <c r="K76" s="111">
        <f>J76+I76+H76</f>
        <v>410</v>
      </c>
      <c r="L76" s="110">
        <v>110000</v>
      </c>
      <c r="M76" s="116" t="s">
        <v>2507</v>
      </c>
      <c r="N76" s="107"/>
    </row>
    <row r="77" spans="1:14" ht="101.5" x14ac:dyDescent="0.35">
      <c r="A77" s="111"/>
      <c r="B77" s="88" t="s">
        <v>2510</v>
      </c>
      <c r="C77" s="91" t="s">
        <v>914</v>
      </c>
      <c r="D77" s="112"/>
      <c r="E77" s="92"/>
      <c r="F77" s="113"/>
      <c r="G77" s="114"/>
      <c r="H77" s="111"/>
      <c r="I77" s="111"/>
      <c r="J77" s="111"/>
      <c r="K77" s="111"/>
      <c r="L77" s="110"/>
      <c r="M77" s="117"/>
      <c r="N77" s="107"/>
    </row>
    <row r="78" spans="1:14" ht="58" x14ac:dyDescent="0.35">
      <c r="A78" s="111"/>
      <c r="B78" s="88" t="s">
        <v>2423</v>
      </c>
      <c r="C78" s="91" t="s">
        <v>2432</v>
      </c>
      <c r="D78" s="112"/>
      <c r="E78" s="90" t="s">
        <v>50</v>
      </c>
      <c r="F78" s="113"/>
      <c r="G78" s="114"/>
      <c r="H78" s="111"/>
      <c r="I78" s="111"/>
      <c r="J78" s="111"/>
      <c r="K78" s="111"/>
      <c r="L78" s="110"/>
      <c r="M78" s="118"/>
      <c r="N78" s="107"/>
    </row>
    <row r="79" spans="1:14" ht="72.5" x14ac:dyDescent="0.35">
      <c r="A79" s="111" t="s">
        <v>926</v>
      </c>
      <c r="B79" s="88" t="s">
        <v>2535</v>
      </c>
      <c r="C79" s="89" t="s">
        <v>931</v>
      </c>
      <c r="D79" s="112">
        <v>7400000</v>
      </c>
      <c r="E79" s="90" t="s">
        <v>49</v>
      </c>
      <c r="F79" s="113">
        <v>1053000</v>
      </c>
      <c r="G79" s="114">
        <v>44957</v>
      </c>
      <c r="H79" s="111">
        <v>150</v>
      </c>
      <c r="I79" s="111">
        <v>200</v>
      </c>
      <c r="J79" s="111">
        <v>200</v>
      </c>
      <c r="K79" s="111">
        <f>J79+I79+H79</f>
        <v>550</v>
      </c>
      <c r="L79" s="110">
        <v>750000</v>
      </c>
      <c r="M79" s="116" t="s">
        <v>2506</v>
      </c>
      <c r="N79" s="107"/>
    </row>
    <row r="80" spans="1:14" ht="72.5" x14ac:dyDescent="0.35">
      <c r="A80" s="111"/>
      <c r="B80" s="88" t="s">
        <v>2510</v>
      </c>
      <c r="C80" s="91" t="s">
        <v>932</v>
      </c>
      <c r="D80" s="112"/>
      <c r="E80" s="92"/>
      <c r="F80" s="113"/>
      <c r="G80" s="114"/>
      <c r="H80" s="111"/>
      <c r="I80" s="111"/>
      <c r="J80" s="111"/>
      <c r="K80" s="111"/>
      <c r="L80" s="110"/>
      <c r="M80" s="117"/>
      <c r="N80" s="107"/>
    </row>
    <row r="81" spans="1:14" ht="101.5" x14ac:dyDescent="0.35">
      <c r="A81" s="111"/>
      <c r="B81" s="88" t="s">
        <v>2423</v>
      </c>
      <c r="C81" s="91" t="s">
        <v>2433</v>
      </c>
      <c r="D81" s="112"/>
      <c r="E81" s="90" t="s">
        <v>50</v>
      </c>
      <c r="F81" s="113"/>
      <c r="G81" s="114"/>
      <c r="H81" s="111"/>
      <c r="I81" s="111"/>
      <c r="J81" s="111"/>
      <c r="K81" s="111"/>
      <c r="L81" s="110"/>
      <c r="M81" s="118"/>
      <c r="N81" s="107"/>
    </row>
    <row r="82" spans="1:14" ht="58" x14ac:dyDescent="0.35">
      <c r="A82" s="111" t="s">
        <v>944</v>
      </c>
      <c r="B82" s="88" t="s">
        <v>2536</v>
      </c>
      <c r="C82" s="89" t="s">
        <v>949</v>
      </c>
      <c r="D82" s="112">
        <v>2500000</v>
      </c>
      <c r="E82" s="90" t="s">
        <v>49</v>
      </c>
      <c r="F82" s="113">
        <v>600000</v>
      </c>
      <c r="G82" s="114">
        <v>44957</v>
      </c>
      <c r="H82" s="111">
        <v>60</v>
      </c>
      <c r="I82" s="111">
        <v>130</v>
      </c>
      <c r="J82" s="111">
        <v>160</v>
      </c>
      <c r="K82" s="111">
        <f>J82+I82+H82</f>
        <v>350</v>
      </c>
      <c r="L82" s="110">
        <v>70000</v>
      </c>
      <c r="M82" s="116" t="s">
        <v>2506</v>
      </c>
      <c r="N82" s="107"/>
    </row>
    <row r="83" spans="1:14" ht="72.5" x14ac:dyDescent="0.35">
      <c r="A83" s="111"/>
      <c r="B83" s="88" t="s">
        <v>2513</v>
      </c>
      <c r="C83" s="91" t="s">
        <v>950</v>
      </c>
      <c r="D83" s="112"/>
      <c r="E83" s="92"/>
      <c r="F83" s="113"/>
      <c r="G83" s="114"/>
      <c r="H83" s="111"/>
      <c r="I83" s="111"/>
      <c r="J83" s="111"/>
      <c r="K83" s="111"/>
      <c r="L83" s="110"/>
      <c r="M83" s="117"/>
      <c r="N83" s="107"/>
    </row>
    <row r="84" spans="1:14" ht="87" x14ac:dyDescent="0.35">
      <c r="A84" s="111"/>
      <c r="B84" s="88" t="s">
        <v>2423</v>
      </c>
      <c r="C84" s="91" t="s">
        <v>2434</v>
      </c>
      <c r="D84" s="112"/>
      <c r="E84" s="90" t="s">
        <v>50</v>
      </c>
      <c r="F84" s="113"/>
      <c r="G84" s="114"/>
      <c r="H84" s="111"/>
      <c r="I84" s="111"/>
      <c r="J84" s="111"/>
      <c r="K84" s="111"/>
      <c r="L84" s="110"/>
      <c r="M84" s="118"/>
      <c r="N84" s="107"/>
    </row>
    <row r="85" spans="1:14" ht="72.5" x14ac:dyDescent="0.35">
      <c r="A85" s="111" t="s">
        <v>952</v>
      </c>
      <c r="B85" s="88" t="s">
        <v>2537</v>
      </c>
      <c r="C85" s="89" t="s">
        <v>956</v>
      </c>
      <c r="D85" s="112">
        <v>4400000</v>
      </c>
      <c r="E85" s="90" t="s">
        <v>49</v>
      </c>
      <c r="F85" s="113">
        <v>600000</v>
      </c>
      <c r="G85" s="114">
        <v>44957</v>
      </c>
      <c r="H85" s="111">
        <v>90</v>
      </c>
      <c r="I85" s="111">
        <v>130</v>
      </c>
      <c r="J85" s="111">
        <v>200</v>
      </c>
      <c r="K85" s="111">
        <f>J85+I85+H85</f>
        <v>420</v>
      </c>
      <c r="L85" s="110">
        <v>220000</v>
      </c>
      <c r="M85" s="116" t="s">
        <v>2506</v>
      </c>
      <c r="N85" s="107"/>
    </row>
    <row r="86" spans="1:14" ht="72.5" x14ac:dyDescent="0.35">
      <c r="A86" s="111"/>
      <c r="B86" s="88" t="s">
        <v>2513</v>
      </c>
      <c r="C86" s="91" t="s">
        <v>957</v>
      </c>
      <c r="D86" s="112"/>
      <c r="E86" s="92"/>
      <c r="F86" s="113"/>
      <c r="G86" s="114"/>
      <c r="H86" s="111"/>
      <c r="I86" s="111"/>
      <c r="J86" s="111"/>
      <c r="K86" s="111"/>
      <c r="L86" s="110"/>
      <c r="M86" s="117"/>
      <c r="N86" s="107"/>
    </row>
    <row r="87" spans="1:14" ht="58" x14ac:dyDescent="0.35">
      <c r="A87" s="111"/>
      <c r="B87" s="88" t="s">
        <v>2423</v>
      </c>
      <c r="C87" s="91" t="s">
        <v>2435</v>
      </c>
      <c r="D87" s="112"/>
      <c r="E87" s="90" t="s">
        <v>50</v>
      </c>
      <c r="F87" s="113"/>
      <c r="G87" s="114"/>
      <c r="H87" s="111"/>
      <c r="I87" s="111"/>
      <c r="J87" s="111"/>
      <c r="K87" s="111"/>
      <c r="L87" s="110"/>
      <c r="M87" s="118"/>
      <c r="N87" s="107"/>
    </row>
    <row r="88" spans="1:14" ht="72.5" x14ac:dyDescent="0.35">
      <c r="A88" s="111" t="s">
        <v>1004</v>
      </c>
      <c r="B88" s="88" t="s">
        <v>2538</v>
      </c>
      <c r="C88" s="89" t="s">
        <v>1011</v>
      </c>
      <c r="D88" s="112">
        <v>1700000</v>
      </c>
      <c r="E88" s="90" t="s">
        <v>49</v>
      </c>
      <c r="F88" s="113">
        <v>600000</v>
      </c>
      <c r="G88" s="114">
        <v>44957</v>
      </c>
      <c r="H88" s="111">
        <v>160</v>
      </c>
      <c r="I88" s="111">
        <v>140</v>
      </c>
      <c r="J88" s="111">
        <v>40</v>
      </c>
      <c r="K88" s="111">
        <f>J88+I88+H88</f>
        <v>340</v>
      </c>
      <c r="L88" s="110">
        <v>55000</v>
      </c>
      <c r="M88" s="116" t="s">
        <v>2507</v>
      </c>
      <c r="N88" s="107"/>
    </row>
    <row r="89" spans="1:14" ht="101.5" x14ac:dyDescent="0.35">
      <c r="A89" s="111"/>
      <c r="B89" s="88" t="s">
        <v>2513</v>
      </c>
      <c r="C89" s="91" t="s">
        <v>1012</v>
      </c>
      <c r="D89" s="112"/>
      <c r="E89" s="92"/>
      <c r="F89" s="113"/>
      <c r="G89" s="114"/>
      <c r="H89" s="111"/>
      <c r="I89" s="111"/>
      <c r="J89" s="111"/>
      <c r="K89" s="111"/>
      <c r="L89" s="110"/>
      <c r="M89" s="117"/>
      <c r="N89" s="107"/>
    </row>
    <row r="90" spans="1:14" ht="101.5" x14ac:dyDescent="0.35">
      <c r="A90" s="111"/>
      <c r="B90" s="88" t="s">
        <v>2423</v>
      </c>
      <c r="C90" s="91" t="s">
        <v>2504</v>
      </c>
      <c r="D90" s="112"/>
      <c r="E90" s="90" t="s">
        <v>50</v>
      </c>
      <c r="F90" s="113"/>
      <c r="G90" s="114"/>
      <c r="H90" s="111"/>
      <c r="I90" s="111"/>
      <c r="J90" s="111"/>
      <c r="K90" s="111"/>
      <c r="L90" s="110"/>
      <c r="M90" s="118"/>
      <c r="N90" s="107"/>
    </row>
    <row r="91" spans="1:14" ht="58" x14ac:dyDescent="0.35">
      <c r="A91" s="111" t="s">
        <v>1042</v>
      </c>
      <c r="B91" s="88" t="s">
        <v>2539</v>
      </c>
      <c r="C91" s="89" t="s">
        <v>1048</v>
      </c>
      <c r="D91" s="112">
        <v>2570000</v>
      </c>
      <c r="E91" s="90" t="s">
        <v>49</v>
      </c>
      <c r="F91" s="113">
        <v>700000</v>
      </c>
      <c r="G91" s="114">
        <v>44957</v>
      </c>
      <c r="H91" s="111">
        <v>150</v>
      </c>
      <c r="I91" s="111">
        <v>155</v>
      </c>
      <c r="J91" s="111">
        <v>40</v>
      </c>
      <c r="K91" s="111">
        <f>J91+I91+H91</f>
        <v>345</v>
      </c>
      <c r="L91" s="110">
        <v>60000</v>
      </c>
      <c r="M91" s="116" t="s">
        <v>2507</v>
      </c>
      <c r="N91" s="107"/>
    </row>
    <row r="92" spans="1:14" ht="116" x14ac:dyDescent="0.35">
      <c r="A92" s="111"/>
      <c r="B92" s="88" t="s">
        <v>2513</v>
      </c>
      <c r="C92" s="91" t="s">
        <v>2483</v>
      </c>
      <c r="D92" s="112"/>
      <c r="E92" s="92"/>
      <c r="F92" s="113"/>
      <c r="G92" s="114"/>
      <c r="H92" s="111"/>
      <c r="I92" s="111"/>
      <c r="J92" s="111"/>
      <c r="K92" s="111"/>
      <c r="L92" s="110"/>
      <c r="M92" s="117"/>
      <c r="N92" s="107"/>
    </row>
    <row r="93" spans="1:14" ht="101.5" x14ac:dyDescent="0.35">
      <c r="A93" s="111"/>
      <c r="B93" s="88" t="s">
        <v>2423</v>
      </c>
      <c r="C93" s="91" t="s">
        <v>2484</v>
      </c>
      <c r="D93" s="112"/>
      <c r="E93" s="90" t="s">
        <v>50</v>
      </c>
      <c r="F93" s="113"/>
      <c r="G93" s="114"/>
      <c r="H93" s="111"/>
      <c r="I93" s="111"/>
      <c r="J93" s="111"/>
      <c r="K93" s="111"/>
      <c r="L93" s="110"/>
      <c r="M93" s="118"/>
      <c r="N93" s="107"/>
    </row>
    <row r="94" spans="1:14" ht="72.5" x14ac:dyDescent="0.35">
      <c r="A94" s="111" t="s">
        <v>1097</v>
      </c>
      <c r="B94" s="88" t="s">
        <v>2540</v>
      </c>
      <c r="C94" s="89" t="s">
        <v>1102</v>
      </c>
      <c r="D94" s="112">
        <v>700000</v>
      </c>
      <c r="E94" s="90" t="s">
        <v>49</v>
      </c>
      <c r="F94" s="113">
        <v>350000</v>
      </c>
      <c r="G94" s="114">
        <v>44957</v>
      </c>
      <c r="H94" s="111">
        <v>130</v>
      </c>
      <c r="I94" s="111">
        <v>140</v>
      </c>
      <c r="J94" s="111">
        <v>120</v>
      </c>
      <c r="K94" s="111">
        <f>J94+I94+H94</f>
        <v>390</v>
      </c>
      <c r="L94" s="110">
        <v>90000</v>
      </c>
      <c r="M94" s="116" t="s">
        <v>2507</v>
      </c>
      <c r="N94" s="107"/>
    </row>
    <row r="95" spans="1:14" ht="72.5" x14ac:dyDescent="0.35">
      <c r="A95" s="111"/>
      <c r="B95" s="88" t="s">
        <v>2510</v>
      </c>
      <c r="C95" s="91" t="s">
        <v>1103</v>
      </c>
      <c r="D95" s="112"/>
      <c r="E95" s="92"/>
      <c r="F95" s="113"/>
      <c r="G95" s="114"/>
      <c r="H95" s="111"/>
      <c r="I95" s="111"/>
      <c r="J95" s="111"/>
      <c r="K95" s="111"/>
      <c r="L95" s="110"/>
      <c r="M95" s="117"/>
      <c r="N95" s="107"/>
    </row>
    <row r="96" spans="1:14" ht="101.5" x14ac:dyDescent="0.35">
      <c r="A96" s="111"/>
      <c r="B96" s="88" t="s">
        <v>2423</v>
      </c>
      <c r="C96" s="91" t="s">
        <v>2485</v>
      </c>
      <c r="D96" s="112"/>
      <c r="E96" s="90" t="s">
        <v>50</v>
      </c>
      <c r="F96" s="113"/>
      <c r="G96" s="114"/>
      <c r="H96" s="111"/>
      <c r="I96" s="111"/>
      <c r="J96" s="111"/>
      <c r="K96" s="111"/>
      <c r="L96" s="110"/>
      <c r="M96" s="118"/>
      <c r="N96" s="107"/>
    </row>
    <row r="97" spans="1:14" ht="58" x14ac:dyDescent="0.35">
      <c r="A97" s="111" t="s">
        <v>1113</v>
      </c>
      <c r="B97" s="88" t="s">
        <v>2541</v>
      </c>
      <c r="C97" s="89" t="s">
        <v>1118</v>
      </c>
      <c r="D97" s="112">
        <v>3000000</v>
      </c>
      <c r="E97" s="90" t="s">
        <v>49</v>
      </c>
      <c r="F97" s="113">
        <v>1500000</v>
      </c>
      <c r="G97" s="114">
        <v>44957</v>
      </c>
      <c r="H97" s="111">
        <v>165</v>
      </c>
      <c r="I97" s="111">
        <v>170</v>
      </c>
      <c r="J97" s="111">
        <v>200</v>
      </c>
      <c r="K97" s="111">
        <f>J97+I97+H97</f>
        <v>535</v>
      </c>
      <c r="L97" s="110">
        <v>1050000</v>
      </c>
      <c r="M97" s="116" t="s">
        <v>2506</v>
      </c>
      <c r="N97" s="107"/>
    </row>
    <row r="98" spans="1:14" ht="101.5" x14ac:dyDescent="0.35">
      <c r="A98" s="111"/>
      <c r="B98" s="88" t="s">
        <v>2513</v>
      </c>
      <c r="C98" s="91" t="s">
        <v>1119</v>
      </c>
      <c r="D98" s="112"/>
      <c r="E98" s="92"/>
      <c r="F98" s="113"/>
      <c r="G98" s="114"/>
      <c r="H98" s="111"/>
      <c r="I98" s="111"/>
      <c r="J98" s="111"/>
      <c r="K98" s="111"/>
      <c r="L98" s="110"/>
      <c r="M98" s="117"/>
      <c r="N98" s="107"/>
    </row>
    <row r="99" spans="1:14" ht="101.5" x14ac:dyDescent="0.35">
      <c r="A99" s="111"/>
      <c r="B99" s="88" t="s">
        <v>2423</v>
      </c>
      <c r="C99" s="91" t="s">
        <v>2486</v>
      </c>
      <c r="D99" s="112"/>
      <c r="E99" s="90" t="s">
        <v>50</v>
      </c>
      <c r="F99" s="113"/>
      <c r="G99" s="114"/>
      <c r="H99" s="111"/>
      <c r="I99" s="111"/>
      <c r="J99" s="111"/>
      <c r="K99" s="111"/>
      <c r="L99" s="110"/>
      <c r="M99" s="118"/>
      <c r="N99" s="107"/>
    </row>
    <row r="100" spans="1:14" ht="72.5" x14ac:dyDescent="0.35">
      <c r="A100" s="111" t="s">
        <v>1144</v>
      </c>
      <c r="B100" s="88" t="s">
        <v>2542</v>
      </c>
      <c r="C100" s="89" t="s">
        <v>1150</v>
      </c>
      <c r="D100" s="112">
        <v>5780000</v>
      </c>
      <c r="E100" s="90" t="s">
        <v>49</v>
      </c>
      <c r="F100" s="113">
        <v>2100000</v>
      </c>
      <c r="G100" s="114">
        <v>44957</v>
      </c>
      <c r="H100" s="111">
        <v>110</v>
      </c>
      <c r="I100" s="111">
        <v>170</v>
      </c>
      <c r="J100" s="111">
        <v>200</v>
      </c>
      <c r="K100" s="111">
        <f>J100+I100+H100</f>
        <v>480</v>
      </c>
      <c r="L100" s="110">
        <v>700000</v>
      </c>
      <c r="M100" s="116" t="s">
        <v>2506</v>
      </c>
      <c r="N100" s="107"/>
    </row>
    <row r="101" spans="1:14" ht="72.5" x14ac:dyDescent="0.35">
      <c r="A101" s="111"/>
      <c r="B101" s="88" t="s">
        <v>2513</v>
      </c>
      <c r="C101" s="91" t="s">
        <v>1151</v>
      </c>
      <c r="D101" s="112"/>
      <c r="E101" s="92"/>
      <c r="F101" s="113"/>
      <c r="G101" s="114"/>
      <c r="H101" s="111"/>
      <c r="I101" s="111"/>
      <c r="J101" s="111"/>
      <c r="K101" s="111"/>
      <c r="L101" s="110"/>
      <c r="M101" s="117"/>
      <c r="N101" s="107">
        <v>900000</v>
      </c>
    </row>
    <row r="102" spans="1:14" ht="101.5" x14ac:dyDescent="0.35">
      <c r="A102" s="111"/>
      <c r="B102" s="88" t="s">
        <v>2423</v>
      </c>
      <c r="C102" s="91" t="s">
        <v>2487</v>
      </c>
      <c r="D102" s="112"/>
      <c r="E102" s="90" t="s">
        <v>50</v>
      </c>
      <c r="F102" s="113"/>
      <c r="G102" s="114"/>
      <c r="H102" s="111"/>
      <c r="I102" s="111"/>
      <c r="J102" s="111"/>
      <c r="K102" s="111"/>
      <c r="L102" s="110"/>
      <c r="M102" s="118"/>
      <c r="N102" s="107"/>
    </row>
    <row r="103" spans="1:14" ht="58" x14ac:dyDescent="0.35">
      <c r="A103" s="111" t="s">
        <v>1163</v>
      </c>
      <c r="B103" s="88" t="s">
        <v>2543</v>
      </c>
      <c r="C103" s="89" t="s">
        <v>1168</v>
      </c>
      <c r="D103" s="112">
        <v>872000</v>
      </c>
      <c r="E103" s="90" t="s">
        <v>49</v>
      </c>
      <c r="F103" s="113">
        <v>312500</v>
      </c>
      <c r="G103" s="114">
        <v>44957</v>
      </c>
      <c r="H103" s="111">
        <v>45</v>
      </c>
      <c r="I103" s="111">
        <v>60</v>
      </c>
      <c r="J103" s="111">
        <v>120</v>
      </c>
      <c r="K103" s="111">
        <f>J103+I103+H103</f>
        <v>225</v>
      </c>
      <c r="L103" s="110">
        <v>10000</v>
      </c>
      <c r="M103" s="116" t="s">
        <v>2507</v>
      </c>
      <c r="N103" s="107"/>
    </row>
    <row r="104" spans="1:14" ht="72.5" x14ac:dyDescent="0.35">
      <c r="A104" s="111"/>
      <c r="B104" s="88" t="s">
        <v>2513</v>
      </c>
      <c r="C104" s="91">
        <v>0</v>
      </c>
      <c r="D104" s="112"/>
      <c r="E104" s="92"/>
      <c r="F104" s="113"/>
      <c r="G104" s="114"/>
      <c r="H104" s="111"/>
      <c r="I104" s="111"/>
      <c r="J104" s="111"/>
      <c r="K104" s="111"/>
      <c r="L104" s="110"/>
      <c r="M104" s="117"/>
      <c r="N104" s="107"/>
    </row>
    <row r="105" spans="1:14" ht="29" x14ac:dyDescent="0.35">
      <c r="A105" s="111"/>
      <c r="B105" s="88" t="s">
        <v>2423</v>
      </c>
      <c r="C105" s="91" t="s">
        <v>2436</v>
      </c>
      <c r="D105" s="112"/>
      <c r="E105" s="90" t="s">
        <v>50</v>
      </c>
      <c r="F105" s="113"/>
      <c r="G105" s="114"/>
      <c r="H105" s="111"/>
      <c r="I105" s="111"/>
      <c r="J105" s="111"/>
      <c r="K105" s="111"/>
      <c r="L105" s="110"/>
      <c r="M105" s="118"/>
      <c r="N105" s="107"/>
    </row>
    <row r="106" spans="1:14" ht="72.5" x14ac:dyDescent="0.35">
      <c r="A106" s="111" t="s">
        <v>1221</v>
      </c>
      <c r="B106" s="88" t="s">
        <v>2544</v>
      </c>
      <c r="C106" s="89" t="s">
        <v>1226</v>
      </c>
      <c r="D106" s="112">
        <v>2700000</v>
      </c>
      <c r="E106" s="90" t="s">
        <v>49</v>
      </c>
      <c r="F106" s="113">
        <v>1200000</v>
      </c>
      <c r="G106" s="114">
        <v>44957</v>
      </c>
      <c r="H106" s="111">
        <v>130</v>
      </c>
      <c r="I106" s="111">
        <v>170</v>
      </c>
      <c r="J106" s="111">
        <v>200</v>
      </c>
      <c r="K106" s="111">
        <f>J106+I106+H106</f>
        <v>500</v>
      </c>
      <c r="L106" s="110">
        <v>240000</v>
      </c>
      <c r="M106" s="116" t="s">
        <v>2506</v>
      </c>
      <c r="N106" s="107"/>
    </row>
    <row r="107" spans="1:14" ht="101.5" x14ac:dyDescent="0.35">
      <c r="A107" s="111"/>
      <c r="B107" s="88" t="s">
        <v>2513</v>
      </c>
      <c r="C107" s="91" t="s">
        <v>1227</v>
      </c>
      <c r="D107" s="112"/>
      <c r="E107" s="92"/>
      <c r="F107" s="113"/>
      <c r="G107" s="114"/>
      <c r="H107" s="111"/>
      <c r="I107" s="111"/>
      <c r="J107" s="111"/>
      <c r="K107" s="111"/>
      <c r="L107" s="110"/>
      <c r="M107" s="117"/>
      <c r="N107" s="107"/>
    </row>
    <row r="108" spans="1:14" ht="101.5" x14ac:dyDescent="0.35">
      <c r="A108" s="111"/>
      <c r="B108" s="88" t="s">
        <v>2423</v>
      </c>
      <c r="C108" s="91" t="s">
        <v>2437</v>
      </c>
      <c r="D108" s="112"/>
      <c r="E108" s="90" t="s">
        <v>50</v>
      </c>
      <c r="F108" s="113"/>
      <c r="G108" s="114"/>
      <c r="H108" s="111"/>
      <c r="I108" s="111"/>
      <c r="J108" s="111"/>
      <c r="K108" s="111"/>
      <c r="L108" s="110"/>
      <c r="M108" s="118"/>
      <c r="N108" s="107"/>
    </row>
    <row r="109" spans="1:14" ht="72.5" x14ac:dyDescent="0.35">
      <c r="A109" s="111" t="s">
        <v>1289</v>
      </c>
      <c r="B109" s="88" t="s">
        <v>2545</v>
      </c>
      <c r="C109" s="89" t="s">
        <v>1076</v>
      </c>
      <c r="D109" s="112">
        <v>1885000</v>
      </c>
      <c r="E109" s="90" t="s">
        <v>49</v>
      </c>
      <c r="F109" s="113">
        <v>942500</v>
      </c>
      <c r="G109" s="114">
        <v>44957</v>
      </c>
      <c r="H109" s="111">
        <v>150</v>
      </c>
      <c r="I109" s="111">
        <v>140</v>
      </c>
      <c r="J109" s="111">
        <v>160</v>
      </c>
      <c r="K109" s="111">
        <f>J109+I109+H109</f>
        <v>450</v>
      </c>
      <c r="L109" s="110">
        <v>150000</v>
      </c>
      <c r="M109" s="116" t="s">
        <v>2507</v>
      </c>
      <c r="N109" s="107"/>
    </row>
    <row r="110" spans="1:14" ht="101.5" x14ac:dyDescent="0.35">
      <c r="A110" s="111"/>
      <c r="B110" s="88" t="s">
        <v>2513</v>
      </c>
      <c r="C110" s="91" t="s">
        <v>1294</v>
      </c>
      <c r="D110" s="112"/>
      <c r="E110" s="92"/>
      <c r="F110" s="113"/>
      <c r="G110" s="114"/>
      <c r="H110" s="111"/>
      <c r="I110" s="111"/>
      <c r="J110" s="111"/>
      <c r="K110" s="111"/>
      <c r="L110" s="110"/>
      <c r="M110" s="117"/>
      <c r="N110" s="107"/>
    </row>
    <row r="111" spans="1:14" ht="87" x14ac:dyDescent="0.35">
      <c r="A111" s="111"/>
      <c r="B111" s="88" t="s">
        <v>2423</v>
      </c>
      <c r="C111" s="91" t="s">
        <v>2438</v>
      </c>
      <c r="D111" s="112"/>
      <c r="E111" s="90" t="s">
        <v>50</v>
      </c>
      <c r="F111" s="113"/>
      <c r="G111" s="114"/>
      <c r="H111" s="111"/>
      <c r="I111" s="111"/>
      <c r="J111" s="111"/>
      <c r="K111" s="111"/>
      <c r="L111" s="110"/>
      <c r="M111" s="118"/>
      <c r="N111" s="107"/>
    </row>
    <row r="112" spans="1:14" ht="58" x14ac:dyDescent="0.35">
      <c r="A112" s="111" t="s">
        <v>1351</v>
      </c>
      <c r="B112" s="88" t="s">
        <v>2546</v>
      </c>
      <c r="C112" s="89" t="s">
        <v>1356</v>
      </c>
      <c r="D112" s="112">
        <v>22000000</v>
      </c>
      <c r="E112" s="90" t="s">
        <v>49</v>
      </c>
      <c r="F112" s="113">
        <v>2000000</v>
      </c>
      <c r="G112" s="114">
        <v>44957</v>
      </c>
      <c r="H112" s="111">
        <v>120</v>
      </c>
      <c r="I112" s="111">
        <v>200</v>
      </c>
      <c r="J112" s="111">
        <v>200</v>
      </c>
      <c r="K112" s="111">
        <f>J112+I112+H112</f>
        <v>520</v>
      </c>
      <c r="L112" s="110">
        <v>1100000</v>
      </c>
      <c r="M112" s="116" t="s">
        <v>2506</v>
      </c>
      <c r="N112" s="107"/>
    </row>
    <row r="113" spans="1:14" ht="72.5" x14ac:dyDescent="0.35">
      <c r="A113" s="111"/>
      <c r="B113" s="88" t="s">
        <v>2513</v>
      </c>
      <c r="C113" s="91" t="s">
        <v>1357</v>
      </c>
      <c r="D113" s="112"/>
      <c r="E113" s="92"/>
      <c r="F113" s="113"/>
      <c r="G113" s="114"/>
      <c r="H113" s="111"/>
      <c r="I113" s="111"/>
      <c r="J113" s="111"/>
      <c r="K113" s="111"/>
      <c r="L113" s="110"/>
      <c r="M113" s="117"/>
      <c r="N113" s="107">
        <v>1200000</v>
      </c>
    </row>
    <row r="114" spans="1:14" ht="101.5" x14ac:dyDescent="0.35">
      <c r="A114" s="111"/>
      <c r="B114" s="88" t="s">
        <v>2423</v>
      </c>
      <c r="C114" s="91" t="s">
        <v>2439</v>
      </c>
      <c r="D114" s="112"/>
      <c r="E114" s="90" t="s">
        <v>50</v>
      </c>
      <c r="F114" s="113"/>
      <c r="G114" s="114"/>
      <c r="H114" s="111"/>
      <c r="I114" s="111"/>
      <c r="J114" s="111"/>
      <c r="K114" s="111"/>
      <c r="L114" s="110"/>
      <c r="M114" s="118"/>
      <c r="N114" s="107"/>
    </row>
    <row r="115" spans="1:14" ht="72.5" x14ac:dyDescent="0.35">
      <c r="A115" s="111" t="s">
        <v>1384</v>
      </c>
      <c r="B115" s="88" t="s">
        <v>2547</v>
      </c>
      <c r="C115" s="89" t="s">
        <v>1389</v>
      </c>
      <c r="D115" s="112">
        <v>750000</v>
      </c>
      <c r="E115" s="90" t="s">
        <v>49</v>
      </c>
      <c r="F115" s="113">
        <v>300000</v>
      </c>
      <c r="G115" s="114">
        <v>44957</v>
      </c>
      <c r="H115" s="111">
        <v>90</v>
      </c>
      <c r="I115" s="111">
        <v>140</v>
      </c>
      <c r="J115" s="111">
        <v>40</v>
      </c>
      <c r="K115" s="111">
        <f>J115+I115+H115</f>
        <v>270</v>
      </c>
      <c r="L115" s="110">
        <v>35000</v>
      </c>
      <c r="M115" s="116" t="s">
        <v>2507</v>
      </c>
      <c r="N115" s="107"/>
    </row>
    <row r="116" spans="1:14" ht="72.5" x14ac:dyDescent="0.35">
      <c r="A116" s="111"/>
      <c r="B116" s="88" t="s">
        <v>2513</v>
      </c>
      <c r="C116" s="91" t="s">
        <v>1390</v>
      </c>
      <c r="D116" s="112"/>
      <c r="E116" s="92"/>
      <c r="F116" s="113"/>
      <c r="G116" s="114"/>
      <c r="H116" s="111"/>
      <c r="I116" s="111"/>
      <c r="J116" s="111"/>
      <c r="K116" s="111"/>
      <c r="L116" s="110"/>
      <c r="M116" s="117"/>
      <c r="N116" s="107"/>
    </row>
    <row r="117" spans="1:14" ht="87" x14ac:dyDescent="0.35">
      <c r="A117" s="111"/>
      <c r="B117" s="88" t="s">
        <v>2423</v>
      </c>
      <c r="C117" s="91" t="s">
        <v>2440</v>
      </c>
      <c r="D117" s="112"/>
      <c r="E117" s="90" t="s">
        <v>50</v>
      </c>
      <c r="F117" s="113"/>
      <c r="G117" s="114"/>
      <c r="H117" s="111"/>
      <c r="I117" s="111"/>
      <c r="J117" s="111"/>
      <c r="K117" s="111"/>
      <c r="L117" s="110"/>
      <c r="M117" s="118"/>
      <c r="N117" s="107"/>
    </row>
    <row r="118" spans="1:14" ht="58" x14ac:dyDescent="0.35">
      <c r="A118" s="111" t="s">
        <v>1392</v>
      </c>
      <c r="B118" s="88" t="s">
        <v>2548</v>
      </c>
      <c r="C118" s="89" t="s">
        <v>1396</v>
      </c>
      <c r="D118" s="112">
        <v>6008000</v>
      </c>
      <c r="E118" s="90" t="s">
        <v>49</v>
      </c>
      <c r="F118" s="113">
        <v>3000000</v>
      </c>
      <c r="G118" s="114">
        <v>44957</v>
      </c>
      <c r="H118" s="111">
        <v>150</v>
      </c>
      <c r="I118" s="111">
        <v>170</v>
      </c>
      <c r="J118" s="111">
        <v>200</v>
      </c>
      <c r="K118" s="111">
        <f>J118+I118+H118</f>
        <v>520</v>
      </c>
      <c r="L118" s="115"/>
      <c r="M118" s="116" t="s">
        <v>2506</v>
      </c>
      <c r="N118" s="110">
        <v>500000</v>
      </c>
    </row>
    <row r="119" spans="1:14" ht="87" x14ac:dyDescent="0.35">
      <c r="A119" s="111"/>
      <c r="B119" s="88" t="s">
        <v>2513</v>
      </c>
      <c r="C119" s="91" t="s">
        <v>1397</v>
      </c>
      <c r="D119" s="112"/>
      <c r="E119" s="92"/>
      <c r="F119" s="113"/>
      <c r="G119" s="114"/>
      <c r="H119" s="111"/>
      <c r="I119" s="111"/>
      <c r="J119" s="111"/>
      <c r="K119" s="111"/>
      <c r="L119" s="115"/>
      <c r="M119" s="117"/>
      <c r="N119" s="110">
        <v>300000</v>
      </c>
    </row>
    <row r="120" spans="1:14" ht="58" x14ac:dyDescent="0.35">
      <c r="A120" s="111"/>
      <c r="B120" s="88" t="s">
        <v>2423</v>
      </c>
      <c r="C120" s="91" t="s">
        <v>2488</v>
      </c>
      <c r="D120" s="112"/>
      <c r="E120" s="90" t="s">
        <v>50</v>
      </c>
      <c r="F120" s="113"/>
      <c r="G120" s="114"/>
      <c r="H120" s="111"/>
      <c r="I120" s="111"/>
      <c r="J120" s="111"/>
      <c r="K120" s="111"/>
      <c r="L120" s="115"/>
      <c r="M120" s="118"/>
      <c r="N120" s="110"/>
    </row>
    <row r="121" spans="1:14" ht="72.5" x14ac:dyDescent="0.35">
      <c r="A121" s="111" t="s">
        <v>1444</v>
      </c>
      <c r="B121" s="88" t="s">
        <v>2549</v>
      </c>
      <c r="C121" s="89" t="s">
        <v>1449</v>
      </c>
      <c r="D121" s="112">
        <v>1000000</v>
      </c>
      <c r="E121" s="90" t="s">
        <v>49</v>
      </c>
      <c r="F121" s="113">
        <v>400000</v>
      </c>
      <c r="G121" s="114">
        <v>44957</v>
      </c>
      <c r="H121" s="111">
        <v>90</v>
      </c>
      <c r="I121" s="111">
        <v>125</v>
      </c>
      <c r="J121" s="111">
        <v>120</v>
      </c>
      <c r="K121" s="111">
        <f>J121+I121+H121</f>
        <v>335</v>
      </c>
      <c r="L121" s="110">
        <v>55000</v>
      </c>
      <c r="M121" s="116" t="s">
        <v>2507</v>
      </c>
      <c r="N121" s="107"/>
    </row>
    <row r="122" spans="1:14" ht="101.5" x14ac:dyDescent="0.35">
      <c r="A122" s="111"/>
      <c r="B122" s="88" t="s">
        <v>2513</v>
      </c>
      <c r="C122" s="91" t="s">
        <v>1450</v>
      </c>
      <c r="D122" s="112"/>
      <c r="E122" s="92"/>
      <c r="F122" s="113"/>
      <c r="G122" s="114"/>
      <c r="H122" s="111"/>
      <c r="I122" s="111"/>
      <c r="J122" s="111"/>
      <c r="K122" s="111"/>
      <c r="L122" s="110"/>
      <c r="M122" s="117"/>
      <c r="N122" s="107"/>
    </row>
    <row r="123" spans="1:14" ht="101.5" x14ac:dyDescent="0.35">
      <c r="A123" s="111"/>
      <c r="B123" s="88" t="s">
        <v>2423</v>
      </c>
      <c r="C123" s="91" t="s">
        <v>2441</v>
      </c>
      <c r="D123" s="112"/>
      <c r="E123" s="90" t="s">
        <v>50</v>
      </c>
      <c r="F123" s="113"/>
      <c r="G123" s="114"/>
      <c r="H123" s="111"/>
      <c r="I123" s="111"/>
      <c r="J123" s="111"/>
      <c r="K123" s="111"/>
      <c r="L123" s="110"/>
      <c r="M123" s="118"/>
      <c r="N123" s="107"/>
    </row>
    <row r="124" spans="1:14" ht="58" x14ac:dyDescent="0.35">
      <c r="A124" s="111" t="s">
        <v>1452</v>
      </c>
      <c r="B124" s="88" t="s">
        <v>2550</v>
      </c>
      <c r="C124" s="89" t="s">
        <v>1457</v>
      </c>
      <c r="D124" s="112">
        <v>7650000</v>
      </c>
      <c r="E124" s="90" t="s">
        <v>49</v>
      </c>
      <c r="F124" s="113">
        <v>3000000</v>
      </c>
      <c r="G124" s="114">
        <v>44957</v>
      </c>
      <c r="H124" s="111">
        <v>140</v>
      </c>
      <c r="I124" s="111">
        <v>200</v>
      </c>
      <c r="J124" s="111">
        <v>200</v>
      </c>
      <c r="K124" s="111">
        <f>J124+I124+H124</f>
        <v>540</v>
      </c>
      <c r="L124" s="110">
        <v>1000000</v>
      </c>
      <c r="M124" s="116" t="s">
        <v>2506</v>
      </c>
      <c r="N124" s="107"/>
    </row>
    <row r="125" spans="1:14" ht="87" x14ac:dyDescent="0.35">
      <c r="A125" s="111"/>
      <c r="B125" s="88" t="s">
        <v>2513</v>
      </c>
      <c r="C125" s="91" t="s">
        <v>1458</v>
      </c>
      <c r="D125" s="112"/>
      <c r="E125" s="92"/>
      <c r="F125" s="113"/>
      <c r="G125" s="114"/>
      <c r="H125" s="111"/>
      <c r="I125" s="111"/>
      <c r="J125" s="111"/>
      <c r="K125" s="111"/>
      <c r="L125" s="110"/>
      <c r="M125" s="117"/>
      <c r="N125" s="107"/>
    </row>
    <row r="126" spans="1:14" ht="101.5" x14ac:dyDescent="0.35">
      <c r="A126" s="111"/>
      <c r="B126" s="88" t="s">
        <v>2423</v>
      </c>
      <c r="C126" s="91" t="s">
        <v>2489</v>
      </c>
      <c r="D126" s="112"/>
      <c r="E126" s="90" t="s">
        <v>50</v>
      </c>
      <c r="F126" s="113"/>
      <c r="G126" s="114"/>
      <c r="H126" s="111"/>
      <c r="I126" s="111"/>
      <c r="J126" s="111"/>
      <c r="K126" s="111"/>
      <c r="L126" s="110"/>
      <c r="M126" s="118"/>
      <c r="N126" s="107"/>
    </row>
    <row r="127" spans="1:14" ht="72.5" x14ac:dyDescent="0.35">
      <c r="A127" s="111" t="s">
        <v>1492</v>
      </c>
      <c r="B127" s="88" t="s">
        <v>2551</v>
      </c>
      <c r="C127" s="89" t="s">
        <v>1497</v>
      </c>
      <c r="D127" s="112">
        <v>1151860</v>
      </c>
      <c r="E127" s="90" t="s">
        <v>49</v>
      </c>
      <c r="F127" s="113">
        <v>570000</v>
      </c>
      <c r="G127" s="114">
        <v>44957</v>
      </c>
      <c r="H127" s="111">
        <v>175</v>
      </c>
      <c r="I127" s="111">
        <v>140</v>
      </c>
      <c r="J127" s="111">
        <v>80</v>
      </c>
      <c r="K127" s="111">
        <f>J127+I127+H127</f>
        <v>395</v>
      </c>
      <c r="L127" s="110">
        <v>100000</v>
      </c>
      <c r="M127" s="116" t="s">
        <v>2506</v>
      </c>
      <c r="N127" s="107"/>
    </row>
    <row r="128" spans="1:14" ht="87" x14ac:dyDescent="0.35">
      <c r="A128" s="111"/>
      <c r="B128" s="88" t="s">
        <v>2513</v>
      </c>
      <c r="C128" s="91" t="s">
        <v>1498</v>
      </c>
      <c r="D128" s="112"/>
      <c r="E128" s="92"/>
      <c r="F128" s="113"/>
      <c r="G128" s="114"/>
      <c r="H128" s="111"/>
      <c r="I128" s="111"/>
      <c r="J128" s="111"/>
      <c r="K128" s="111"/>
      <c r="L128" s="110"/>
      <c r="M128" s="117"/>
      <c r="N128" s="107"/>
    </row>
    <row r="129" spans="1:14" ht="101.5" x14ac:dyDescent="0.35">
      <c r="A129" s="111"/>
      <c r="B129" s="88" t="s">
        <v>2423</v>
      </c>
      <c r="C129" s="91" t="s">
        <v>2442</v>
      </c>
      <c r="D129" s="112"/>
      <c r="E129" s="90" t="s">
        <v>50</v>
      </c>
      <c r="F129" s="113"/>
      <c r="G129" s="114"/>
      <c r="H129" s="111"/>
      <c r="I129" s="111"/>
      <c r="J129" s="111"/>
      <c r="K129" s="111"/>
      <c r="L129" s="110"/>
      <c r="M129" s="118"/>
      <c r="N129" s="107"/>
    </row>
    <row r="130" spans="1:14" ht="72.5" x14ac:dyDescent="0.35">
      <c r="A130" s="111" t="s">
        <v>1500</v>
      </c>
      <c r="B130" s="88" t="s">
        <v>2552</v>
      </c>
      <c r="C130" s="89" t="s">
        <v>1505</v>
      </c>
      <c r="D130" s="112">
        <v>980000</v>
      </c>
      <c r="E130" s="90" t="s">
        <v>49</v>
      </c>
      <c r="F130" s="113">
        <v>270000</v>
      </c>
      <c r="G130" s="114">
        <v>44957</v>
      </c>
      <c r="H130" s="111">
        <v>110</v>
      </c>
      <c r="I130" s="111">
        <v>140</v>
      </c>
      <c r="J130" s="111">
        <v>120</v>
      </c>
      <c r="K130" s="111">
        <f>J130+I130+H130</f>
        <v>370</v>
      </c>
      <c r="L130" s="110">
        <v>70000</v>
      </c>
      <c r="M130" s="116" t="s">
        <v>2507</v>
      </c>
      <c r="N130" s="107"/>
    </row>
    <row r="131" spans="1:14" ht="72.5" x14ac:dyDescent="0.35">
      <c r="A131" s="111"/>
      <c r="B131" s="88" t="s">
        <v>2513</v>
      </c>
      <c r="C131" s="91" t="s">
        <v>1506</v>
      </c>
      <c r="D131" s="112"/>
      <c r="E131" s="92"/>
      <c r="F131" s="113"/>
      <c r="G131" s="114"/>
      <c r="H131" s="111"/>
      <c r="I131" s="111"/>
      <c r="J131" s="111"/>
      <c r="K131" s="111"/>
      <c r="L131" s="110"/>
      <c r="M131" s="117"/>
      <c r="N131" s="107"/>
    </row>
    <row r="132" spans="1:14" ht="101.5" x14ac:dyDescent="0.35">
      <c r="A132" s="111"/>
      <c r="B132" s="88" t="s">
        <v>2423</v>
      </c>
      <c r="C132" s="91" t="s">
        <v>2443</v>
      </c>
      <c r="D132" s="112"/>
      <c r="E132" s="90" t="s">
        <v>50</v>
      </c>
      <c r="F132" s="113"/>
      <c r="G132" s="114"/>
      <c r="H132" s="111"/>
      <c r="I132" s="111"/>
      <c r="J132" s="111"/>
      <c r="K132" s="111"/>
      <c r="L132" s="110"/>
      <c r="M132" s="118"/>
      <c r="N132" s="107"/>
    </row>
    <row r="133" spans="1:14" ht="72.5" x14ac:dyDescent="0.35">
      <c r="A133" s="111" t="s">
        <v>1517</v>
      </c>
      <c r="B133" s="88" t="s">
        <v>2553</v>
      </c>
      <c r="C133" s="89" t="s">
        <v>1522</v>
      </c>
      <c r="D133" s="112">
        <v>2150000</v>
      </c>
      <c r="E133" s="90" t="s">
        <v>49</v>
      </c>
      <c r="F133" s="113">
        <v>550000</v>
      </c>
      <c r="G133" s="114">
        <v>44957</v>
      </c>
      <c r="H133" s="111">
        <v>120</v>
      </c>
      <c r="I133" s="111">
        <v>170</v>
      </c>
      <c r="J133" s="111">
        <v>200</v>
      </c>
      <c r="K133" s="111">
        <f>J133+I133+H133</f>
        <v>490</v>
      </c>
      <c r="L133" s="110">
        <v>400000</v>
      </c>
      <c r="M133" s="116" t="s">
        <v>2506</v>
      </c>
      <c r="N133" s="107"/>
    </row>
    <row r="134" spans="1:14" ht="101.5" x14ac:dyDescent="0.35">
      <c r="A134" s="111"/>
      <c r="B134" s="88" t="s">
        <v>2513</v>
      </c>
      <c r="C134" s="91" t="s">
        <v>1523</v>
      </c>
      <c r="D134" s="112"/>
      <c r="E134" s="92"/>
      <c r="F134" s="113"/>
      <c r="G134" s="114"/>
      <c r="H134" s="111"/>
      <c r="I134" s="111"/>
      <c r="J134" s="111"/>
      <c r="K134" s="111"/>
      <c r="L134" s="110"/>
      <c r="M134" s="117"/>
      <c r="N134" s="107"/>
    </row>
    <row r="135" spans="1:14" ht="87" x14ac:dyDescent="0.35">
      <c r="A135" s="111"/>
      <c r="B135" s="88" t="s">
        <v>2423</v>
      </c>
      <c r="C135" s="91" t="s">
        <v>2444</v>
      </c>
      <c r="D135" s="112"/>
      <c r="E135" s="90" t="s">
        <v>50</v>
      </c>
      <c r="F135" s="113"/>
      <c r="G135" s="114"/>
      <c r="H135" s="111"/>
      <c r="I135" s="111"/>
      <c r="J135" s="111"/>
      <c r="K135" s="111"/>
      <c r="L135" s="110"/>
      <c r="M135" s="118"/>
      <c r="N135" s="107"/>
    </row>
    <row r="136" spans="1:14" ht="72.5" x14ac:dyDescent="0.35">
      <c r="A136" s="111" t="s">
        <v>1567</v>
      </c>
      <c r="B136" s="88" t="s">
        <v>2554</v>
      </c>
      <c r="C136" s="89" t="s">
        <v>1572</v>
      </c>
      <c r="D136" s="112">
        <v>1700000</v>
      </c>
      <c r="E136" s="90" t="s">
        <v>49</v>
      </c>
      <c r="F136" s="113">
        <v>600000</v>
      </c>
      <c r="G136" s="114">
        <v>44957</v>
      </c>
      <c r="H136" s="111">
        <v>140</v>
      </c>
      <c r="I136" s="111">
        <v>140</v>
      </c>
      <c r="J136" s="111">
        <v>160</v>
      </c>
      <c r="K136" s="111">
        <f>J136+I136+H136</f>
        <v>440</v>
      </c>
      <c r="L136" s="110">
        <v>150000</v>
      </c>
      <c r="M136" s="116" t="s">
        <v>2507</v>
      </c>
      <c r="N136" s="107"/>
    </row>
    <row r="137" spans="1:14" ht="87" x14ac:dyDescent="0.35">
      <c r="A137" s="111"/>
      <c r="B137" s="88" t="s">
        <v>2513</v>
      </c>
      <c r="C137" s="91" t="s">
        <v>1573</v>
      </c>
      <c r="D137" s="112"/>
      <c r="E137" s="92"/>
      <c r="F137" s="113"/>
      <c r="G137" s="114"/>
      <c r="H137" s="111"/>
      <c r="I137" s="111"/>
      <c r="J137" s="111"/>
      <c r="K137" s="111"/>
      <c r="L137" s="110"/>
      <c r="M137" s="117"/>
      <c r="N137" s="107"/>
    </row>
    <row r="138" spans="1:14" ht="58" x14ac:dyDescent="0.35">
      <c r="A138" s="111"/>
      <c r="B138" s="88" t="s">
        <v>2423</v>
      </c>
      <c r="C138" s="91" t="s">
        <v>2445</v>
      </c>
      <c r="D138" s="112"/>
      <c r="E138" s="90" t="s">
        <v>50</v>
      </c>
      <c r="F138" s="113"/>
      <c r="G138" s="114"/>
      <c r="H138" s="111"/>
      <c r="I138" s="111"/>
      <c r="J138" s="111"/>
      <c r="K138" s="111"/>
      <c r="L138" s="110"/>
      <c r="M138" s="118"/>
      <c r="N138" s="107"/>
    </row>
    <row r="139" spans="1:14" ht="72.5" x14ac:dyDescent="0.35">
      <c r="A139" s="111" t="s">
        <v>1640</v>
      </c>
      <c r="B139" s="88" t="s">
        <v>2555</v>
      </c>
      <c r="C139" s="89" t="s">
        <v>1645</v>
      </c>
      <c r="D139" s="112">
        <v>601000</v>
      </c>
      <c r="E139" s="90" t="s">
        <v>49</v>
      </c>
      <c r="F139" s="113">
        <v>300000</v>
      </c>
      <c r="G139" s="114">
        <v>44957</v>
      </c>
      <c r="H139" s="111">
        <v>150</v>
      </c>
      <c r="I139" s="111">
        <v>125</v>
      </c>
      <c r="J139" s="111">
        <v>200</v>
      </c>
      <c r="K139" s="111">
        <f>J139+I139+H139</f>
        <v>475</v>
      </c>
      <c r="L139" s="110">
        <v>190000</v>
      </c>
      <c r="M139" s="116" t="s">
        <v>2507</v>
      </c>
      <c r="N139" s="107"/>
    </row>
    <row r="140" spans="1:14" ht="72.5" x14ac:dyDescent="0.35">
      <c r="A140" s="111"/>
      <c r="B140" s="88" t="s">
        <v>2510</v>
      </c>
      <c r="C140" s="91" t="s">
        <v>1645</v>
      </c>
      <c r="D140" s="112"/>
      <c r="E140" s="92"/>
      <c r="F140" s="113"/>
      <c r="G140" s="114"/>
      <c r="H140" s="111"/>
      <c r="I140" s="111"/>
      <c r="J140" s="111"/>
      <c r="K140" s="111"/>
      <c r="L140" s="110"/>
      <c r="M140" s="117"/>
      <c r="N140" s="107"/>
    </row>
    <row r="141" spans="1:14" ht="58" x14ac:dyDescent="0.35">
      <c r="A141" s="111"/>
      <c r="B141" s="88" t="s">
        <v>2423</v>
      </c>
      <c r="C141" s="91" t="s">
        <v>2446</v>
      </c>
      <c r="D141" s="112"/>
      <c r="E141" s="90" t="s">
        <v>50</v>
      </c>
      <c r="F141" s="113"/>
      <c r="G141" s="114"/>
      <c r="H141" s="111"/>
      <c r="I141" s="111"/>
      <c r="J141" s="111"/>
      <c r="K141" s="111"/>
      <c r="L141" s="110"/>
      <c r="M141" s="118"/>
      <c r="N141" s="107"/>
    </row>
    <row r="142" spans="1:14" ht="72.5" x14ac:dyDescent="0.35">
      <c r="A142" s="111" t="s">
        <v>1656</v>
      </c>
      <c r="B142" s="88" t="s">
        <v>2556</v>
      </c>
      <c r="C142" s="89" t="s">
        <v>1663</v>
      </c>
      <c r="D142" s="112">
        <v>1060000</v>
      </c>
      <c r="E142" s="90" t="s">
        <v>49</v>
      </c>
      <c r="F142" s="113">
        <v>530000</v>
      </c>
      <c r="G142" s="114">
        <v>44957</v>
      </c>
      <c r="H142" s="111">
        <v>90</v>
      </c>
      <c r="I142" s="111">
        <v>100</v>
      </c>
      <c r="J142" s="111">
        <v>40</v>
      </c>
      <c r="K142" s="111">
        <f>J142+I142+H142</f>
        <v>230</v>
      </c>
      <c r="L142" s="110">
        <v>10000</v>
      </c>
      <c r="M142" s="116" t="s">
        <v>2507</v>
      </c>
      <c r="N142" s="107"/>
    </row>
    <row r="143" spans="1:14" ht="72.5" x14ac:dyDescent="0.35">
      <c r="A143" s="111"/>
      <c r="B143" s="88" t="s">
        <v>2513</v>
      </c>
      <c r="C143" s="91">
        <v>0</v>
      </c>
      <c r="D143" s="112"/>
      <c r="E143" s="92"/>
      <c r="F143" s="113"/>
      <c r="G143" s="114"/>
      <c r="H143" s="111"/>
      <c r="I143" s="111"/>
      <c r="J143" s="111"/>
      <c r="K143" s="111"/>
      <c r="L143" s="110"/>
      <c r="M143" s="117"/>
      <c r="N143" s="107"/>
    </row>
    <row r="144" spans="1:14" ht="58" x14ac:dyDescent="0.35">
      <c r="A144" s="111"/>
      <c r="B144" s="88" t="s">
        <v>2423</v>
      </c>
      <c r="C144" s="91" t="s">
        <v>2490</v>
      </c>
      <c r="D144" s="112"/>
      <c r="E144" s="90" t="s">
        <v>50</v>
      </c>
      <c r="F144" s="113"/>
      <c r="G144" s="114"/>
      <c r="H144" s="111"/>
      <c r="I144" s="111"/>
      <c r="J144" s="111"/>
      <c r="K144" s="111"/>
      <c r="L144" s="110"/>
      <c r="M144" s="118"/>
      <c r="N144" s="107"/>
    </row>
    <row r="145" spans="1:14" ht="72.5" x14ac:dyDescent="0.35">
      <c r="A145" s="111" t="s">
        <v>1665</v>
      </c>
      <c r="B145" s="88" t="s">
        <v>2557</v>
      </c>
      <c r="C145" s="89" t="s">
        <v>251</v>
      </c>
      <c r="D145" s="112">
        <v>1890000</v>
      </c>
      <c r="E145" s="90" t="s">
        <v>49</v>
      </c>
      <c r="F145" s="113">
        <v>350000</v>
      </c>
      <c r="G145" s="114">
        <v>44957</v>
      </c>
      <c r="H145" s="111">
        <v>90</v>
      </c>
      <c r="I145" s="111">
        <v>100</v>
      </c>
      <c r="J145" s="111">
        <v>120</v>
      </c>
      <c r="K145" s="111">
        <f>J145+I145+H145</f>
        <v>310</v>
      </c>
      <c r="L145" s="110">
        <v>50000</v>
      </c>
      <c r="M145" s="116" t="s">
        <v>2507</v>
      </c>
      <c r="N145" s="107"/>
    </row>
    <row r="146" spans="1:14" ht="72.5" x14ac:dyDescent="0.35">
      <c r="A146" s="111"/>
      <c r="B146" s="88" t="s">
        <v>2513</v>
      </c>
      <c r="C146" s="91" t="s">
        <v>1671</v>
      </c>
      <c r="D146" s="112"/>
      <c r="E146" s="92"/>
      <c r="F146" s="113"/>
      <c r="G146" s="114"/>
      <c r="H146" s="111"/>
      <c r="I146" s="111"/>
      <c r="J146" s="111"/>
      <c r="K146" s="111"/>
      <c r="L146" s="110"/>
      <c r="M146" s="117"/>
      <c r="N146" s="107"/>
    </row>
    <row r="147" spans="1:14" ht="101.5" x14ac:dyDescent="0.35">
      <c r="A147" s="111"/>
      <c r="B147" s="88" t="s">
        <v>2423</v>
      </c>
      <c r="C147" s="91" t="s">
        <v>2491</v>
      </c>
      <c r="D147" s="112"/>
      <c r="E147" s="90" t="s">
        <v>50</v>
      </c>
      <c r="F147" s="113"/>
      <c r="G147" s="114"/>
      <c r="H147" s="111"/>
      <c r="I147" s="111"/>
      <c r="J147" s="111"/>
      <c r="K147" s="111"/>
      <c r="L147" s="110"/>
      <c r="M147" s="118"/>
      <c r="N147" s="107"/>
    </row>
    <row r="148" spans="1:14" ht="58" x14ac:dyDescent="0.35">
      <c r="A148" s="111" t="s">
        <v>1680</v>
      </c>
      <c r="B148" s="88" t="s">
        <v>2558</v>
      </c>
      <c r="C148" s="89" t="s">
        <v>1685</v>
      </c>
      <c r="D148" s="112">
        <v>2603000</v>
      </c>
      <c r="E148" s="90" t="s">
        <v>49</v>
      </c>
      <c r="F148" s="113">
        <v>500000</v>
      </c>
      <c r="G148" s="114">
        <v>44957</v>
      </c>
      <c r="H148" s="111">
        <v>80</v>
      </c>
      <c r="I148" s="111">
        <v>130</v>
      </c>
      <c r="J148" s="111">
        <v>200</v>
      </c>
      <c r="K148" s="111">
        <f>J148+I148+H148</f>
        <v>410</v>
      </c>
      <c r="L148" s="115"/>
      <c r="M148" s="116" t="s">
        <v>2506</v>
      </c>
      <c r="N148" s="110">
        <v>310000</v>
      </c>
    </row>
    <row r="149" spans="1:14" ht="87" x14ac:dyDescent="0.35">
      <c r="A149" s="111"/>
      <c r="B149" s="88" t="s">
        <v>2513</v>
      </c>
      <c r="C149" s="91" t="s">
        <v>2492</v>
      </c>
      <c r="D149" s="112"/>
      <c r="E149" s="92"/>
      <c r="F149" s="113"/>
      <c r="G149" s="114"/>
      <c r="H149" s="111"/>
      <c r="I149" s="111"/>
      <c r="J149" s="111"/>
      <c r="K149" s="111"/>
      <c r="L149" s="115"/>
      <c r="M149" s="117"/>
      <c r="N149" s="110">
        <v>400000</v>
      </c>
    </row>
    <row r="150" spans="1:14" ht="116" x14ac:dyDescent="0.35">
      <c r="A150" s="111"/>
      <c r="B150" s="88" t="s">
        <v>2423</v>
      </c>
      <c r="C150" s="91" t="s">
        <v>2447</v>
      </c>
      <c r="D150" s="112"/>
      <c r="E150" s="90" t="s">
        <v>50</v>
      </c>
      <c r="F150" s="113"/>
      <c r="G150" s="114"/>
      <c r="H150" s="111"/>
      <c r="I150" s="111"/>
      <c r="J150" s="111"/>
      <c r="K150" s="111"/>
      <c r="L150" s="115"/>
      <c r="M150" s="118"/>
      <c r="N150" s="110"/>
    </row>
    <row r="151" spans="1:14" ht="72.5" x14ac:dyDescent="0.35">
      <c r="A151" s="111" t="s">
        <v>1713</v>
      </c>
      <c r="B151" s="88" t="s">
        <v>2559</v>
      </c>
      <c r="C151" s="89" t="s">
        <v>1718</v>
      </c>
      <c r="D151" s="112">
        <v>1400000</v>
      </c>
      <c r="E151" s="90" t="s">
        <v>49</v>
      </c>
      <c r="F151" s="113">
        <v>400000</v>
      </c>
      <c r="G151" s="114">
        <v>44957</v>
      </c>
      <c r="H151" s="111">
        <v>120</v>
      </c>
      <c r="I151" s="111">
        <v>140</v>
      </c>
      <c r="J151" s="111">
        <v>160</v>
      </c>
      <c r="K151" s="111">
        <f>J151+I151+H151</f>
        <v>420</v>
      </c>
      <c r="L151" s="110">
        <v>120000</v>
      </c>
      <c r="M151" s="116" t="s">
        <v>2506</v>
      </c>
      <c r="N151" s="107"/>
    </row>
    <row r="152" spans="1:14" ht="101.5" x14ac:dyDescent="0.35">
      <c r="A152" s="111"/>
      <c r="B152" s="88" t="s">
        <v>2513</v>
      </c>
      <c r="C152" s="91" t="s">
        <v>1719</v>
      </c>
      <c r="D152" s="112"/>
      <c r="E152" s="92"/>
      <c r="F152" s="113"/>
      <c r="G152" s="114"/>
      <c r="H152" s="111"/>
      <c r="I152" s="111"/>
      <c r="J152" s="111"/>
      <c r="K152" s="111"/>
      <c r="L152" s="110"/>
      <c r="M152" s="117"/>
      <c r="N152" s="107"/>
    </row>
    <row r="153" spans="1:14" ht="116" x14ac:dyDescent="0.35">
      <c r="A153" s="111"/>
      <c r="B153" s="88" t="s">
        <v>2423</v>
      </c>
      <c r="C153" s="91" t="s">
        <v>2448</v>
      </c>
      <c r="D153" s="112"/>
      <c r="E153" s="90" t="s">
        <v>50</v>
      </c>
      <c r="F153" s="113"/>
      <c r="G153" s="114"/>
      <c r="H153" s="111"/>
      <c r="I153" s="111"/>
      <c r="J153" s="111"/>
      <c r="K153" s="111"/>
      <c r="L153" s="110"/>
      <c r="M153" s="118"/>
      <c r="N153" s="107"/>
    </row>
    <row r="154" spans="1:14" ht="72.5" x14ac:dyDescent="0.35">
      <c r="A154" s="111" t="s">
        <v>1812</v>
      </c>
      <c r="B154" s="88" t="s">
        <v>2560</v>
      </c>
      <c r="C154" s="89" t="s">
        <v>1817</v>
      </c>
      <c r="D154" s="112">
        <v>7500000</v>
      </c>
      <c r="E154" s="90" t="s">
        <v>49</v>
      </c>
      <c r="F154" s="113">
        <v>1400000</v>
      </c>
      <c r="G154" s="114">
        <v>44957</v>
      </c>
      <c r="H154" s="111">
        <v>110</v>
      </c>
      <c r="I154" s="111">
        <v>200</v>
      </c>
      <c r="J154" s="111">
        <v>200</v>
      </c>
      <c r="K154" s="111">
        <f>J154+I154+H154</f>
        <v>510</v>
      </c>
      <c r="L154" s="110">
        <v>1000000</v>
      </c>
      <c r="M154" s="116" t="s">
        <v>2506</v>
      </c>
      <c r="N154" s="107"/>
    </row>
    <row r="155" spans="1:14" ht="72.5" x14ac:dyDescent="0.35">
      <c r="A155" s="111"/>
      <c r="B155" s="88" t="s">
        <v>2513</v>
      </c>
      <c r="C155" s="91" t="s">
        <v>1818</v>
      </c>
      <c r="D155" s="112"/>
      <c r="E155" s="92"/>
      <c r="F155" s="113"/>
      <c r="G155" s="114"/>
      <c r="H155" s="111"/>
      <c r="I155" s="111"/>
      <c r="J155" s="111"/>
      <c r="K155" s="111"/>
      <c r="L155" s="110"/>
      <c r="M155" s="117"/>
      <c r="N155" s="107"/>
    </row>
    <row r="156" spans="1:14" ht="72.5" x14ac:dyDescent="0.35">
      <c r="A156" s="111"/>
      <c r="B156" s="88" t="s">
        <v>2423</v>
      </c>
      <c r="C156" s="91" t="s">
        <v>2493</v>
      </c>
      <c r="D156" s="112"/>
      <c r="E156" s="90" t="s">
        <v>50</v>
      </c>
      <c r="F156" s="113"/>
      <c r="G156" s="114"/>
      <c r="H156" s="111"/>
      <c r="I156" s="111"/>
      <c r="J156" s="111"/>
      <c r="K156" s="111"/>
      <c r="L156" s="110"/>
      <c r="M156" s="118"/>
      <c r="N156" s="107"/>
    </row>
    <row r="157" spans="1:14" ht="58" x14ac:dyDescent="0.35">
      <c r="A157" s="111" t="s">
        <v>1820</v>
      </c>
      <c r="B157" s="88" t="s">
        <v>2561</v>
      </c>
      <c r="C157" s="89" t="s">
        <v>1826</v>
      </c>
      <c r="D157" s="112">
        <v>3900000</v>
      </c>
      <c r="E157" s="90" t="s">
        <v>49</v>
      </c>
      <c r="F157" s="113">
        <v>1000000</v>
      </c>
      <c r="G157" s="114">
        <v>44957</v>
      </c>
      <c r="H157" s="111">
        <v>110</v>
      </c>
      <c r="I157" s="111">
        <v>170</v>
      </c>
      <c r="J157" s="111">
        <v>200</v>
      </c>
      <c r="K157" s="111">
        <f>J157+I157+H157</f>
        <v>480</v>
      </c>
      <c r="L157" s="110">
        <v>400000</v>
      </c>
      <c r="M157" s="116" t="s">
        <v>2507</v>
      </c>
      <c r="N157" s="107"/>
    </row>
    <row r="158" spans="1:14" ht="72.5" x14ac:dyDescent="0.35">
      <c r="A158" s="111"/>
      <c r="B158" s="88" t="s">
        <v>2513</v>
      </c>
      <c r="C158" s="91" t="s">
        <v>1827</v>
      </c>
      <c r="D158" s="112"/>
      <c r="E158" s="92"/>
      <c r="F158" s="113"/>
      <c r="G158" s="114"/>
      <c r="H158" s="111"/>
      <c r="I158" s="111"/>
      <c r="J158" s="111"/>
      <c r="K158" s="111"/>
      <c r="L158" s="110"/>
      <c r="M158" s="117"/>
      <c r="N158" s="107"/>
    </row>
    <row r="159" spans="1:14" ht="101.5" x14ac:dyDescent="0.35">
      <c r="A159" s="111"/>
      <c r="B159" s="88" t="s">
        <v>2423</v>
      </c>
      <c r="C159" s="91" t="s">
        <v>2494</v>
      </c>
      <c r="D159" s="112"/>
      <c r="E159" s="90" t="s">
        <v>50</v>
      </c>
      <c r="F159" s="113"/>
      <c r="G159" s="114"/>
      <c r="H159" s="111"/>
      <c r="I159" s="111"/>
      <c r="J159" s="111"/>
      <c r="K159" s="111"/>
      <c r="L159" s="110"/>
      <c r="M159" s="118"/>
      <c r="N159" s="107"/>
    </row>
    <row r="160" spans="1:14" ht="72.5" x14ac:dyDescent="0.35">
      <c r="A160" s="111" t="s">
        <v>1851</v>
      </c>
      <c r="B160" s="88" t="s">
        <v>2562</v>
      </c>
      <c r="C160" s="89" t="s">
        <v>109</v>
      </c>
      <c r="D160" s="112">
        <v>1920000</v>
      </c>
      <c r="E160" s="90" t="s">
        <v>49</v>
      </c>
      <c r="F160" s="113">
        <v>335000</v>
      </c>
      <c r="G160" s="114">
        <v>44957</v>
      </c>
      <c r="H160" s="111">
        <v>120</v>
      </c>
      <c r="I160" s="111">
        <v>140</v>
      </c>
      <c r="J160" s="111">
        <v>120</v>
      </c>
      <c r="K160" s="111">
        <f>J160+I160+H160</f>
        <v>380</v>
      </c>
      <c r="L160" s="110">
        <v>80000</v>
      </c>
      <c r="M160" s="116" t="s">
        <v>2507</v>
      </c>
      <c r="N160" s="107"/>
    </row>
    <row r="161" spans="1:14" ht="72.5" x14ac:dyDescent="0.35">
      <c r="A161" s="111"/>
      <c r="B161" s="88" t="s">
        <v>2510</v>
      </c>
      <c r="C161" s="91" t="s">
        <v>1856</v>
      </c>
      <c r="D161" s="112"/>
      <c r="E161" s="92"/>
      <c r="F161" s="113"/>
      <c r="G161" s="114"/>
      <c r="H161" s="111"/>
      <c r="I161" s="111"/>
      <c r="J161" s="111"/>
      <c r="K161" s="111"/>
      <c r="L161" s="110"/>
      <c r="M161" s="117"/>
      <c r="N161" s="107"/>
    </row>
    <row r="162" spans="1:14" ht="58" x14ac:dyDescent="0.35">
      <c r="A162" s="111"/>
      <c r="B162" s="88" t="s">
        <v>2423</v>
      </c>
      <c r="C162" s="91" t="s">
        <v>2449</v>
      </c>
      <c r="D162" s="112"/>
      <c r="E162" s="90" t="s">
        <v>50</v>
      </c>
      <c r="F162" s="113"/>
      <c r="G162" s="114"/>
      <c r="H162" s="111"/>
      <c r="I162" s="111"/>
      <c r="J162" s="111"/>
      <c r="K162" s="111"/>
      <c r="L162" s="110"/>
      <c r="M162" s="118"/>
      <c r="N162" s="107"/>
    </row>
    <row r="163" spans="1:14" ht="72.5" x14ac:dyDescent="0.35">
      <c r="A163" s="111" t="s">
        <v>1858</v>
      </c>
      <c r="B163" s="88" t="s">
        <v>2563</v>
      </c>
      <c r="C163" s="89" t="s">
        <v>1862</v>
      </c>
      <c r="D163" s="112">
        <v>4360000</v>
      </c>
      <c r="E163" s="90" t="s">
        <v>49</v>
      </c>
      <c r="F163" s="113">
        <v>430000</v>
      </c>
      <c r="G163" s="114">
        <v>44957</v>
      </c>
      <c r="H163" s="111">
        <v>140</v>
      </c>
      <c r="I163" s="111">
        <v>170</v>
      </c>
      <c r="J163" s="111">
        <v>80</v>
      </c>
      <c r="K163" s="111">
        <f>J163+I163+H163</f>
        <v>390</v>
      </c>
      <c r="L163" s="110">
        <v>90000</v>
      </c>
      <c r="M163" s="116" t="s">
        <v>2507</v>
      </c>
      <c r="N163" s="107"/>
    </row>
    <row r="164" spans="1:14" ht="87" x14ac:dyDescent="0.35">
      <c r="A164" s="111"/>
      <c r="B164" s="88" t="s">
        <v>2510</v>
      </c>
      <c r="C164" s="91" t="s">
        <v>1863</v>
      </c>
      <c r="D164" s="112"/>
      <c r="E164" s="92"/>
      <c r="F164" s="113"/>
      <c r="G164" s="114"/>
      <c r="H164" s="111"/>
      <c r="I164" s="111"/>
      <c r="J164" s="111"/>
      <c r="K164" s="111"/>
      <c r="L164" s="110"/>
      <c r="M164" s="117"/>
      <c r="N164" s="107"/>
    </row>
    <row r="165" spans="1:14" ht="101.5" x14ac:dyDescent="0.35">
      <c r="A165" s="111"/>
      <c r="B165" s="88" t="s">
        <v>2423</v>
      </c>
      <c r="C165" s="91" t="s">
        <v>2495</v>
      </c>
      <c r="D165" s="112"/>
      <c r="E165" s="90" t="s">
        <v>50</v>
      </c>
      <c r="F165" s="113"/>
      <c r="G165" s="114"/>
      <c r="H165" s="111"/>
      <c r="I165" s="111"/>
      <c r="J165" s="111"/>
      <c r="K165" s="111"/>
      <c r="L165" s="110"/>
      <c r="M165" s="118"/>
      <c r="N165" s="107"/>
    </row>
    <row r="166" spans="1:14" ht="87" x14ac:dyDescent="0.35">
      <c r="A166" s="111" t="s">
        <v>2004</v>
      </c>
      <c r="B166" s="88" t="s">
        <v>2564</v>
      </c>
      <c r="C166" s="89" t="s">
        <v>2008</v>
      </c>
      <c r="D166" s="112">
        <v>1310000</v>
      </c>
      <c r="E166" s="90" t="s">
        <v>49</v>
      </c>
      <c r="F166" s="113">
        <v>250000</v>
      </c>
      <c r="G166" s="114">
        <v>44957</v>
      </c>
      <c r="H166" s="111">
        <v>150</v>
      </c>
      <c r="I166" s="111">
        <v>140</v>
      </c>
      <c r="J166" s="111">
        <v>120</v>
      </c>
      <c r="K166" s="111">
        <f>J166+I166+H166</f>
        <v>410</v>
      </c>
      <c r="L166" s="110">
        <v>110000</v>
      </c>
      <c r="M166" s="116" t="s">
        <v>2507</v>
      </c>
      <c r="N166" s="107"/>
    </row>
    <row r="167" spans="1:14" ht="72.5" x14ac:dyDescent="0.35">
      <c r="A167" s="111"/>
      <c r="B167" s="88" t="s">
        <v>2513</v>
      </c>
      <c r="C167" s="91" t="s">
        <v>2009</v>
      </c>
      <c r="D167" s="112"/>
      <c r="E167" s="92"/>
      <c r="F167" s="113"/>
      <c r="G167" s="114"/>
      <c r="H167" s="111"/>
      <c r="I167" s="111"/>
      <c r="J167" s="111"/>
      <c r="K167" s="111"/>
      <c r="L167" s="110"/>
      <c r="M167" s="117"/>
      <c r="N167" s="107"/>
    </row>
    <row r="168" spans="1:14" ht="72.5" x14ac:dyDescent="0.35">
      <c r="A168" s="111"/>
      <c r="B168" s="88" t="s">
        <v>2423</v>
      </c>
      <c r="C168" s="91" t="s">
        <v>2496</v>
      </c>
      <c r="D168" s="112"/>
      <c r="E168" s="90" t="s">
        <v>50</v>
      </c>
      <c r="F168" s="113"/>
      <c r="G168" s="114"/>
      <c r="H168" s="111"/>
      <c r="I168" s="111"/>
      <c r="J168" s="111"/>
      <c r="K168" s="111"/>
      <c r="L168" s="110"/>
      <c r="M168" s="118"/>
      <c r="N168" s="107"/>
    </row>
    <row r="169" spans="1:14" ht="72.5" x14ac:dyDescent="0.35">
      <c r="A169" s="111" t="s">
        <v>2011</v>
      </c>
      <c r="B169" s="88" t="s">
        <v>2565</v>
      </c>
      <c r="C169" s="89" t="s">
        <v>2015</v>
      </c>
      <c r="D169" s="112">
        <v>1000000</v>
      </c>
      <c r="E169" s="90" t="s">
        <v>49</v>
      </c>
      <c r="F169" s="113">
        <v>400000</v>
      </c>
      <c r="G169" s="114">
        <v>44957</v>
      </c>
      <c r="H169" s="111">
        <v>200</v>
      </c>
      <c r="I169" s="111">
        <v>140</v>
      </c>
      <c r="J169" s="111">
        <v>120</v>
      </c>
      <c r="K169" s="111">
        <f>J169+I169+H169</f>
        <v>460</v>
      </c>
      <c r="L169" s="110">
        <v>160000</v>
      </c>
      <c r="M169" s="116" t="s">
        <v>2507</v>
      </c>
      <c r="N169" s="107"/>
    </row>
    <row r="170" spans="1:14" ht="101.5" x14ac:dyDescent="0.35">
      <c r="A170" s="111"/>
      <c r="B170" s="88" t="s">
        <v>2513</v>
      </c>
      <c r="C170" s="91" t="s">
        <v>2016</v>
      </c>
      <c r="D170" s="112"/>
      <c r="E170" s="92"/>
      <c r="F170" s="113"/>
      <c r="G170" s="114"/>
      <c r="H170" s="111"/>
      <c r="I170" s="111"/>
      <c r="J170" s="111"/>
      <c r="K170" s="111"/>
      <c r="L170" s="110"/>
      <c r="M170" s="117"/>
      <c r="N170" s="107"/>
    </row>
    <row r="171" spans="1:14" ht="87" x14ac:dyDescent="0.35">
      <c r="A171" s="111"/>
      <c r="B171" s="88" t="s">
        <v>2423</v>
      </c>
      <c r="C171" s="91" t="s">
        <v>2450</v>
      </c>
      <c r="D171" s="112"/>
      <c r="E171" s="90" t="s">
        <v>50</v>
      </c>
      <c r="F171" s="113"/>
      <c r="G171" s="114"/>
      <c r="H171" s="111"/>
      <c r="I171" s="111"/>
      <c r="J171" s="111"/>
      <c r="K171" s="111"/>
      <c r="L171" s="110"/>
      <c r="M171" s="118"/>
      <c r="N171" s="107"/>
    </row>
    <row r="172" spans="1:14" ht="58" x14ac:dyDescent="0.35">
      <c r="A172" s="111" t="s">
        <v>2018</v>
      </c>
      <c r="B172" s="88" t="s">
        <v>2566</v>
      </c>
      <c r="C172" s="89" t="s">
        <v>2025</v>
      </c>
      <c r="D172" s="112">
        <v>900000</v>
      </c>
      <c r="E172" s="90" t="s">
        <v>49</v>
      </c>
      <c r="F172" s="113">
        <v>250000</v>
      </c>
      <c r="G172" s="114">
        <v>44957</v>
      </c>
      <c r="H172" s="111">
        <v>80</v>
      </c>
      <c r="I172" s="111">
        <v>100</v>
      </c>
      <c r="J172" s="111">
        <v>120</v>
      </c>
      <c r="K172" s="111">
        <f>J172+I172+H172</f>
        <v>300</v>
      </c>
      <c r="L172" s="110">
        <v>50000</v>
      </c>
      <c r="M172" s="116" t="s">
        <v>2507</v>
      </c>
      <c r="N172" s="107"/>
    </row>
    <row r="173" spans="1:14" ht="101.5" x14ac:dyDescent="0.35">
      <c r="A173" s="111"/>
      <c r="B173" s="88" t="s">
        <v>2513</v>
      </c>
      <c r="C173" s="91" t="s">
        <v>2026</v>
      </c>
      <c r="D173" s="112"/>
      <c r="E173" s="92"/>
      <c r="F173" s="113"/>
      <c r="G173" s="114"/>
      <c r="H173" s="111"/>
      <c r="I173" s="111"/>
      <c r="J173" s="111"/>
      <c r="K173" s="111"/>
      <c r="L173" s="110"/>
      <c r="M173" s="117"/>
      <c r="N173" s="107"/>
    </row>
    <row r="174" spans="1:14" ht="101.5" x14ac:dyDescent="0.35">
      <c r="A174" s="111"/>
      <c r="B174" s="88" t="s">
        <v>2423</v>
      </c>
      <c r="C174" s="91" t="s">
        <v>2451</v>
      </c>
      <c r="D174" s="112"/>
      <c r="E174" s="90" t="s">
        <v>50</v>
      </c>
      <c r="F174" s="113"/>
      <c r="G174" s="114"/>
      <c r="H174" s="111"/>
      <c r="I174" s="111"/>
      <c r="J174" s="111"/>
      <c r="K174" s="111"/>
      <c r="L174" s="110"/>
      <c r="M174" s="118"/>
      <c r="N174" s="107"/>
    </row>
    <row r="175" spans="1:14" ht="72.5" x14ac:dyDescent="0.35">
      <c r="A175" s="111" t="s">
        <v>2028</v>
      </c>
      <c r="B175" s="88" t="s">
        <v>2567</v>
      </c>
      <c r="C175" s="89" t="s">
        <v>2033</v>
      </c>
      <c r="D175" s="112">
        <v>4600000</v>
      </c>
      <c r="E175" s="90" t="s">
        <v>49</v>
      </c>
      <c r="F175" s="113">
        <v>1200000</v>
      </c>
      <c r="G175" s="114">
        <v>44957</v>
      </c>
      <c r="H175" s="111">
        <v>100</v>
      </c>
      <c r="I175" s="111">
        <v>170</v>
      </c>
      <c r="J175" s="111">
        <v>200</v>
      </c>
      <c r="K175" s="111">
        <f>J175+I175+H175</f>
        <v>470</v>
      </c>
      <c r="L175" s="110">
        <v>500000</v>
      </c>
      <c r="M175" s="116" t="s">
        <v>2507</v>
      </c>
      <c r="N175" s="107"/>
    </row>
    <row r="176" spans="1:14" ht="72.5" x14ac:dyDescent="0.35">
      <c r="A176" s="111"/>
      <c r="B176" s="88" t="s">
        <v>2510</v>
      </c>
      <c r="C176" s="91" t="s">
        <v>2034</v>
      </c>
      <c r="D176" s="112"/>
      <c r="E176" s="92"/>
      <c r="F176" s="113"/>
      <c r="G176" s="114"/>
      <c r="H176" s="111"/>
      <c r="I176" s="111"/>
      <c r="J176" s="111"/>
      <c r="K176" s="111"/>
      <c r="L176" s="110"/>
      <c r="M176" s="117"/>
      <c r="N176" s="107">
        <v>700000</v>
      </c>
    </row>
    <row r="177" spans="1:14" ht="130.5" x14ac:dyDescent="0.35">
      <c r="A177" s="111"/>
      <c r="B177" s="88" t="s">
        <v>2423</v>
      </c>
      <c r="C177" s="91" t="s">
        <v>2497</v>
      </c>
      <c r="D177" s="112"/>
      <c r="E177" s="90" t="s">
        <v>50</v>
      </c>
      <c r="F177" s="113"/>
      <c r="G177" s="114"/>
      <c r="H177" s="111"/>
      <c r="I177" s="111"/>
      <c r="J177" s="111"/>
      <c r="K177" s="111"/>
      <c r="L177" s="110"/>
      <c r="M177" s="118"/>
      <c r="N177" s="107"/>
    </row>
    <row r="178" spans="1:14" ht="72.5" x14ac:dyDescent="0.35">
      <c r="A178" s="111" t="s">
        <v>2036</v>
      </c>
      <c r="B178" s="88" t="s">
        <v>2568</v>
      </c>
      <c r="C178" s="89" t="s">
        <v>2040</v>
      </c>
      <c r="D178" s="112">
        <v>800000</v>
      </c>
      <c r="E178" s="90" t="s">
        <v>49</v>
      </c>
      <c r="F178" s="113">
        <v>400000</v>
      </c>
      <c r="G178" s="114">
        <v>44957</v>
      </c>
      <c r="H178" s="111">
        <v>80</v>
      </c>
      <c r="I178" s="111">
        <v>125</v>
      </c>
      <c r="J178" s="111">
        <v>120</v>
      </c>
      <c r="K178" s="111">
        <f>J178+I178+H178</f>
        <v>325</v>
      </c>
      <c r="L178" s="110">
        <v>55000</v>
      </c>
      <c r="M178" s="116" t="s">
        <v>2507</v>
      </c>
      <c r="N178" s="107"/>
    </row>
    <row r="179" spans="1:14" ht="87" x14ac:dyDescent="0.35">
      <c r="A179" s="111"/>
      <c r="B179" s="88" t="s">
        <v>2510</v>
      </c>
      <c r="C179" s="91" t="s">
        <v>2041</v>
      </c>
      <c r="D179" s="112"/>
      <c r="E179" s="92"/>
      <c r="F179" s="113"/>
      <c r="G179" s="114"/>
      <c r="H179" s="111"/>
      <c r="I179" s="111"/>
      <c r="J179" s="111"/>
      <c r="K179" s="111"/>
      <c r="L179" s="110"/>
      <c r="M179" s="117"/>
      <c r="N179" s="107"/>
    </row>
    <row r="180" spans="1:14" ht="101.5" x14ac:dyDescent="0.35">
      <c r="A180" s="111"/>
      <c r="B180" s="88" t="s">
        <v>2423</v>
      </c>
      <c r="C180" s="91" t="s">
        <v>2452</v>
      </c>
      <c r="D180" s="112"/>
      <c r="E180" s="90" t="s">
        <v>50</v>
      </c>
      <c r="F180" s="113"/>
      <c r="G180" s="114"/>
      <c r="H180" s="111"/>
      <c r="I180" s="111"/>
      <c r="J180" s="111"/>
      <c r="K180" s="111"/>
      <c r="L180" s="110"/>
      <c r="M180" s="118"/>
      <c r="N180" s="107"/>
    </row>
    <row r="181" spans="1:14" ht="58" x14ac:dyDescent="0.35">
      <c r="A181" s="111" t="s">
        <v>2051</v>
      </c>
      <c r="B181" s="88" t="s">
        <v>2569</v>
      </c>
      <c r="C181" s="89" t="s">
        <v>2056</v>
      </c>
      <c r="D181" s="112">
        <v>610400</v>
      </c>
      <c r="E181" s="90" t="s">
        <v>49</v>
      </c>
      <c r="F181" s="113">
        <v>305000</v>
      </c>
      <c r="G181" s="114">
        <v>44957</v>
      </c>
      <c r="H181" s="111">
        <v>100</v>
      </c>
      <c r="I181" s="111">
        <v>125</v>
      </c>
      <c r="J181" s="111">
        <v>40</v>
      </c>
      <c r="K181" s="111">
        <f>J181+I181+H181</f>
        <v>265</v>
      </c>
      <c r="L181" s="110">
        <v>25000</v>
      </c>
      <c r="M181" s="116" t="s">
        <v>2507</v>
      </c>
      <c r="N181" s="107"/>
    </row>
    <row r="182" spans="1:14" ht="72.5" x14ac:dyDescent="0.35">
      <c r="A182" s="111"/>
      <c r="B182" s="88" t="s">
        <v>2510</v>
      </c>
      <c r="C182" s="91" t="s">
        <v>2057</v>
      </c>
      <c r="D182" s="112"/>
      <c r="E182" s="92"/>
      <c r="F182" s="113"/>
      <c r="G182" s="114"/>
      <c r="H182" s="111"/>
      <c r="I182" s="111"/>
      <c r="J182" s="111"/>
      <c r="K182" s="111"/>
      <c r="L182" s="110"/>
      <c r="M182" s="117"/>
      <c r="N182" s="107"/>
    </row>
    <row r="183" spans="1:14" ht="72.5" x14ac:dyDescent="0.35">
      <c r="A183" s="111"/>
      <c r="B183" s="88" t="s">
        <v>2423</v>
      </c>
      <c r="C183" s="91" t="s">
        <v>2498</v>
      </c>
      <c r="D183" s="112"/>
      <c r="E183" s="90" t="s">
        <v>50</v>
      </c>
      <c r="F183" s="113"/>
      <c r="G183" s="114"/>
      <c r="H183" s="111"/>
      <c r="I183" s="111"/>
      <c r="J183" s="111"/>
      <c r="K183" s="111"/>
      <c r="L183" s="110"/>
      <c r="M183" s="118"/>
      <c r="N183" s="107"/>
    </row>
    <row r="184" spans="1:14" ht="72.5" x14ac:dyDescent="0.35">
      <c r="A184" s="111" t="s">
        <v>2059</v>
      </c>
      <c r="B184" s="88" t="s">
        <v>2570</v>
      </c>
      <c r="C184" s="89" t="s">
        <v>2063</v>
      </c>
      <c r="D184" s="112">
        <v>800000</v>
      </c>
      <c r="E184" s="90" t="s">
        <v>49</v>
      </c>
      <c r="F184" s="113">
        <v>400000</v>
      </c>
      <c r="G184" s="114">
        <v>44957</v>
      </c>
      <c r="H184" s="111">
        <v>120</v>
      </c>
      <c r="I184" s="111">
        <v>140</v>
      </c>
      <c r="J184" s="111">
        <v>160</v>
      </c>
      <c r="K184" s="111">
        <f>J184+I184+H184</f>
        <v>420</v>
      </c>
      <c r="L184" s="110">
        <v>120000</v>
      </c>
      <c r="M184" s="116" t="s">
        <v>2507</v>
      </c>
      <c r="N184" s="107"/>
    </row>
    <row r="185" spans="1:14" ht="72.5" x14ac:dyDescent="0.35">
      <c r="A185" s="111"/>
      <c r="B185" s="88" t="s">
        <v>2513</v>
      </c>
      <c r="C185" s="91" t="s">
        <v>2064</v>
      </c>
      <c r="D185" s="112"/>
      <c r="E185" s="92"/>
      <c r="F185" s="113"/>
      <c r="G185" s="114"/>
      <c r="H185" s="111"/>
      <c r="I185" s="111"/>
      <c r="J185" s="111"/>
      <c r="K185" s="111"/>
      <c r="L185" s="110"/>
      <c r="M185" s="117"/>
      <c r="N185" s="107"/>
    </row>
    <row r="186" spans="1:14" ht="101.5" x14ac:dyDescent="0.35">
      <c r="A186" s="111"/>
      <c r="B186" s="88" t="s">
        <v>2423</v>
      </c>
      <c r="C186" s="91" t="s">
        <v>2453</v>
      </c>
      <c r="D186" s="112"/>
      <c r="E186" s="90" t="s">
        <v>50</v>
      </c>
      <c r="F186" s="113"/>
      <c r="G186" s="114"/>
      <c r="H186" s="111"/>
      <c r="I186" s="111"/>
      <c r="J186" s="111"/>
      <c r="K186" s="111"/>
      <c r="L186" s="110"/>
      <c r="M186" s="118"/>
      <c r="N186" s="107"/>
    </row>
    <row r="187" spans="1:14" ht="72.5" x14ac:dyDescent="0.35">
      <c r="A187" s="111" t="s">
        <v>2147</v>
      </c>
      <c r="B187" s="88" t="s">
        <v>2571</v>
      </c>
      <c r="C187" s="89" t="s">
        <v>2151</v>
      </c>
      <c r="D187" s="112">
        <v>1400000</v>
      </c>
      <c r="E187" s="90" t="s">
        <v>49</v>
      </c>
      <c r="F187" s="113">
        <v>500000</v>
      </c>
      <c r="G187" s="114">
        <v>44957</v>
      </c>
      <c r="H187" s="111">
        <v>150</v>
      </c>
      <c r="I187" s="111">
        <v>140</v>
      </c>
      <c r="J187" s="111">
        <v>160</v>
      </c>
      <c r="K187" s="111">
        <f>J187+I187+H187</f>
        <v>450</v>
      </c>
      <c r="L187" s="110">
        <v>150000</v>
      </c>
      <c r="M187" s="116" t="s">
        <v>2507</v>
      </c>
      <c r="N187" s="107"/>
    </row>
    <row r="188" spans="1:14" ht="72.5" x14ac:dyDescent="0.35">
      <c r="A188" s="111"/>
      <c r="B188" s="88" t="s">
        <v>2513</v>
      </c>
      <c r="C188" s="91" t="s">
        <v>2152</v>
      </c>
      <c r="D188" s="112"/>
      <c r="E188" s="92"/>
      <c r="F188" s="113"/>
      <c r="G188" s="114"/>
      <c r="H188" s="111"/>
      <c r="I188" s="111"/>
      <c r="J188" s="111"/>
      <c r="K188" s="111"/>
      <c r="L188" s="110"/>
      <c r="M188" s="117"/>
      <c r="N188" s="107"/>
    </row>
    <row r="189" spans="1:14" ht="116" x14ac:dyDescent="0.35">
      <c r="A189" s="111"/>
      <c r="B189" s="88" t="s">
        <v>2423</v>
      </c>
      <c r="C189" s="91" t="s">
        <v>2454</v>
      </c>
      <c r="D189" s="112"/>
      <c r="E189" s="90" t="s">
        <v>50</v>
      </c>
      <c r="F189" s="113"/>
      <c r="G189" s="114"/>
      <c r="H189" s="111"/>
      <c r="I189" s="111"/>
      <c r="J189" s="111"/>
      <c r="K189" s="111"/>
      <c r="L189" s="110"/>
      <c r="M189" s="118"/>
      <c r="N189" s="107"/>
    </row>
    <row r="190" spans="1:14" ht="58" x14ac:dyDescent="0.35">
      <c r="A190" s="111" t="s">
        <v>2162</v>
      </c>
      <c r="B190" s="88" t="s">
        <v>2572</v>
      </c>
      <c r="C190" s="89" t="s">
        <v>2167</v>
      </c>
      <c r="D190" s="112">
        <v>3600000</v>
      </c>
      <c r="E190" s="90" t="s">
        <v>49</v>
      </c>
      <c r="F190" s="113">
        <v>1800000</v>
      </c>
      <c r="G190" s="114">
        <v>44957</v>
      </c>
      <c r="H190" s="111">
        <v>90</v>
      </c>
      <c r="I190" s="111">
        <v>130</v>
      </c>
      <c r="J190" s="111">
        <v>200</v>
      </c>
      <c r="K190" s="111">
        <f>J190+I190+H190</f>
        <v>420</v>
      </c>
      <c r="L190" s="115"/>
      <c r="M190" s="116" t="s">
        <v>2506</v>
      </c>
      <c r="N190" s="110">
        <v>260000</v>
      </c>
    </row>
    <row r="191" spans="1:14" ht="72.5" x14ac:dyDescent="0.35">
      <c r="A191" s="111"/>
      <c r="B191" s="88" t="s">
        <v>2510</v>
      </c>
      <c r="C191" s="91" t="s">
        <v>2168</v>
      </c>
      <c r="D191" s="112"/>
      <c r="E191" s="92"/>
      <c r="F191" s="113"/>
      <c r="G191" s="114"/>
      <c r="H191" s="111"/>
      <c r="I191" s="111"/>
      <c r="J191" s="111"/>
      <c r="K191" s="111"/>
      <c r="L191" s="115"/>
      <c r="M191" s="117"/>
      <c r="N191" s="110">
        <v>300000</v>
      </c>
    </row>
    <row r="192" spans="1:14" ht="101.5" x14ac:dyDescent="0.35">
      <c r="A192" s="111"/>
      <c r="B192" s="88" t="s">
        <v>2423</v>
      </c>
      <c r="C192" s="91" t="s">
        <v>2499</v>
      </c>
      <c r="D192" s="112"/>
      <c r="E192" s="90" t="s">
        <v>50</v>
      </c>
      <c r="F192" s="113"/>
      <c r="G192" s="114"/>
      <c r="H192" s="111"/>
      <c r="I192" s="111"/>
      <c r="J192" s="111"/>
      <c r="K192" s="111"/>
      <c r="L192" s="115"/>
      <c r="M192" s="118"/>
      <c r="N192" s="110"/>
    </row>
    <row r="193" spans="1:14" ht="58" x14ac:dyDescent="0.35">
      <c r="A193" s="111" t="s">
        <v>2170</v>
      </c>
      <c r="B193" s="88" t="s">
        <v>2573</v>
      </c>
      <c r="C193" s="89" t="s">
        <v>2174</v>
      </c>
      <c r="D193" s="112">
        <v>2200000</v>
      </c>
      <c r="E193" s="90" t="s">
        <v>49</v>
      </c>
      <c r="F193" s="113">
        <v>1100000</v>
      </c>
      <c r="G193" s="114">
        <v>44957</v>
      </c>
      <c r="H193" s="111">
        <v>70</v>
      </c>
      <c r="I193" s="111">
        <v>130</v>
      </c>
      <c r="J193" s="111">
        <v>120</v>
      </c>
      <c r="K193" s="111">
        <f>J193+I193+H193</f>
        <v>320</v>
      </c>
      <c r="L193" s="110">
        <v>55000</v>
      </c>
      <c r="M193" s="116" t="s">
        <v>2506</v>
      </c>
      <c r="N193" s="107"/>
    </row>
    <row r="194" spans="1:14" ht="101.5" x14ac:dyDescent="0.35">
      <c r="A194" s="111"/>
      <c r="B194" s="88" t="s">
        <v>2510</v>
      </c>
      <c r="C194" s="91" t="s">
        <v>2175</v>
      </c>
      <c r="D194" s="112"/>
      <c r="E194" s="92"/>
      <c r="F194" s="113"/>
      <c r="G194" s="114"/>
      <c r="H194" s="111"/>
      <c r="I194" s="111"/>
      <c r="J194" s="111"/>
      <c r="K194" s="111"/>
      <c r="L194" s="110"/>
      <c r="M194" s="117"/>
      <c r="N194" s="107"/>
    </row>
    <row r="195" spans="1:14" ht="101.5" x14ac:dyDescent="0.35">
      <c r="A195" s="111"/>
      <c r="B195" s="88" t="s">
        <v>2423</v>
      </c>
      <c r="C195" s="91" t="s">
        <v>2500</v>
      </c>
      <c r="D195" s="112"/>
      <c r="E195" s="90" t="s">
        <v>50</v>
      </c>
      <c r="F195" s="113"/>
      <c r="G195" s="114"/>
      <c r="H195" s="111"/>
      <c r="I195" s="111"/>
      <c r="J195" s="111"/>
      <c r="K195" s="111"/>
      <c r="L195" s="110"/>
      <c r="M195" s="118"/>
      <c r="N195" s="107"/>
    </row>
    <row r="196" spans="1:14" ht="72.5" x14ac:dyDescent="0.35">
      <c r="A196" s="111" t="s">
        <v>2177</v>
      </c>
      <c r="B196" s="88" t="s">
        <v>2574</v>
      </c>
      <c r="C196" s="89" t="s">
        <v>2181</v>
      </c>
      <c r="D196" s="112">
        <v>11300000</v>
      </c>
      <c r="E196" s="90" t="s">
        <v>49</v>
      </c>
      <c r="F196" s="113">
        <v>1800000</v>
      </c>
      <c r="G196" s="114">
        <v>44957</v>
      </c>
      <c r="H196" s="111">
        <v>120</v>
      </c>
      <c r="I196" s="111">
        <v>200</v>
      </c>
      <c r="J196" s="111">
        <v>120</v>
      </c>
      <c r="K196" s="111">
        <f>J196+I196+H196</f>
        <v>440</v>
      </c>
      <c r="L196" s="110">
        <v>40000</v>
      </c>
      <c r="M196" s="116" t="s">
        <v>2506</v>
      </c>
      <c r="N196" s="107"/>
    </row>
    <row r="197" spans="1:14" ht="101.5" x14ac:dyDescent="0.35">
      <c r="A197" s="111"/>
      <c r="B197" s="88" t="s">
        <v>2513</v>
      </c>
      <c r="C197" s="91" t="s">
        <v>2182</v>
      </c>
      <c r="D197" s="112"/>
      <c r="E197" s="92"/>
      <c r="F197" s="113"/>
      <c r="G197" s="114"/>
      <c r="H197" s="111"/>
      <c r="I197" s="111"/>
      <c r="J197" s="111"/>
      <c r="K197" s="111"/>
      <c r="L197" s="110"/>
      <c r="M197" s="117"/>
      <c r="N197" s="107"/>
    </row>
    <row r="198" spans="1:14" ht="116" x14ac:dyDescent="0.35">
      <c r="A198" s="111"/>
      <c r="B198" s="88" t="s">
        <v>2423</v>
      </c>
      <c r="C198" s="91" t="s">
        <v>2455</v>
      </c>
      <c r="D198" s="112"/>
      <c r="E198" s="90" t="s">
        <v>50</v>
      </c>
      <c r="F198" s="113"/>
      <c r="G198" s="114"/>
      <c r="H198" s="111"/>
      <c r="I198" s="111"/>
      <c r="J198" s="111"/>
      <c r="K198" s="111"/>
      <c r="L198" s="110"/>
      <c r="M198" s="118"/>
      <c r="N198" s="107"/>
    </row>
    <row r="199" spans="1:14" ht="58" x14ac:dyDescent="0.35">
      <c r="A199" s="111" t="s">
        <v>2200</v>
      </c>
      <c r="B199" s="88" t="s">
        <v>2575</v>
      </c>
      <c r="C199" s="89" t="s">
        <v>2205</v>
      </c>
      <c r="D199" s="112">
        <v>8000000</v>
      </c>
      <c r="E199" s="90" t="s">
        <v>49</v>
      </c>
      <c r="F199" s="113">
        <v>3000000</v>
      </c>
      <c r="G199" s="114">
        <v>44957</v>
      </c>
      <c r="H199" s="111">
        <v>110</v>
      </c>
      <c r="I199" s="111">
        <v>200</v>
      </c>
      <c r="J199" s="111">
        <v>200</v>
      </c>
      <c r="K199" s="111">
        <f>J199+I199+H199</f>
        <v>510</v>
      </c>
      <c r="L199" s="110">
        <v>1300000</v>
      </c>
      <c r="M199" s="116" t="s">
        <v>2506</v>
      </c>
      <c r="N199" s="107"/>
    </row>
    <row r="200" spans="1:14" ht="101.5" x14ac:dyDescent="0.35">
      <c r="A200" s="111"/>
      <c r="B200" s="88" t="s">
        <v>2513</v>
      </c>
      <c r="C200" s="91" t="s">
        <v>2206</v>
      </c>
      <c r="D200" s="112"/>
      <c r="E200" s="92"/>
      <c r="F200" s="113"/>
      <c r="G200" s="114"/>
      <c r="H200" s="111"/>
      <c r="I200" s="111"/>
      <c r="J200" s="111"/>
      <c r="K200" s="111"/>
      <c r="L200" s="110"/>
      <c r="M200" s="117"/>
      <c r="N200" s="107"/>
    </row>
    <row r="201" spans="1:14" ht="87" x14ac:dyDescent="0.35">
      <c r="A201" s="111"/>
      <c r="B201" s="88" t="s">
        <v>2423</v>
      </c>
      <c r="C201" s="91" t="s">
        <v>2456</v>
      </c>
      <c r="D201" s="112"/>
      <c r="E201" s="90" t="s">
        <v>50</v>
      </c>
      <c r="F201" s="113"/>
      <c r="G201" s="114"/>
      <c r="H201" s="111"/>
      <c r="I201" s="111"/>
      <c r="J201" s="111"/>
      <c r="K201" s="111"/>
      <c r="L201" s="110"/>
      <c r="M201" s="118"/>
      <c r="N201" s="107"/>
    </row>
    <row r="202" spans="1:14" ht="72.5" x14ac:dyDescent="0.35">
      <c r="A202" s="111" t="s">
        <v>2226</v>
      </c>
      <c r="B202" s="88" t="s">
        <v>2576</v>
      </c>
      <c r="C202" s="89" t="s">
        <v>2231</v>
      </c>
      <c r="D202" s="112">
        <v>1950000</v>
      </c>
      <c r="E202" s="90" t="s">
        <v>49</v>
      </c>
      <c r="F202" s="113">
        <v>500000</v>
      </c>
      <c r="G202" s="114">
        <v>44957</v>
      </c>
      <c r="H202" s="111">
        <v>160</v>
      </c>
      <c r="I202" s="111">
        <v>140</v>
      </c>
      <c r="J202" s="111">
        <v>200</v>
      </c>
      <c r="K202" s="111">
        <f>J202+I202+H202</f>
        <v>500</v>
      </c>
      <c r="L202" s="110">
        <v>280000</v>
      </c>
      <c r="M202" s="116" t="s">
        <v>2506</v>
      </c>
      <c r="N202" s="107"/>
    </row>
    <row r="203" spans="1:14" ht="101.5" x14ac:dyDescent="0.35">
      <c r="A203" s="111"/>
      <c r="B203" s="88" t="s">
        <v>2510</v>
      </c>
      <c r="C203" s="91" t="s">
        <v>2232</v>
      </c>
      <c r="D203" s="112"/>
      <c r="E203" s="92"/>
      <c r="F203" s="113"/>
      <c r="G203" s="114"/>
      <c r="H203" s="111"/>
      <c r="I203" s="111"/>
      <c r="J203" s="111"/>
      <c r="K203" s="111"/>
      <c r="L203" s="110"/>
      <c r="M203" s="117"/>
      <c r="N203" s="107"/>
    </row>
    <row r="204" spans="1:14" ht="87" x14ac:dyDescent="0.35">
      <c r="A204" s="111"/>
      <c r="B204" s="88" t="s">
        <v>2423</v>
      </c>
      <c r="C204" s="91" t="s">
        <v>2505</v>
      </c>
      <c r="D204" s="112"/>
      <c r="E204" s="90" t="s">
        <v>50</v>
      </c>
      <c r="F204" s="113"/>
      <c r="G204" s="114"/>
      <c r="H204" s="111"/>
      <c r="I204" s="111"/>
      <c r="J204" s="111"/>
      <c r="K204" s="111"/>
      <c r="L204" s="110"/>
      <c r="M204" s="118"/>
      <c r="N204" s="107"/>
    </row>
    <row r="205" spans="1:14" ht="72.5" x14ac:dyDescent="0.35">
      <c r="A205" s="111" t="s">
        <v>2249</v>
      </c>
      <c r="B205" s="88" t="s">
        <v>2577</v>
      </c>
      <c r="C205" s="89" t="s">
        <v>2254</v>
      </c>
      <c r="D205" s="112">
        <v>850000</v>
      </c>
      <c r="E205" s="90" t="s">
        <v>49</v>
      </c>
      <c r="F205" s="113">
        <v>400000</v>
      </c>
      <c r="G205" s="114">
        <v>44957</v>
      </c>
      <c r="H205" s="111">
        <v>140</v>
      </c>
      <c r="I205" s="111">
        <v>125</v>
      </c>
      <c r="J205" s="111">
        <v>120</v>
      </c>
      <c r="K205" s="111">
        <f>J205+I205+H205</f>
        <v>385</v>
      </c>
      <c r="L205" s="110">
        <v>90000</v>
      </c>
      <c r="M205" s="116" t="s">
        <v>2506</v>
      </c>
      <c r="N205" s="107"/>
    </row>
    <row r="206" spans="1:14" ht="116" x14ac:dyDescent="0.35">
      <c r="A206" s="111"/>
      <c r="B206" s="88" t="s">
        <v>2513</v>
      </c>
      <c r="C206" s="91" t="s">
        <v>2255</v>
      </c>
      <c r="D206" s="112"/>
      <c r="E206" s="92"/>
      <c r="F206" s="113"/>
      <c r="G206" s="114"/>
      <c r="H206" s="111"/>
      <c r="I206" s="111"/>
      <c r="J206" s="111"/>
      <c r="K206" s="111"/>
      <c r="L206" s="110"/>
      <c r="M206" s="117"/>
      <c r="N206" s="107"/>
    </row>
    <row r="207" spans="1:14" ht="29" x14ac:dyDescent="0.35">
      <c r="A207" s="111"/>
      <c r="B207" s="88" t="s">
        <v>2423</v>
      </c>
      <c r="C207" s="91" t="s">
        <v>2457</v>
      </c>
      <c r="D207" s="112"/>
      <c r="E207" s="90" t="s">
        <v>50</v>
      </c>
      <c r="F207" s="113"/>
      <c r="G207" s="114"/>
      <c r="H207" s="111"/>
      <c r="I207" s="111"/>
      <c r="J207" s="111"/>
      <c r="K207" s="111"/>
      <c r="L207" s="110"/>
      <c r="M207" s="118"/>
      <c r="N207" s="107"/>
    </row>
    <row r="208" spans="1:14" ht="72.5" x14ac:dyDescent="0.35">
      <c r="A208" s="111" t="s">
        <v>2257</v>
      </c>
      <c r="B208" s="88" t="s">
        <v>2578</v>
      </c>
      <c r="C208" s="89" t="s">
        <v>2262</v>
      </c>
      <c r="D208" s="112">
        <v>2880000</v>
      </c>
      <c r="E208" s="90" t="s">
        <v>49</v>
      </c>
      <c r="F208" s="113">
        <v>220000</v>
      </c>
      <c r="G208" s="114">
        <v>44957</v>
      </c>
      <c r="H208" s="111">
        <v>140</v>
      </c>
      <c r="I208" s="111">
        <v>170</v>
      </c>
      <c r="J208" s="111">
        <v>40</v>
      </c>
      <c r="K208" s="111">
        <f>J208+I208+H208</f>
        <v>350</v>
      </c>
      <c r="L208" s="110">
        <v>60000</v>
      </c>
      <c r="M208" s="116" t="s">
        <v>2507</v>
      </c>
      <c r="N208" s="107"/>
    </row>
    <row r="209" spans="1:14" ht="87" x14ac:dyDescent="0.35">
      <c r="A209" s="111"/>
      <c r="B209" s="88" t="s">
        <v>2513</v>
      </c>
      <c r="C209" s="91" t="s">
        <v>2263</v>
      </c>
      <c r="D209" s="112"/>
      <c r="E209" s="92"/>
      <c r="F209" s="113"/>
      <c r="G209" s="114"/>
      <c r="H209" s="111"/>
      <c r="I209" s="111"/>
      <c r="J209" s="111"/>
      <c r="K209" s="111"/>
      <c r="L209" s="110"/>
      <c r="M209" s="117"/>
      <c r="N209" s="107"/>
    </row>
    <row r="210" spans="1:14" ht="101.5" x14ac:dyDescent="0.35">
      <c r="A210" s="111"/>
      <c r="B210" s="88" t="s">
        <v>2423</v>
      </c>
      <c r="C210" s="91" t="s">
        <v>2458</v>
      </c>
      <c r="D210" s="112"/>
      <c r="E210" s="90" t="s">
        <v>50</v>
      </c>
      <c r="F210" s="113"/>
      <c r="G210" s="114"/>
      <c r="H210" s="111"/>
      <c r="I210" s="111"/>
      <c r="J210" s="111"/>
      <c r="K210" s="111"/>
      <c r="L210" s="110"/>
      <c r="M210" s="118"/>
      <c r="N210" s="107"/>
    </row>
    <row r="211" spans="1:14" ht="58" x14ac:dyDescent="0.35">
      <c r="A211" s="111" t="s">
        <v>2283</v>
      </c>
      <c r="B211" s="88" t="s">
        <v>2579</v>
      </c>
      <c r="C211" s="89" t="s">
        <v>2288</v>
      </c>
      <c r="D211" s="112">
        <v>3200000</v>
      </c>
      <c r="E211" s="90" t="s">
        <v>49</v>
      </c>
      <c r="F211" s="113">
        <v>700000</v>
      </c>
      <c r="G211" s="114">
        <v>44957</v>
      </c>
      <c r="H211" s="111">
        <v>125</v>
      </c>
      <c r="I211" s="111">
        <v>130</v>
      </c>
      <c r="J211" s="111">
        <v>160</v>
      </c>
      <c r="K211" s="111">
        <f>J211+I211+H211</f>
        <v>415</v>
      </c>
      <c r="L211" s="115"/>
      <c r="M211" s="116" t="s">
        <v>2506</v>
      </c>
      <c r="N211" s="110">
        <v>260000</v>
      </c>
    </row>
    <row r="212" spans="1:14" ht="87" x14ac:dyDescent="0.35">
      <c r="A212" s="111"/>
      <c r="B212" s="88" t="s">
        <v>2513</v>
      </c>
      <c r="C212" s="91" t="s">
        <v>2289</v>
      </c>
      <c r="D212" s="112"/>
      <c r="E212" s="92"/>
      <c r="F212" s="113"/>
      <c r="G212" s="114"/>
      <c r="H212" s="111"/>
      <c r="I212" s="111"/>
      <c r="J212" s="111"/>
      <c r="K212" s="111"/>
      <c r="L212" s="115"/>
      <c r="M212" s="117"/>
      <c r="N212" s="110">
        <v>120000</v>
      </c>
    </row>
    <row r="213" spans="1:14" ht="87" x14ac:dyDescent="0.35">
      <c r="A213" s="111"/>
      <c r="B213" s="88" t="s">
        <v>2423</v>
      </c>
      <c r="C213" s="91" t="s">
        <v>2459</v>
      </c>
      <c r="D213" s="112"/>
      <c r="E213" s="90" t="s">
        <v>50</v>
      </c>
      <c r="F213" s="113"/>
      <c r="G213" s="114"/>
      <c r="H213" s="111"/>
      <c r="I213" s="111"/>
      <c r="J213" s="111"/>
      <c r="K213" s="111"/>
      <c r="L213" s="115"/>
      <c r="M213" s="118"/>
      <c r="N213" s="110"/>
    </row>
    <row r="214" spans="1:14" ht="58" x14ac:dyDescent="0.35">
      <c r="A214" s="111" t="s">
        <v>2317</v>
      </c>
      <c r="B214" s="88" t="s">
        <v>2580</v>
      </c>
      <c r="C214" s="89" t="s">
        <v>2321</v>
      </c>
      <c r="D214" s="112">
        <v>10200000</v>
      </c>
      <c r="E214" s="90" t="s">
        <v>49</v>
      </c>
      <c r="F214" s="113">
        <v>2970000</v>
      </c>
      <c r="G214" s="114">
        <v>44957</v>
      </c>
      <c r="H214" s="111">
        <v>200</v>
      </c>
      <c r="I214" s="111">
        <v>200</v>
      </c>
      <c r="J214" s="111">
        <v>200</v>
      </c>
      <c r="K214" s="111">
        <f>J214+I214+H214</f>
        <v>600</v>
      </c>
      <c r="L214" s="115"/>
      <c r="M214" s="116" t="s">
        <v>2507</v>
      </c>
      <c r="N214" s="110">
        <v>717000</v>
      </c>
    </row>
    <row r="215" spans="1:14" ht="87" x14ac:dyDescent="0.35">
      <c r="A215" s="111"/>
      <c r="B215" s="88" t="s">
        <v>2510</v>
      </c>
      <c r="C215" s="91" t="s">
        <v>2322</v>
      </c>
      <c r="D215" s="112"/>
      <c r="E215" s="92"/>
      <c r="F215" s="113"/>
      <c r="G215" s="114"/>
      <c r="H215" s="111"/>
      <c r="I215" s="111"/>
      <c r="J215" s="111"/>
      <c r="K215" s="111"/>
      <c r="L215" s="115"/>
      <c r="M215" s="117"/>
      <c r="N215" s="110">
        <v>560000</v>
      </c>
    </row>
    <row r="216" spans="1:14" ht="116" x14ac:dyDescent="0.35">
      <c r="A216" s="111"/>
      <c r="B216" s="88" t="s">
        <v>2423</v>
      </c>
      <c r="C216" s="91" t="s">
        <v>2501</v>
      </c>
      <c r="D216" s="112"/>
      <c r="E216" s="90" t="s">
        <v>50</v>
      </c>
      <c r="F216" s="113"/>
      <c r="G216" s="114"/>
      <c r="H216" s="111"/>
      <c r="I216" s="111"/>
      <c r="J216" s="111"/>
      <c r="K216" s="111"/>
      <c r="L216" s="115"/>
      <c r="M216" s="118"/>
      <c r="N216" s="110"/>
    </row>
    <row r="217" spans="1:14" ht="72.5" x14ac:dyDescent="0.35">
      <c r="A217" s="111" t="s">
        <v>2332</v>
      </c>
      <c r="B217" s="88" t="s">
        <v>2581</v>
      </c>
      <c r="C217" s="89" t="s">
        <v>2337</v>
      </c>
      <c r="D217" s="112">
        <v>990000</v>
      </c>
      <c r="E217" s="90" t="s">
        <v>49</v>
      </c>
      <c r="F217" s="113">
        <v>420000</v>
      </c>
      <c r="G217" s="114">
        <v>44957</v>
      </c>
      <c r="H217" s="111">
        <v>150</v>
      </c>
      <c r="I217" s="111">
        <v>140</v>
      </c>
      <c r="J217" s="111">
        <v>80</v>
      </c>
      <c r="K217" s="111">
        <f>J217+I217+H217</f>
        <v>370</v>
      </c>
      <c r="L217" s="110">
        <v>70000</v>
      </c>
      <c r="M217" s="116" t="s">
        <v>2507</v>
      </c>
      <c r="N217" s="107"/>
    </row>
    <row r="218" spans="1:14" ht="72.5" x14ac:dyDescent="0.35">
      <c r="A218" s="111"/>
      <c r="B218" s="88" t="s">
        <v>2510</v>
      </c>
      <c r="C218" s="91" t="s">
        <v>2338</v>
      </c>
      <c r="D218" s="112"/>
      <c r="E218" s="92"/>
      <c r="F218" s="113"/>
      <c r="G218" s="114"/>
      <c r="H218" s="111"/>
      <c r="I218" s="111"/>
      <c r="J218" s="111"/>
      <c r="K218" s="111"/>
      <c r="L218" s="110"/>
      <c r="M218" s="117"/>
      <c r="N218" s="107"/>
    </row>
    <row r="219" spans="1:14" ht="101.5" x14ac:dyDescent="0.35">
      <c r="A219" s="111"/>
      <c r="B219" s="88" t="s">
        <v>2423</v>
      </c>
      <c r="C219" s="91" t="s">
        <v>2460</v>
      </c>
      <c r="D219" s="112"/>
      <c r="E219" s="90" t="s">
        <v>50</v>
      </c>
      <c r="F219" s="113"/>
      <c r="G219" s="114"/>
      <c r="H219" s="111"/>
      <c r="I219" s="111"/>
      <c r="J219" s="111"/>
      <c r="K219" s="111"/>
      <c r="L219" s="110"/>
      <c r="M219" s="118"/>
      <c r="N219" s="107"/>
    </row>
    <row r="220" spans="1:14" ht="72.5" x14ac:dyDescent="0.35">
      <c r="A220" s="111" t="s">
        <v>2348</v>
      </c>
      <c r="B220" s="88" t="s">
        <v>2582</v>
      </c>
      <c r="C220" s="89" t="s">
        <v>2353</v>
      </c>
      <c r="D220" s="112">
        <v>2950000</v>
      </c>
      <c r="E220" s="90" t="s">
        <v>49</v>
      </c>
      <c r="F220" s="113">
        <v>400000</v>
      </c>
      <c r="G220" s="114">
        <v>44957</v>
      </c>
      <c r="H220" s="111">
        <v>140</v>
      </c>
      <c r="I220" s="111">
        <v>170</v>
      </c>
      <c r="J220" s="111">
        <v>40</v>
      </c>
      <c r="K220" s="111">
        <f>J220+I220+H220</f>
        <v>350</v>
      </c>
      <c r="L220" s="110">
        <v>60000</v>
      </c>
      <c r="M220" s="116" t="s">
        <v>2507</v>
      </c>
      <c r="N220" s="107"/>
    </row>
    <row r="221" spans="1:14" ht="101.5" x14ac:dyDescent="0.35">
      <c r="A221" s="111"/>
      <c r="B221" s="88" t="s">
        <v>2513</v>
      </c>
      <c r="C221" s="91" t="s">
        <v>2354</v>
      </c>
      <c r="D221" s="112"/>
      <c r="E221" s="92"/>
      <c r="F221" s="113"/>
      <c r="G221" s="114"/>
      <c r="H221" s="111"/>
      <c r="I221" s="111"/>
      <c r="J221" s="111"/>
      <c r="K221" s="111"/>
      <c r="L221" s="110"/>
      <c r="M221" s="117"/>
      <c r="N221" s="107"/>
    </row>
    <row r="222" spans="1:14" ht="101.5" x14ac:dyDescent="0.35">
      <c r="A222" s="111"/>
      <c r="B222" s="88" t="s">
        <v>2423</v>
      </c>
      <c r="C222" s="91" t="s">
        <v>2461</v>
      </c>
      <c r="D222" s="112"/>
      <c r="E222" s="90" t="s">
        <v>50</v>
      </c>
      <c r="F222" s="113"/>
      <c r="G222" s="114"/>
      <c r="H222" s="111"/>
      <c r="I222" s="111"/>
      <c r="J222" s="111"/>
      <c r="K222" s="111"/>
      <c r="L222" s="110"/>
      <c r="M222" s="118"/>
      <c r="N222" s="107"/>
    </row>
    <row r="223" spans="1:14" ht="58" x14ac:dyDescent="0.35">
      <c r="A223" s="111" t="s">
        <v>2364</v>
      </c>
      <c r="B223" s="88" t="s">
        <v>2583</v>
      </c>
      <c r="C223" s="89" t="s">
        <v>109</v>
      </c>
      <c r="D223" s="112">
        <v>4000000</v>
      </c>
      <c r="E223" s="90" t="s">
        <v>49</v>
      </c>
      <c r="F223" s="113">
        <v>2000000</v>
      </c>
      <c r="G223" s="114">
        <v>44957</v>
      </c>
      <c r="H223" s="111">
        <v>140</v>
      </c>
      <c r="I223" s="111">
        <v>170</v>
      </c>
      <c r="J223" s="111">
        <v>200</v>
      </c>
      <c r="K223" s="111">
        <f>J223+I223+H223</f>
        <v>510</v>
      </c>
      <c r="L223" s="115"/>
      <c r="M223" s="116" t="s">
        <v>2506</v>
      </c>
      <c r="N223" s="110">
        <v>1400000</v>
      </c>
    </row>
    <row r="224" spans="1:14" ht="87" x14ac:dyDescent="0.35">
      <c r="A224" s="111"/>
      <c r="B224" s="88" t="s">
        <v>2510</v>
      </c>
      <c r="C224" s="91" t="s">
        <v>2502</v>
      </c>
      <c r="D224" s="112"/>
      <c r="E224" s="92"/>
      <c r="F224" s="113"/>
      <c r="G224" s="114"/>
      <c r="H224" s="111"/>
      <c r="I224" s="111"/>
      <c r="J224" s="111"/>
      <c r="K224" s="111"/>
      <c r="L224" s="115"/>
      <c r="M224" s="117"/>
      <c r="N224" s="110">
        <v>1400000</v>
      </c>
    </row>
    <row r="225" spans="1:14" ht="116" x14ac:dyDescent="0.35">
      <c r="A225" s="111"/>
      <c r="B225" s="88" t="s">
        <v>2423</v>
      </c>
      <c r="C225" s="91" t="s">
        <v>2462</v>
      </c>
      <c r="D225" s="112"/>
      <c r="E225" s="90" t="s">
        <v>50</v>
      </c>
      <c r="F225" s="113"/>
      <c r="G225" s="114"/>
      <c r="H225" s="111"/>
      <c r="I225" s="111"/>
      <c r="J225" s="111"/>
      <c r="K225" s="111"/>
      <c r="L225" s="115"/>
      <c r="M225" s="118"/>
      <c r="N225" s="110"/>
    </row>
    <row r="226" spans="1:14" ht="58" x14ac:dyDescent="0.35">
      <c r="A226" s="111" t="s">
        <v>2378</v>
      </c>
      <c r="B226" s="88" t="s">
        <v>2584</v>
      </c>
      <c r="C226" s="89" t="s">
        <v>2385</v>
      </c>
      <c r="D226" s="112">
        <v>440000</v>
      </c>
      <c r="E226" s="90" t="s">
        <v>49</v>
      </c>
      <c r="F226" s="113">
        <v>220000</v>
      </c>
      <c r="G226" s="114">
        <v>44957</v>
      </c>
      <c r="H226" s="111">
        <v>40</v>
      </c>
      <c r="I226" s="111">
        <v>60</v>
      </c>
      <c r="J226" s="111">
        <v>120</v>
      </c>
      <c r="K226" s="111">
        <f>J226+I226+H226</f>
        <v>220</v>
      </c>
      <c r="L226" s="110">
        <v>10000</v>
      </c>
      <c r="M226" s="116" t="s">
        <v>2507</v>
      </c>
      <c r="N226" s="107"/>
    </row>
    <row r="227" spans="1:14" ht="87" x14ac:dyDescent="0.35">
      <c r="A227" s="111"/>
      <c r="B227" s="88" t="s">
        <v>2510</v>
      </c>
      <c r="C227" s="91" t="s">
        <v>2386</v>
      </c>
      <c r="D227" s="112"/>
      <c r="E227" s="92"/>
      <c r="F227" s="113"/>
      <c r="G227" s="114"/>
      <c r="H227" s="111"/>
      <c r="I227" s="111"/>
      <c r="J227" s="111"/>
      <c r="K227" s="111"/>
      <c r="L227" s="110"/>
      <c r="M227" s="117"/>
      <c r="N227" s="107"/>
    </row>
    <row r="228" spans="1:14" ht="101.5" x14ac:dyDescent="0.35">
      <c r="A228" s="111"/>
      <c r="B228" s="88" t="s">
        <v>2423</v>
      </c>
      <c r="C228" s="91" t="s">
        <v>2463</v>
      </c>
      <c r="D228" s="112"/>
      <c r="E228" s="90" t="s">
        <v>50</v>
      </c>
      <c r="F228" s="113"/>
      <c r="G228" s="114"/>
      <c r="H228" s="111"/>
      <c r="I228" s="111"/>
      <c r="J228" s="111"/>
      <c r="K228" s="111"/>
      <c r="L228" s="110"/>
      <c r="M228" s="118"/>
      <c r="N228" s="107"/>
    </row>
    <row r="229" spans="1:14" ht="72.5" x14ac:dyDescent="0.35">
      <c r="A229" s="111" t="s">
        <v>2388</v>
      </c>
      <c r="B229" s="88" t="s">
        <v>2585</v>
      </c>
      <c r="C229" s="89" t="s">
        <v>2393</v>
      </c>
      <c r="D229" s="112">
        <v>3600000</v>
      </c>
      <c r="E229" s="90" t="s">
        <v>49</v>
      </c>
      <c r="F229" s="113">
        <v>300000</v>
      </c>
      <c r="G229" s="114">
        <v>44957</v>
      </c>
      <c r="H229" s="111">
        <v>100</v>
      </c>
      <c r="I229" s="111">
        <v>130</v>
      </c>
      <c r="J229" s="111">
        <v>200</v>
      </c>
      <c r="K229" s="111">
        <f>J229+I229+H229</f>
        <v>430</v>
      </c>
      <c r="L229" s="110">
        <v>130000</v>
      </c>
      <c r="M229" s="116" t="s">
        <v>2506</v>
      </c>
      <c r="N229" s="107"/>
    </row>
    <row r="230" spans="1:14" ht="87" x14ac:dyDescent="0.35">
      <c r="A230" s="111"/>
      <c r="B230" s="88" t="s">
        <v>2513</v>
      </c>
      <c r="C230" s="91" t="s">
        <v>2394</v>
      </c>
      <c r="D230" s="112"/>
      <c r="E230" s="92"/>
      <c r="F230" s="113"/>
      <c r="G230" s="114"/>
      <c r="H230" s="111"/>
      <c r="I230" s="111"/>
      <c r="J230" s="111"/>
      <c r="K230" s="111"/>
      <c r="L230" s="110"/>
      <c r="M230" s="117"/>
      <c r="N230" s="107"/>
    </row>
    <row r="231" spans="1:14" ht="101.5" x14ac:dyDescent="0.35">
      <c r="A231" s="111"/>
      <c r="B231" s="88" t="s">
        <v>2423</v>
      </c>
      <c r="C231" s="91" t="s">
        <v>2464</v>
      </c>
      <c r="D231" s="112"/>
      <c r="E231" s="90" t="s">
        <v>50</v>
      </c>
      <c r="F231" s="113"/>
      <c r="G231" s="114"/>
      <c r="H231" s="111"/>
      <c r="I231" s="111"/>
      <c r="J231" s="111"/>
      <c r="K231" s="111"/>
      <c r="L231" s="110"/>
      <c r="M231" s="118"/>
      <c r="N231" s="107"/>
    </row>
    <row r="232" spans="1:14" x14ac:dyDescent="0.35">
      <c r="L232" s="94">
        <f>SUM(L4:L231)</f>
        <v>18685000</v>
      </c>
      <c r="M232" s="95"/>
      <c r="N232" s="95"/>
    </row>
  </sheetData>
  <mergeCells count="843">
    <mergeCell ref="M226:M228"/>
    <mergeCell ref="M229:M231"/>
    <mergeCell ref="M202:M204"/>
    <mergeCell ref="M205:M207"/>
    <mergeCell ref="M208:M210"/>
    <mergeCell ref="M211:M213"/>
    <mergeCell ref="M214:M216"/>
    <mergeCell ref="M217:M219"/>
    <mergeCell ref="M220:M222"/>
    <mergeCell ref="M196:M198"/>
    <mergeCell ref="M199:M201"/>
    <mergeCell ref="M223:M225"/>
    <mergeCell ref="M151:M153"/>
    <mergeCell ref="M154:M156"/>
    <mergeCell ref="M157:M159"/>
    <mergeCell ref="M160:M162"/>
    <mergeCell ref="M163:M165"/>
    <mergeCell ref="M166:M168"/>
    <mergeCell ref="M169:M171"/>
    <mergeCell ref="M178:M180"/>
    <mergeCell ref="M181:M183"/>
    <mergeCell ref="M184:M186"/>
    <mergeCell ref="M187:M189"/>
    <mergeCell ref="M190:M192"/>
    <mergeCell ref="M193:M195"/>
    <mergeCell ref="M172:M174"/>
    <mergeCell ref="M175:M177"/>
    <mergeCell ref="M124:M126"/>
    <mergeCell ref="M127:M129"/>
    <mergeCell ref="M130:M132"/>
    <mergeCell ref="M133:M135"/>
    <mergeCell ref="M136:M138"/>
    <mergeCell ref="M139:M141"/>
    <mergeCell ref="M142:M144"/>
    <mergeCell ref="M145:M147"/>
    <mergeCell ref="M148:M150"/>
    <mergeCell ref="M97:M99"/>
    <mergeCell ref="M100:M102"/>
    <mergeCell ref="M103:M105"/>
    <mergeCell ref="M106:M108"/>
    <mergeCell ref="M109:M111"/>
    <mergeCell ref="M112:M114"/>
    <mergeCell ref="M115:M117"/>
    <mergeCell ref="M118:M120"/>
    <mergeCell ref="M121:M123"/>
    <mergeCell ref="M43:M45"/>
    <mergeCell ref="M46:M48"/>
    <mergeCell ref="M49:M51"/>
    <mergeCell ref="M52:M54"/>
    <mergeCell ref="M55:M57"/>
    <mergeCell ref="M58:M60"/>
    <mergeCell ref="M88:M90"/>
    <mergeCell ref="M91:M93"/>
    <mergeCell ref="M94:M96"/>
    <mergeCell ref="M61:M63"/>
    <mergeCell ref="M64:M66"/>
    <mergeCell ref="M67:M69"/>
    <mergeCell ref="M70:M72"/>
    <mergeCell ref="M73:M75"/>
    <mergeCell ref="M76:M78"/>
    <mergeCell ref="M79:M81"/>
    <mergeCell ref="M82:M84"/>
    <mergeCell ref="M85:M87"/>
    <mergeCell ref="M7:M9"/>
    <mergeCell ref="M16:M18"/>
    <mergeCell ref="M19:M21"/>
    <mergeCell ref="M10:M12"/>
    <mergeCell ref="M13:M15"/>
    <mergeCell ref="K7:K9"/>
    <mergeCell ref="L7:L9"/>
    <mergeCell ref="K13:K15"/>
    <mergeCell ref="L13:L15"/>
    <mergeCell ref="M34:M36"/>
    <mergeCell ref="M37:M39"/>
    <mergeCell ref="M40:M42"/>
    <mergeCell ref="M22:M24"/>
    <mergeCell ref="M25:M27"/>
    <mergeCell ref="M28:M30"/>
    <mergeCell ref="M31:M33"/>
    <mergeCell ref="D1:D3"/>
    <mergeCell ref="E1:E3"/>
    <mergeCell ref="F1:F3"/>
    <mergeCell ref="G1:G3"/>
    <mergeCell ref="L1:L3"/>
    <mergeCell ref="J13:J15"/>
    <mergeCell ref="L16:L18"/>
    <mergeCell ref="L19:L21"/>
    <mergeCell ref="J22:J24"/>
    <mergeCell ref="K22:K24"/>
    <mergeCell ref="L22:L24"/>
    <mergeCell ref="L34:L36"/>
    <mergeCell ref="L40:L42"/>
    <mergeCell ref="L37:L39"/>
    <mergeCell ref="M1:M3"/>
    <mergeCell ref="M4:M6"/>
    <mergeCell ref="I4:I6"/>
    <mergeCell ref="A4:A6"/>
    <mergeCell ref="D4:D6"/>
    <mergeCell ref="F4:F6"/>
    <mergeCell ref="G4:G6"/>
    <mergeCell ref="H4:H6"/>
    <mergeCell ref="J7:J9"/>
    <mergeCell ref="L10:L12"/>
    <mergeCell ref="A10:A12"/>
    <mergeCell ref="D10:D12"/>
    <mergeCell ref="F10:F12"/>
    <mergeCell ref="G10:G12"/>
    <mergeCell ref="H10:H12"/>
    <mergeCell ref="I10:I12"/>
    <mergeCell ref="J10:J12"/>
    <mergeCell ref="K10:K12"/>
    <mergeCell ref="A7:A9"/>
    <mergeCell ref="D7:D9"/>
    <mergeCell ref="F7:F9"/>
    <mergeCell ref="G7:G9"/>
    <mergeCell ref="H7:H9"/>
    <mergeCell ref="I7:I9"/>
    <mergeCell ref="J4:J6"/>
    <mergeCell ref="K4:K6"/>
    <mergeCell ref="L4:L6"/>
    <mergeCell ref="A19:A21"/>
    <mergeCell ref="D19:D21"/>
    <mergeCell ref="F19:F21"/>
    <mergeCell ref="G19:G21"/>
    <mergeCell ref="H19:H21"/>
    <mergeCell ref="I19:I21"/>
    <mergeCell ref="J19:J21"/>
    <mergeCell ref="K19:K21"/>
    <mergeCell ref="A13:A15"/>
    <mergeCell ref="D13:D15"/>
    <mergeCell ref="F13:F15"/>
    <mergeCell ref="G13:G15"/>
    <mergeCell ref="H13:H15"/>
    <mergeCell ref="I13:I15"/>
    <mergeCell ref="A16:A18"/>
    <mergeCell ref="D16:D18"/>
    <mergeCell ref="F16:F18"/>
    <mergeCell ref="G16:G18"/>
    <mergeCell ref="H16:H18"/>
    <mergeCell ref="I16:I18"/>
    <mergeCell ref="J16:J18"/>
    <mergeCell ref="K16:K18"/>
    <mergeCell ref="A22:A24"/>
    <mergeCell ref="D22:D24"/>
    <mergeCell ref="F22:F24"/>
    <mergeCell ref="G22:G24"/>
    <mergeCell ref="H22:H24"/>
    <mergeCell ref="I22:I24"/>
    <mergeCell ref="L25:L27"/>
    <mergeCell ref="A25:A27"/>
    <mergeCell ref="D25:D27"/>
    <mergeCell ref="F25:F27"/>
    <mergeCell ref="G25:G27"/>
    <mergeCell ref="H25:H27"/>
    <mergeCell ref="I25:I27"/>
    <mergeCell ref="J25:J27"/>
    <mergeCell ref="K25:K27"/>
    <mergeCell ref="A31:A33"/>
    <mergeCell ref="D31:D33"/>
    <mergeCell ref="F31:F33"/>
    <mergeCell ref="G31:G33"/>
    <mergeCell ref="H31:H33"/>
    <mergeCell ref="I31:I33"/>
    <mergeCell ref="J28:J30"/>
    <mergeCell ref="K28:K30"/>
    <mergeCell ref="L28:L30"/>
    <mergeCell ref="J31:J33"/>
    <mergeCell ref="K31:K33"/>
    <mergeCell ref="L31:L33"/>
    <mergeCell ref="A28:A30"/>
    <mergeCell ref="D28:D30"/>
    <mergeCell ref="F28:F30"/>
    <mergeCell ref="G28:G30"/>
    <mergeCell ref="H28:H30"/>
    <mergeCell ref="I28:I30"/>
    <mergeCell ref="A34:A36"/>
    <mergeCell ref="D34:D36"/>
    <mergeCell ref="F34:F36"/>
    <mergeCell ref="G34:G36"/>
    <mergeCell ref="H34:H36"/>
    <mergeCell ref="I34:I36"/>
    <mergeCell ref="J34:J36"/>
    <mergeCell ref="K34:K36"/>
    <mergeCell ref="K40:K42"/>
    <mergeCell ref="A37:A39"/>
    <mergeCell ref="D37:D39"/>
    <mergeCell ref="F37:F39"/>
    <mergeCell ref="G37:G39"/>
    <mergeCell ref="H37:H39"/>
    <mergeCell ref="I37:I39"/>
    <mergeCell ref="J37:J39"/>
    <mergeCell ref="K37:K39"/>
    <mergeCell ref="A40:A42"/>
    <mergeCell ref="D40:D42"/>
    <mergeCell ref="F40:F42"/>
    <mergeCell ref="G40:G42"/>
    <mergeCell ref="H40:H42"/>
    <mergeCell ref="I40:I42"/>
    <mergeCell ref="J40:J42"/>
    <mergeCell ref="K43:K45"/>
    <mergeCell ref="L43:L45"/>
    <mergeCell ref="A43:A45"/>
    <mergeCell ref="D43:D45"/>
    <mergeCell ref="F43:F45"/>
    <mergeCell ref="G43:G45"/>
    <mergeCell ref="H43:H45"/>
    <mergeCell ref="I43:I45"/>
    <mergeCell ref="J43:J45"/>
    <mergeCell ref="K49:K51"/>
    <mergeCell ref="A46:A48"/>
    <mergeCell ref="D46:D48"/>
    <mergeCell ref="F46:F48"/>
    <mergeCell ref="G46:G48"/>
    <mergeCell ref="H46:H48"/>
    <mergeCell ref="I46:I48"/>
    <mergeCell ref="J46:J48"/>
    <mergeCell ref="L49:L51"/>
    <mergeCell ref="K46:K48"/>
    <mergeCell ref="L46:L48"/>
    <mergeCell ref="A49:A51"/>
    <mergeCell ref="D49:D51"/>
    <mergeCell ref="F49:F51"/>
    <mergeCell ref="G49:G51"/>
    <mergeCell ref="H49:H51"/>
    <mergeCell ref="I49:I51"/>
    <mergeCell ref="J49:J51"/>
    <mergeCell ref="A52:A54"/>
    <mergeCell ref="D52:D54"/>
    <mergeCell ref="F52:F54"/>
    <mergeCell ref="G52:G54"/>
    <mergeCell ref="H52:H54"/>
    <mergeCell ref="I52:I54"/>
    <mergeCell ref="J52:J54"/>
    <mergeCell ref="K52:K54"/>
    <mergeCell ref="L52:L54"/>
    <mergeCell ref="L58:L60"/>
    <mergeCell ref="K55:K57"/>
    <mergeCell ref="L55:L57"/>
    <mergeCell ref="A58:A60"/>
    <mergeCell ref="D58:D60"/>
    <mergeCell ref="F58:F60"/>
    <mergeCell ref="G58:G60"/>
    <mergeCell ref="H58:H60"/>
    <mergeCell ref="I58:I60"/>
    <mergeCell ref="J58:J60"/>
    <mergeCell ref="A55:A57"/>
    <mergeCell ref="D55:D57"/>
    <mergeCell ref="F55:F57"/>
    <mergeCell ref="G55:G57"/>
    <mergeCell ref="H55:H57"/>
    <mergeCell ref="I55:I57"/>
    <mergeCell ref="J55:J57"/>
    <mergeCell ref="K58:K60"/>
    <mergeCell ref="A61:A63"/>
    <mergeCell ref="D61:D63"/>
    <mergeCell ref="F61:F63"/>
    <mergeCell ref="G61:G63"/>
    <mergeCell ref="H61:H63"/>
    <mergeCell ref="I61:I63"/>
    <mergeCell ref="J61:J63"/>
    <mergeCell ref="K61:K63"/>
    <mergeCell ref="L61:L63"/>
    <mergeCell ref="J64:J66"/>
    <mergeCell ref="K64:K66"/>
    <mergeCell ref="L64:L66"/>
    <mergeCell ref="A64:A66"/>
    <mergeCell ref="D64:D66"/>
    <mergeCell ref="F64:F66"/>
    <mergeCell ref="G64:G66"/>
    <mergeCell ref="H64:H66"/>
    <mergeCell ref="I64:I66"/>
    <mergeCell ref="J67:J69"/>
    <mergeCell ref="K67:K69"/>
    <mergeCell ref="L67:L69"/>
    <mergeCell ref="A70:A72"/>
    <mergeCell ref="D70:D72"/>
    <mergeCell ref="F70:F72"/>
    <mergeCell ref="G70:G72"/>
    <mergeCell ref="H70:H72"/>
    <mergeCell ref="I70:I72"/>
    <mergeCell ref="J70:J72"/>
    <mergeCell ref="A67:A69"/>
    <mergeCell ref="D67:D69"/>
    <mergeCell ref="F67:F69"/>
    <mergeCell ref="G67:G69"/>
    <mergeCell ref="H67:H69"/>
    <mergeCell ref="I67:I69"/>
    <mergeCell ref="K70:K72"/>
    <mergeCell ref="L70:L72"/>
    <mergeCell ref="L73:L75"/>
    <mergeCell ref="A73:A75"/>
    <mergeCell ref="D73:D75"/>
    <mergeCell ref="F73:F75"/>
    <mergeCell ref="G73:G75"/>
    <mergeCell ref="H73:H75"/>
    <mergeCell ref="I73:I75"/>
    <mergeCell ref="J73:J75"/>
    <mergeCell ref="K73:K75"/>
    <mergeCell ref="J76:J78"/>
    <mergeCell ref="K76:K78"/>
    <mergeCell ref="L76:L78"/>
    <mergeCell ref="A76:A78"/>
    <mergeCell ref="D76:D78"/>
    <mergeCell ref="F76:F78"/>
    <mergeCell ref="G76:G78"/>
    <mergeCell ref="H76:H78"/>
    <mergeCell ref="I76:I78"/>
    <mergeCell ref="L79:L81"/>
    <mergeCell ref="A79:A81"/>
    <mergeCell ref="D79:D81"/>
    <mergeCell ref="F79:F81"/>
    <mergeCell ref="G79:G81"/>
    <mergeCell ref="H79:H81"/>
    <mergeCell ref="I79:I81"/>
    <mergeCell ref="J79:J81"/>
    <mergeCell ref="K79:K81"/>
    <mergeCell ref="L85:L87"/>
    <mergeCell ref="J82:J84"/>
    <mergeCell ref="K82:K84"/>
    <mergeCell ref="L82:L84"/>
    <mergeCell ref="A85:A87"/>
    <mergeCell ref="D85:D87"/>
    <mergeCell ref="F85:F87"/>
    <mergeCell ref="G85:G87"/>
    <mergeCell ref="H85:H87"/>
    <mergeCell ref="I85:I87"/>
    <mergeCell ref="J85:J87"/>
    <mergeCell ref="A82:A84"/>
    <mergeCell ref="D82:D84"/>
    <mergeCell ref="F82:F84"/>
    <mergeCell ref="G82:G84"/>
    <mergeCell ref="H82:H84"/>
    <mergeCell ref="I82:I84"/>
    <mergeCell ref="K85:K87"/>
    <mergeCell ref="J88:J90"/>
    <mergeCell ref="K88:K90"/>
    <mergeCell ref="L88:L90"/>
    <mergeCell ref="A91:A93"/>
    <mergeCell ref="D91:D93"/>
    <mergeCell ref="F91:F93"/>
    <mergeCell ref="G91:G93"/>
    <mergeCell ref="H91:H93"/>
    <mergeCell ref="I91:I93"/>
    <mergeCell ref="J91:J93"/>
    <mergeCell ref="A88:A90"/>
    <mergeCell ref="D88:D90"/>
    <mergeCell ref="F88:F90"/>
    <mergeCell ref="G88:G90"/>
    <mergeCell ref="H88:H90"/>
    <mergeCell ref="I88:I90"/>
    <mergeCell ref="L91:L93"/>
    <mergeCell ref="K91:K93"/>
    <mergeCell ref="K97:K99"/>
    <mergeCell ref="K94:K96"/>
    <mergeCell ref="L94:L96"/>
    <mergeCell ref="A94:A96"/>
    <mergeCell ref="D94:D96"/>
    <mergeCell ref="F94:F96"/>
    <mergeCell ref="G94:G96"/>
    <mergeCell ref="H94:H96"/>
    <mergeCell ref="I94:I96"/>
    <mergeCell ref="J94:J96"/>
    <mergeCell ref="L97:L99"/>
    <mergeCell ref="A97:A99"/>
    <mergeCell ref="D97:D99"/>
    <mergeCell ref="F97:F99"/>
    <mergeCell ref="G97:G99"/>
    <mergeCell ref="H97:H99"/>
    <mergeCell ref="I97:I99"/>
    <mergeCell ref="J97:J99"/>
    <mergeCell ref="A100:A102"/>
    <mergeCell ref="D100:D102"/>
    <mergeCell ref="F100:F102"/>
    <mergeCell ref="G100:G102"/>
    <mergeCell ref="H100:H102"/>
    <mergeCell ref="I100:I102"/>
    <mergeCell ref="J100:J102"/>
    <mergeCell ref="K100:K102"/>
    <mergeCell ref="L100:L102"/>
    <mergeCell ref="K103:K105"/>
    <mergeCell ref="L103:L105"/>
    <mergeCell ref="A103:A105"/>
    <mergeCell ref="D103:D105"/>
    <mergeCell ref="F103:F105"/>
    <mergeCell ref="G103:G105"/>
    <mergeCell ref="H103:H105"/>
    <mergeCell ref="I103:I105"/>
    <mergeCell ref="J103:J105"/>
    <mergeCell ref="J106:J108"/>
    <mergeCell ref="K106:K108"/>
    <mergeCell ref="L106:L108"/>
    <mergeCell ref="A106:A108"/>
    <mergeCell ref="D106:D108"/>
    <mergeCell ref="F106:F108"/>
    <mergeCell ref="G106:G108"/>
    <mergeCell ref="H106:H108"/>
    <mergeCell ref="I106:I108"/>
    <mergeCell ref="J109:J111"/>
    <mergeCell ref="K109:K111"/>
    <mergeCell ref="L109:L111"/>
    <mergeCell ref="A109:A111"/>
    <mergeCell ref="D109:D111"/>
    <mergeCell ref="F109:F111"/>
    <mergeCell ref="G109:G111"/>
    <mergeCell ref="H109:H111"/>
    <mergeCell ref="I109:I111"/>
    <mergeCell ref="J112:J114"/>
    <mergeCell ref="K112:K114"/>
    <mergeCell ref="L112:L114"/>
    <mergeCell ref="A115:A117"/>
    <mergeCell ref="D115:D117"/>
    <mergeCell ref="F115:F117"/>
    <mergeCell ref="G115:G117"/>
    <mergeCell ref="H115:H117"/>
    <mergeCell ref="I115:I117"/>
    <mergeCell ref="J115:J117"/>
    <mergeCell ref="A112:A114"/>
    <mergeCell ref="D112:D114"/>
    <mergeCell ref="F112:F114"/>
    <mergeCell ref="G112:G114"/>
    <mergeCell ref="H112:H114"/>
    <mergeCell ref="I112:I114"/>
    <mergeCell ref="K115:K117"/>
    <mergeCell ref="L115:L117"/>
    <mergeCell ref="J118:J120"/>
    <mergeCell ref="K118:K120"/>
    <mergeCell ref="L118:L120"/>
    <mergeCell ref="A118:A120"/>
    <mergeCell ref="D118:D120"/>
    <mergeCell ref="F118:F120"/>
    <mergeCell ref="G118:G120"/>
    <mergeCell ref="H118:H120"/>
    <mergeCell ref="I118:I120"/>
    <mergeCell ref="L121:L123"/>
    <mergeCell ref="A124:A126"/>
    <mergeCell ref="D124:D126"/>
    <mergeCell ref="F124:F126"/>
    <mergeCell ref="G124:G126"/>
    <mergeCell ref="H124:H126"/>
    <mergeCell ref="I124:I126"/>
    <mergeCell ref="J124:J126"/>
    <mergeCell ref="K124:K126"/>
    <mergeCell ref="L124:L126"/>
    <mergeCell ref="A121:A123"/>
    <mergeCell ref="D121:D123"/>
    <mergeCell ref="F121:F123"/>
    <mergeCell ref="G121:G123"/>
    <mergeCell ref="H121:H123"/>
    <mergeCell ref="I121:I123"/>
    <mergeCell ref="J121:J123"/>
    <mergeCell ref="K121:K123"/>
    <mergeCell ref="L130:L132"/>
    <mergeCell ref="J127:J129"/>
    <mergeCell ref="K127:K129"/>
    <mergeCell ref="L127:L129"/>
    <mergeCell ref="A130:A132"/>
    <mergeCell ref="D130:D132"/>
    <mergeCell ref="F130:F132"/>
    <mergeCell ref="G130:G132"/>
    <mergeCell ref="H130:H132"/>
    <mergeCell ref="I130:I132"/>
    <mergeCell ref="J130:J132"/>
    <mergeCell ref="A127:A129"/>
    <mergeCell ref="D127:D129"/>
    <mergeCell ref="F127:F129"/>
    <mergeCell ref="G127:G129"/>
    <mergeCell ref="H127:H129"/>
    <mergeCell ref="I127:I129"/>
    <mergeCell ref="K130:K132"/>
    <mergeCell ref="K139:K141"/>
    <mergeCell ref="L139:L141"/>
    <mergeCell ref="A139:A141"/>
    <mergeCell ref="D139:D141"/>
    <mergeCell ref="F139:F141"/>
    <mergeCell ref="G139:G141"/>
    <mergeCell ref="H139:H141"/>
    <mergeCell ref="I139:I141"/>
    <mergeCell ref="J133:J135"/>
    <mergeCell ref="K133:K135"/>
    <mergeCell ref="L133:L135"/>
    <mergeCell ref="K136:K138"/>
    <mergeCell ref="L136:L138"/>
    <mergeCell ref="A136:A138"/>
    <mergeCell ref="D136:D138"/>
    <mergeCell ref="F136:F138"/>
    <mergeCell ref="G136:G138"/>
    <mergeCell ref="H136:H138"/>
    <mergeCell ref="A133:A135"/>
    <mergeCell ref="D133:D135"/>
    <mergeCell ref="F133:F135"/>
    <mergeCell ref="G133:G135"/>
    <mergeCell ref="H133:H135"/>
    <mergeCell ref="I133:I135"/>
    <mergeCell ref="J139:J141"/>
    <mergeCell ref="A142:A144"/>
    <mergeCell ref="D142:D144"/>
    <mergeCell ref="F142:F144"/>
    <mergeCell ref="G142:G144"/>
    <mergeCell ref="H142:H144"/>
    <mergeCell ref="I142:I144"/>
    <mergeCell ref="J142:J144"/>
    <mergeCell ref="I136:I138"/>
    <mergeCell ref="J136:J138"/>
    <mergeCell ref="K142:K144"/>
    <mergeCell ref="L142:L144"/>
    <mergeCell ref="J145:J147"/>
    <mergeCell ref="K145:K147"/>
    <mergeCell ref="L145:L147"/>
    <mergeCell ref="A145:A147"/>
    <mergeCell ref="D145:D147"/>
    <mergeCell ref="F145:F147"/>
    <mergeCell ref="G145:G147"/>
    <mergeCell ref="H145:H147"/>
    <mergeCell ref="I145:I147"/>
    <mergeCell ref="L148:L150"/>
    <mergeCell ref="A148:A150"/>
    <mergeCell ref="D148:D150"/>
    <mergeCell ref="F148:F150"/>
    <mergeCell ref="G148:G150"/>
    <mergeCell ref="H148:H150"/>
    <mergeCell ref="I148:I150"/>
    <mergeCell ref="J148:J150"/>
    <mergeCell ref="K148:K150"/>
    <mergeCell ref="L151:L153"/>
    <mergeCell ref="A151:A153"/>
    <mergeCell ref="D151:D153"/>
    <mergeCell ref="F151:F153"/>
    <mergeCell ref="G151:G153"/>
    <mergeCell ref="H151:H153"/>
    <mergeCell ref="I151:I153"/>
    <mergeCell ref="J151:J153"/>
    <mergeCell ref="K151:K153"/>
    <mergeCell ref="A154:A156"/>
    <mergeCell ref="D154:D156"/>
    <mergeCell ref="F154:F156"/>
    <mergeCell ref="G154:G156"/>
    <mergeCell ref="H154:H156"/>
    <mergeCell ref="I154:I156"/>
    <mergeCell ref="L154:L156"/>
    <mergeCell ref="A157:A159"/>
    <mergeCell ref="D157:D159"/>
    <mergeCell ref="F157:F159"/>
    <mergeCell ref="G157:G159"/>
    <mergeCell ref="H157:H159"/>
    <mergeCell ref="I157:I159"/>
    <mergeCell ref="J157:J159"/>
    <mergeCell ref="K157:K159"/>
    <mergeCell ref="L157:L159"/>
    <mergeCell ref="J154:J156"/>
    <mergeCell ref="K154:K156"/>
    <mergeCell ref="L160:L162"/>
    <mergeCell ref="J163:J165"/>
    <mergeCell ref="K163:K165"/>
    <mergeCell ref="L163:L165"/>
    <mergeCell ref="A163:A165"/>
    <mergeCell ref="D163:D165"/>
    <mergeCell ref="F163:F165"/>
    <mergeCell ref="G163:G165"/>
    <mergeCell ref="H163:H165"/>
    <mergeCell ref="I163:I165"/>
    <mergeCell ref="A160:A162"/>
    <mergeCell ref="D160:D162"/>
    <mergeCell ref="F160:F162"/>
    <mergeCell ref="G160:G162"/>
    <mergeCell ref="H160:H162"/>
    <mergeCell ref="I160:I162"/>
    <mergeCell ref="J160:J162"/>
    <mergeCell ref="K160:K162"/>
    <mergeCell ref="A172:A174"/>
    <mergeCell ref="D172:D174"/>
    <mergeCell ref="F172:F174"/>
    <mergeCell ref="G172:G174"/>
    <mergeCell ref="H172:H174"/>
    <mergeCell ref="I172:I174"/>
    <mergeCell ref="J172:J174"/>
    <mergeCell ref="K172:K174"/>
    <mergeCell ref="A166:A168"/>
    <mergeCell ref="D166:D168"/>
    <mergeCell ref="F166:F168"/>
    <mergeCell ref="G166:G168"/>
    <mergeCell ref="H166:H168"/>
    <mergeCell ref="I166:I168"/>
    <mergeCell ref="K166:K168"/>
    <mergeCell ref="A169:A171"/>
    <mergeCell ref="D169:D171"/>
    <mergeCell ref="F169:F171"/>
    <mergeCell ref="G169:G171"/>
    <mergeCell ref="H169:H171"/>
    <mergeCell ref="I169:I171"/>
    <mergeCell ref="J169:J171"/>
    <mergeCell ref="K169:K171"/>
    <mergeCell ref="L172:L174"/>
    <mergeCell ref="K178:K180"/>
    <mergeCell ref="L178:L180"/>
    <mergeCell ref="J175:J177"/>
    <mergeCell ref="K175:K177"/>
    <mergeCell ref="L175:L177"/>
    <mergeCell ref="J178:J180"/>
    <mergeCell ref="J166:J168"/>
    <mergeCell ref="L169:L171"/>
    <mergeCell ref="L166:L168"/>
    <mergeCell ref="A175:A177"/>
    <mergeCell ref="D175:D177"/>
    <mergeCell ref="F175:F177"/>
    <mergeCell ref="G175:G177"/>
    <mergeCell ref="H175:H177"/>
    <mergeCell ref="I175:I177"/>
    <mergeCell ref="A178:A180"/>
    <mergeCell ref="D178:D180"/>
    <mergeCell ref="F178:F180"/>
    <mergeCell ref="G178:G180"/>
    <mergeCell ref="H178:H180"/>
    <mergeCell ref="I178:I180"/>
    <mergeCell ref="A184:A186"/>
    <mergeCell ref="D184:D186"/>
    <mergeCell ref="F184:F186"/>
    <mergeCell ref="G184:G186"/>
    <mergeCell ref="H184:H186"/>
    <mergeCell ref="I184:I186"/>
    <mergeCell ref="J181:J183"/>
    <mergeCell ref="K181:K183"/>
    <mergeCell ref="L181:L183"/>
    <mergeCell ref="J184:J186"/>
    <mergeCell ref="K184:K186"/>
    <mergeCell ref="L184:L186"/>
    <mergeCell ref="A181:A183"/>
    <mergeCell ref="D181:D183"/>
    <mergeCell ref="F181:F183"/>
    <mergeCell ref="G181:G183"/>
    <mergeCell ref="H181:H183"/>
    <mergeCell ref="I181:I183"/>
    <mergeCell ref="L187:L189"/>
    <mergeCell ref="K190:K192"/>
    <mergeCell ref="L190:L192"/>
    <mergeCell ref="A193:A195"/>
    <mergeCell ref="D193:D195"/>
    <mergeCell ref="F193:F195"/>
    <mergeCell ref="G193:G195"/>
    <mergeCell ref="H193:H195"/>
    <mergeCell ref="A187:A189"/>
    <mergeCell ref="D187:D189"/>
    <mergeCell ref="F187:F189"/>
    <mergeCell ref="G187:G189"/>
    <mergeCell ref="H187:H189"/>
    <mergeCell ref="I187:I189"/>
    <mergeCell ref="A190:A192"/>
    <mergeCell ref="D190:D192"/>
    <mergeCell ref="F190:F192"/>
    <mergeCell ref="G190:G192"/>
    <mergeCell ref="H190:H192"/>
    <mergeCell ref="I190:I192"/>
    <mergeCell ref="J190:J192"/>
    <mergeCell ref="J187:J189"/>
    <mergeCell ref="K187:K189"/>
    <mergeCell ref="L193:L195"/>
    <mergeCell ref="I193:I195"/>
    <mergeCell ref="J193:J195"/>
    <mergeCell ref="K193:K195"/>
    <mergeCell ref="L199:L201"/>
    <mergeCell ref="A199:A201"/>
    <mergeCell ref="D199:D201"/>
    <mergeCell ref="F199:F201"/>
    <mergeCell ref="G199:G201"/>
    <mergeCell ref="H199:H201"/>
    <mergeCell ref="I199:I201"/>
    <mergeCell ref="J199:J201"/>
    <mergeCell ref="K199:K201"/>
    <mergeCell ref="A196:A198"/>
    <mergeCell ref="D196:D198"/>
    <mergeCell ref="F196:F198"/>
    <mergeCell ref="G196:G198"/>
    <mergeCell ref="H196:H198"/>
    <mergeCell ref="I196:I198"/>
    <mergeCell ref="J196:J198"/>
    <mergeCell ref="K196:K198"/>
    <mergeCell ref="L196:L198"/>
    <mergeCell ref="K202:K204"/>
    <mergeCell ref="L202:L204"/>
    <mergeCell ref="A202:A204"/>
    <mergeCell ref="D202:D204"/>
    <mergeCell ref="F202:F204"/>
    <mergeCell ref="G202:G204"/>
    <mergeCell ref="H202:H204"/>
    <mergeCell ref="I202:I204"/>
    <mergeCell ref="J202:J204"/>
    <mergeCell ref="L208:L210"/>
    <mergeCell ref="J205:J207"/>
    <mergeCell ref="K205:K207"/>
    <mergeCell ref="L205:L207"/>
    <mergeCell ref="A208:A210"/>
    <mergeCell ref="D208:D210"/>
    <mergeCell ref="F208:F210"/>
    <mergeCell ref="G208:G210"/>
    <mergeCell ref="H208:H210"/>
    <mergeCell ref="I208:I210"/>
    <mergeCell ref="J208:J210"/>
    <mergeCell ref="A205:A207"/>
    <mergeCell ref="D205:D207"/>
    <mergeCell ref="F205:F207"/>
    <mergeCell ref="G205:G207"/>
    <mergeCell ref="H205:H207"/>
    <mergeCell ref="I205:I207"/>
    <mergeCell ref="K208:K210"/>
    <mergeCell ref="J211:J213"/>
    <mergeCell ref="K211:K213"/>
    <mergeCell ref="L211:L213"/>
    <mergeCell ref="A211:A213"/>
    <mergeCell ref="D211:D213"/>
    <mergeCell ref="F211:F213"/>
    <mergeCell ref="G211:G213"/>
    <mergeCell ref="H211:H213"/>
    <mergeCell ref="I211:I213"/>
    <mergeCell ref="J214:J216"/>
    <mergeCell ref="K214:K216"/>
    <mergeCell ref="L214:L216"/>
    <mergeCell ref="A214:A216"/>
    <mergeCell ref="D214:D216"/>
    <mergeCell ref="F214:F216"/>
    <mergeCell ref="G214:G216"/>
    <mergeCell ref="H214:H216"/>
    <mergeCell ref="I214:I216"/>
    <mergeCell ref="L217:L219"/>
    <mergeCell ref="A217:A219"/>
    <mergeCell ref="D217:D219"/>
    <mergeCell ref="F217:F219"/>
    <mergeCell ref="G217:G219"/>
    <mergeCell ref="H217:H219"/>
    <mergeCell ref="I217:I219"/>
    <mergeCell ref="J217:J219"/>
    <mergeCell ref="K217:K219"/>
    <mergeCell ref="J220:J222"/>
    <mergeCell ref="K220:K222"/>
    <mergeCell ref="L220:L222"/>
    <mergeCell ref="A220:A222"/>
    <mergeCell ref="D220:D222"/>
    <mergeCell ref="F220:F222"/>
    <mergeCell ref="G220:G222"/>
    <mergeCell ref="H220:H222"/>
    <mergeCell ref="I220:I222"/>
    <mergeCell ref="L223:L225"/>
    <mergeCell ref="A223:A225"/>
    <mergeCell ref="D223:D225"/>
    <mergeCell ref="F223:F225"/>
    <mergeCell ref="G223:G225"/>
    <mergeCell ref="H223:H225"/>
    <mergeCell ref="I223:I225"/>
    <mergeCell ref="J223:J225"/>
    <mergeCell ref="K223:K225"/>
    <mergeCell ref="L229:L231"/>
    <mergeCell ref="J226:J228"/>
    <mergeCell ref="K226:K228"/>
    <mergeCell ref="L226:L228"/>
    <mergeCell ref="A229:A231"/>
    <mergeCell ref="D229:D231"/>
    <mergeCell ref="F229:F231"/>
    <mergeCell ref="G229:G231"/>
    <mergeCell ref="H229:H231"/>
    <mergeCell ref="I229:I231"/>
    <mergeCell ref="J229:J231"/>
    <mergeCell ref="A226:A228"/>
    <mergeCell ref="D226:D228"/>
    <mergeCell ref="F226:F228"/>
    <mergeCell ref="G226:G228"/>
    <mergeCell ref="H226:H228"/>
    <mergeCell ref="I226:I228"/>
    <mergeCell ref="K229:K231"/>
    <mergeCell ref="N1:N3"/>
    <mergeCell ref="N4:N6"/>
    <mergeCell ref="N7:N9"/>
    <mergeCell ref="N10:N12"/>
    <mergeCell ref="N13:N15"/>
    <mergeCell ref="N16:N18"/>
    <mergeCell ref="N19:N21"/>
    <mergeCell ref="N22:N24"/>
    <mergeCell ref="N25:N27"/>
    <mergeCell ref="N28:N30"/>
    <mergeCell ref="N31:N33"/>
    <mergeCell ref="N34:N36"/>
    <mergeCell ref="N37:N39"/>
    <mergeCell ref="N40:N42"/>
    <mergeCell ref="N43:N45"/>
    <mergeCell ref="N46:N48"/>
    <mergeCell ref="N49:N51"/>
    <mergeCell ref="N52:N54"/>
    <mergeCell ref="N55:N57"/>
    <mergeCell ref="N58:N60"/>
    <mergeCell ref="N61:N63"/>
    <mergeCell ref="N64:N66"/>
    <mergeCell ref="N67:N69"/>
    <mergeCell ref="N70:N72"/>
    <mergeCell ref="N73:N75"/>
    <mergeCell ref="N76:N78"/>
    <mergeCell ref="N79:N81"/>
    <mergeCell ref="N82:N84"/>
    <mergeCell ref="N85:N87"/>
    <mergeCell ref="N88:N90"/>
    <mergeCell ref="N91:N93"/>
    <mergeCell ref="N94:N96"/>
    <mergeCell ref="N97:N99"/>
    <mergeCell ref="N100:N102"/>
    <mergeCell ref="N103:N105"/>
    <mergeCell ref="N106:N108"/>
    <mergeCell ref="N109:N111"/>
    <mergeCell ref="N112:N114"/>
    <mergeCell ref="N115:N117"/>
    <mergeCell ref="N118:N120"/>
    <mergeCell ref="N121:N123"/>
    <mergeCell ref="N124:N126"/>
    <mergeCell ref="N127:N129"/>
    <mergeCell ref="N130:N132"/>
    <mergeCell ref="N133:N135"/>
    <mergeCell ref="N136:N138"/>
    <mergeCell ref="N139:N141"/>
    <mergeCell ref="N142:N144"/>
    <mergeCell ref="N145:N147"/>
    <mergeCell ref="N148:N150"/>
    <mergeCell ref="N151:N153"/>
    <mergeCell ref="N154:N156"/>
    <mergeCell ref="N157:N159"/>
    <mergeCell ref="N160:N162"/>
    <mergeCell ref="N163:N165"/>
    <mergeCell ref="N166:N168"/>
    <mergeCell ref="N169:N171"/>
    <mergeCell ref="N172:N174"/>
    <mergeCell ref="N175:N177"/>
    <mergeCell ref="N178:N180"/>
    <mergeCell ref="N181:N183"/>
    <mergeCell ref="N184:N186"/>
    <mergeCell ref="N187:N189"/>
    <mergeCell ref="N217:N219"/>
    <mergeCell ref="N220:N222"/>
    <mergeCell ref="N223:N225"/>
    <mergeCell ref="N226:N228"/>
    <mergeCell ref="N229:N231"/>
    <mergeCell ref="N190:N192"/>
    <mergeCell ref="N193:N195"/>
    <mergeCell ref="N196:N198"/>
    <mergeCell ref="N199:N201"/>
    <mergeCell ref="N202:N204"/>
    <mergeCell ref="N205:N207"/>
    <mergeCell ref="N208:N210"/>
    <mergeCell ref="N211:N213"/>
    <mergeCell ref="N214:N216"/>
  </mergeCells>
  <conditionalFormatting sqref="E6">
    <cfRule type="notContainsBlanks" dxfId="27" priority="32" stopIfTrue="1">
      <formula>LEN(TRIM(E6))&gt;0</formula>
    </cfRule>
  </conditionalFormatting>
  <conditionalFormatting sqref="C6">
    <cfRule type="notContainsBlanks" dxfId="26" priority="31" stopIfTrue="1">
      <formula>LEN(TRIM(C6))&gt;0</formula>
    </cfRule>
  </conditionalFormatting>
  <conditionalFormatting sqref="C5">
    <cfRule type="notContainsBlanks" dxfId="25" priority="30" stopIfTrue="1">
      <formula>LEN(TRIM(C5))&gt;0</formula>
    </cfRule>
  </conditionalFormatting>
  <conditionalFormatting sqref="B6">
    <cfRule type="notContainsBlanks" dxfId="24" priority="29" stopIfTrue="1">
      <formula>LEN(TRIM(B6))&gt;0</formula>
    </cfRule>
  </conditionalFormatting>
  <conditionalFormatting sqref="A4:A231 D7:D231 F7:K231">
    <cfRule type="notContainsBlanks" dxfId="23" priority="34" stopIfTrue="1">
      <formula>LEN(TRIM(A4))&gt;0</formula>
    </cfRule>
  </conditionalFormatting>
  <conditionalFormatting sqref="C4">
    <cfRule type="notContainsBlanks" dxfId="22" priority="28" stopIfTrue="1">
      <formula>LEN(TRIM(C4))&gt;0</formula>
    </cfRule>
  </conditionalFormatting>
  <conditionalFormatting sqref="B4">
    <cfRule type="notContainsBlanks" dxfId="21" priority="27" stopIfTrue="1">
      <formula>LEN(TRIM(B4))&gt;0</formula>
    </cfRule>
  </conditionalFormatting>
  <conditionalFormatting sqref="D4:D6">
    <cfRule type="notContainsBlanks" dxfId="20" priority="26" stopIfTrue="1">
      <formula>LEN(TRIM(D4))&gt;0</formula>
    </cfRule>
  </conditionalFormatting>
  <conditionalFormatting sqref="E4">
    <cfRule type="notContainsBlanks" dxfId="19" priority="25" stopIfTrue="1">
      <formula>LEN(TRIM(E4))&gt;0</formula>
    </cfRule>
  </conditionalFormatting>
  <conditionalFormatting sqref="F4:K6">
    <cfRule type="notContainsBlanks" dxfId="18" priority="33" stopIfTrue="1">
      <formula>LEN(TRIM(F4))&gt;0</formula>
    </cfRule>
  </conditionalFormatting>
  <conditionalFormatting sqref="E9 E12 E15 E18 E21 E24 E27 E30 E33 E36 E39 E42 E45 E48 E51 E54 E57 E60 E63 E66 E69 E72 E75 E78 E81 E84 E87 E90 E93 E96 E99 E102 E105 E108 E111 E114 E117 E120 E123 E126 E129 E132 E135 E138 E141 E144 E147 E150 E153 E156 E159 E162 E165 E168 E171 E174 E177 E180 E183 E186 E189 E192 E195 E198 E201 E204 E207 E210 E213 E216 E219 E222 E225 E228 E231">
    <cfRule type="notContainsBlanks" dxfId="17" priority="21" stopIfTrue="1">
      <formula>LEN(TRIM(E9))&gt;0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fRule type="notContainsBlanks" dxfId="16" priority="20" stopIfTrue="1">
      <formula>LEN(TRIM(C9))&gt;0</formula>
    </cfRule>
  </conditionalFormatting>
  <conditionalFormatting sqref="C8 C11 C14 C17 C20 C23 C26 C29 C32 C35 C38 C41 C44 C47 C50 C53 C56 C59 C62 C65 C68 C71 C74 C77 C80 C83 C86 C89 C92 C95 C98 C101 C104 C107 C110 C113 C116 C119 C122 C125 C128 C131 C134 C137 C140 C143 C146 C149 C152 C155 C158 C161 C164 C167 C170 C173 C176 C179 C182 C185 C188 C191 C194 C197 C200 C203 C206 C209 C212 C215 C218 C221 C224 C227 C230">
    <cfRule type="notContainsBlanks" dxfId="15" priority="19" stopIfTrue="1">
      <formula>LEN(TRIM(C8))&gt;0</formula>
    </cfRule>
  </conditionalFormatting>
  <conditionalFormatting sqref="B9 B12 B15 B18 B21 B24 B27 B30 B33 B36 B39 B42 B45 B48 B51 B54 B57 B60 B63 B66 B69 B72 B75 B78 B81 B84 B87 B90 B93 B96 B99 B102 B105 B108 B111 B114 B117 B120 B123 B126 B129 B132 B135 B138 B141 B144 B147 B150 B153 B156 B159 B162 B165 B168 B171 B174 B177 B180 B183 B186 B189 B192 B195 B198 B201 B204 B207 B210 B213 B216 B219 B222 B225 B228 B231">
    <cfRule type="notContainsBlanks" dxfId="14" priority="18" stopIfTrue="1">
      <formula>LEN(TRIM(B9))&gt;0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fRule type="notContainsBlanks" dxfId="13" priority="17" stopIfTrue="1">
      <formula>LEN(TRIM(C7))&gt;0</formula>
    </cfRule>
  </conditionalFormatting>
  <conditionalFormatting sqref="B7 B10 B13 B16 B19 B22 B25 B28 B31 B34 B37 B40 B43 B46 B49 B52 B55 B58 B61 B64 B67 B70 B73 B76 B79 B82 B85 B88 B91 B94 B97 B100 B103 B106 B109 B112 B115 B118 B121 B124 B127 B130 B133 B136 B139 B142 B145 B148 B151 B154 B157 B160 B163 B166 B169 B172 B175 B178 B181 B184 B187 B190 B193 B196 B199 B202 B205 B208 B211 B214 B217 B220 B223 B226 B229">
    <cfRule type="notContainsBlanks" dxfId="12" priority="16" stopIfTrue="1">
      <formula>LEN(TRIM(B7))&gt;0</formula>
    </cfRule>
  </conditionalFormatting>
  <conditionalFormatting sqref="E7 E10 E13 E16 E19 E22 E25 E28 E31 E34 E37 E40 E43 E46 E49 E52 E55 E58 E61 E64 E67 E70 E73 E76 E79 E82 E85 E88 E91 E94 E97 E100 E103 E106 E109 E112 E115 E118 E121 E124 E127 E130 E133 E136 E139 E142 E145 E148 E151 E154 E157 E160 E163 E166 E169 E172 E175 E178 E181 E184 E187 E190 E193 E196 E199 E202 E205 E208 E211 E214 E217 E220 E223 E226 E229">
    <cfRule type="notContainsBlanks" dxfId="11" priority="14" stopIfTrue="1">
      <formula>LEN(TRIM(E7))&gt;0</formula>
    </cfRule>
  </conditionalFormatting>
  <conditionalFormatting sqref="L7:L231">
    <cfRule type="notContainsBlanks" dxfId="10" priority="11" stopIfTrue="1">
      <formula>LEN(TRIM(L7))&gt;0</formula>
    </cfRule>
  </conditionalFormatting>
  <conditionalFormatting sqref="L4:L6">
    <cfRule type="notContainsBlanks" dxfId="9" priority="10" stopIfTrue="1">
      <formula>LEN(TRIM(L4))&gt;0</formula>
    </cfRule>
  </conditionalFormatting>
  <conditionalFormatting sqref="N28:N30">
    <cfRule type="notContainsBlanks" dxfId="8" priority="9" stopIfTrue="1">
      <formula>LEN(TRIM(N28))&gt;0</formula>
    </cfRule>
  </conditionalFormatting>
  <conditionalFormatting sqref="N31:N33">
    <cfRule type="notContainsBlanks" dxfId="7" priority="8" stopIfTrue="1">
      <formula>LEN(TRIM(N31))&gt;0</formula>
    </cfRule>
  </conditionalFormatting>
  <conditionalFormatting sqref="N73:N75">
    <cfRule type="notContainsBlanks" dxfId="6" priority="7" stopIfTrue="1">
      <formula>LEN(TRIM(N73))&gt;0</formula>
    </cfRule>
  </conditionalFormatting>
  <conditionalFormatting sqref="N118:N120">
    <cfRule type="notContainsBlanks" dxfId="5" priority="6" stopIfTrue="1">
      <formula>LEN(TRIM(N118))&gt;0</formula>
    </cfRule>
  </conditionalFormatting>
  <conditionalFormatting sqref="N148:N150">
    <cfRule type="notContainsBlanks" dxfId="4" priority="5" stopIfTrue="1">
      <formula>LEN(TRIM(N148))&gt;0</formula>
    </cfRule>
  </conditionalFormatting>
  <conditionalFormatting sqref="N190:N192">
    <cfRule type="notContainsBlanks" dxfId="3" priority="4" stopIfTrue="1">
      <formula>LEN(TRIM(N190))&gt;0</formula>
    </cfRule>
  </conditionalFormatting>
  <conditionalFormatting sqref="N211:N213">
    <cfRule type="notContainsBlanks" dxfId="2" priority="3" stopIfTrue="1">
      <formula>LEN(TRIM(N211))&gt;0</formula>
    </cfRule>
  </conditionalFormatting>
  <conditionalFormatting sqref="N214:N216">
    <cfRule type="notContainsBlanks" dxfId="1" priority="2" stopIfTrue="1">
      <formula>LEN(TRIM(N214))&gt;0</formula>
    </cfRule>
  </conditionalFormatting>
  <conditionalFormatting sqref="N223:N225">
    <cfRule type="notContainsBlanks" dxfId="0" priority="1" stopIfTrue="1">
      <formula>LEN(TRIM(N223))&gt;0</formula>
    </cfRule>
  </conditionalFormatting>
  <pageMargins left="0.70866141732283472" right="0.70866141732283472" top="0.74803149606299213" bottom="0.74803149606299213" header="0.31496062992125984" footer="0.31496062992125984"/>
  <pageSetup paperSize="9" scale="63" firstPageNumber="107" fitToHeight="0" orientation="landscape" useFirstPageNumber="1" r:id="rId1"/>
  <headerFooter>
    <oddHeader xml:space="preserve">&amp;C&amp;"Arial,Kurzíva"&amp;12Usnesení_příloha č. 03-Tabulka navržených dotací v titulu 1 ke schválení ZOK&amp;R&amp;KFF0000  </oddHeader>
    <oddFooter>&amp;L&amp;"Arial,Kurzíva"&amp;10Zastupitelstvo Olomouckého kraje 13. 12. 2021
79. – Dot. pr. 06_01_Prog. na pod. sp. čin. v OK v r. 2022 – vyhodnocení
Usnesení_příloha č. 03-Tabulka navržených dotací v titulu 1 ke schválení ZOK&amp;Rstrana &amp;P (celkem 161)</oddFooter>
  </headerFooter>
  <rowBreaks count="37" manualBreakCount="37">
    <brk id="9" max="16383" man="1"/>
    <brk id="15" max="16383" man="1"/>
    <brk id="21" max="16383" man="1"/>
    <brk id="27" max="16383" man="1"/>
    <brk id="33" max="16383" man="1"/>
    <brk id="39" max="16383" man="1"/>
    <brk id="45" max="16383" man="1"/>
    <brk id="51" max="16383" man="1"/>
    <brk id="57" max="16383" man="1"/>
    <brk id="63" max="16383" man="1"/>
    <brk id="69" max="16383" man="1"/>
    <brk id="75" max="16383" man="1"/>
    <brk id="81" max="16383" man="1"/>
    <brk id="87" max="16383" man="1"/>
    <brk id="93" max="16383" man="1"/>
    <brk id="99" max="16383" man="1"/>
    <brk id="105" max="16383" man="1"/>
    <brk id="111" max="16383" man="1"/>
    <brk id="117" max="16383" man="1"/>
    <brk id="123" max="16383" man="1"/>
    <brk id="129" max="16383" man="1"/>
    <brk id="135" max="16383" man="1"/>
    <brk id="141" max="16383" man="1"/>
    <brk id="147" max="16383" man="1"/>
    <brk id="153" max="16383" man="1"/>
    <brk id="159" max="16383" man="1"/>
    <brk id="165" max="16383" man="1"/>
    <brk id="171" max="16383" man="1"/>
    <brk id="177" max="16383" man="1"/>
    <brk id="183" max="16383" man="1"/>
    <brk id="189" max="16383" man="1"/>
    <brk id="195" max="16383" man="1"/>
    <brk id="201" max="16383" man="1"/>
    <brk id="207" max="16383" man="1"/>
    <brk id="213" max="16383" man="1"/>
    <brk id="219" max="16383" man="1"/>
    <brk id="2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4</vt:i4>
      </vt:variant>
    </vt:vector>
  </HeadingPairs>
  <TitlesOfParts>
    <vt:vector size="7" baseType="lpstr">
      <vt:lpstr>List1</vt:lpstr>
      <vt:lpstr>tisk</vt:lpstr>
      <vt:lpstr>List2</vt:lpstr>
      <vt:lpstr>DZACATEK</vt:lpstr>
      <vt:lpstr>FZACATEK</vt:lpstr>
      <vt:lpstr>LZACATEK</vt:lpstr>
      <vt:lpstr>List2!Názvy_tisku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Kulatá Marie</dc:creator>
  <cp:lastModifiedBy>Seidlová Aneta</cp:lastModifiedBy>
  <cp:lastPrinted>2021-11-25T12:38:41Z</cp:lastPrinted>
  <dcterms:created xsi:type="dcterms:W3CDTF">2016-08-30T11:35:03Z</dcterms:created>
  <dcterms:modified xsi:type="dcterms:W3CDTF">2021-12-17T07:11:51Z</dcterms:modified>
</cp:coreProperties>
</file>