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60" windowWidth="6360" windowHeight="5370" tabRatio="688"/>
  </bookViews>
  <sheets>
    <sheet name="Příloha a)" sheetId="11" r:id="rId1"/>
    <sheet name="Příloha b)" sheetId="13" r:id="rId2"/>
    <sheet name="Příloha c)" sheetId="12" r:id="rId3"/>
    <sheet name="Příloha d)" sheetId="14" r:id="rId4"/>
    <sheet name="Příloha e)" sheetId="10" r:id="rId5"/>
  </sheets>
  <definedNames>
    <definedName name="_xlnm.Database">#REF!</definedName>
    <definedName name="Makro1">#N/A</definedName>
    <definedName name="_xlnm.Print_Titles" localSheetId="0">'Příloha a)'!$5:$8</definedName>
    <definedName name="_xlnm.Print_Titles" localSheetId="4">'Příloha e)'!$2:$3</definedName>
  </definedNames>
  <calcPr calcId="145621"/>
</workbook>
</file>

<file path=xl/calcChain.xml><?xml version="1.0" encoding="utf-8"?>
<calcChain xmlns="http://schemas.openxmlformats.org/spreadsheetml/2006/main">
  <c r="F15" i="14" l="1"/>
  <c r="G14" i="14"/>
  <c r="G15" i="14" s="1"/>
  <c r="H12" i="14"/>
  <c r="H15" i="14" s="1"/>
  <c r="D12" i="14"/>
  <c r="D13" i="14" s="1"/>
  <c r="D14" i="14" s="1"/>
  <c r="C12" i="14"/>
  <c r="C13" i="14" s="1"/>
  <c r="C14" i="14" s="1"/>
  <c r="D9" i="14"/>
  <c r="D10" i="14" s="1"/>
  <c r="D11" i="14" s="1"/>
  <c r="C9" i="14"/>
  <c r="C10" i="14" s="1"/>
  <c r="C11" i="14" s="1"/>
  <c r="I8" i="13" l="1"/>
  <c r="L8" i="13" s="1"/>
  <c r="M40" i="13"/>
  <c r="H40" i="13"/>
  <c r="G40" i="13"/>
  <c r="F40" i="13"/>
  <c r="I39" i="13"/>
  <c r="L39" i="13" s="1"/>
  <c r="I38" i="13"/>
  <c r="L38" i="13" s="1"/>
  <c r="I37" i="13"/>
  <c r="L37" i="13" s="1"/>
  <c r="I36" i="13"/>
  <c r="L36" i="13" s="1"/>
  <c r="I35" i="13"/>
  <c r="L35" i="13" s="1"/>
  <c r="I34" i="13"/>
  <c r="L34" i="13" s="1"/>
  <c r="I33" i="13"/>
  <c r="L33" i="13" s="1"/>
  <c r="I32" i="13"/>
  <c r="L32" i="13" s="1"/>
  <c r="I31" i="13"/>
  <c r="L31" i="13" s="1"/>
  <c r="I30" i="13"/>
  <c r="L30" i="13" s="1"/>
  <c r="I29" i="13"/>
  <c r="L29" i="13" s="1"/>
  <c r="I28" i="13"/>
  <c r="L28" i="13" s="1"/>
  <c r="I27" i="13"/>
  <c r="L27" i="13" s="1"/>
  <c r="I26" i="13"/>
  <c r="L26" i="13" s="1"/>
  <c r="I25" i="13"/>
  <c r="L25" i="13" s="1"/>
  <c r="I24" i="13"/>
  <c r="L24" i="13" s="1"/>
  <c r="I23" i="13"/>
  <c r="L23" i="13" s="1"/>
  <c r="I22" i="13"/>
  <c r="L22" i="13" s="1"/>
  <c r="I21" i="13"/>
  <c r="L21" i="13" s="1"/>
  <c r="I20" i="13"/>
  <c r="L20" i="13" s="1"/>
  <c r="I19" i="13"/>
  <c r="L19" i="13" s="1"/>
  <c r="I18" i="13"/>
  <c r="L18" i="13" s="1"/>
  <c r="I17" i="13"/>
  <c r="L17" i="13" s="1"/>
  <c r="I16" i="13"/>
  <c r="L16" i="13" s="1"/>
  <c r="I15" i="13"/>
  <c r="L15" i="13" s="1"/>
  <c r="I14" i="13"/>
  <c r="L14" i="13" s="1"/>
  <c r="I13" i="13"/>
  <c r="L13" i="13" s="1"/>
  <c r="I12" i="13"/>
  <c r="L12" i="13" s="1"/>
  <c r="I11" i="13"/>
  <c r="L11" i="13" s="1"/>
  <c r="I10" i="13"/>
  <c r="L10" i="13" s="1"/>
  <c r="I9" i="13"/>
  <c r="L9" i="13" s="1"/>
  <c r="I40" i="13" l="1"/>
  <c r="L40" i="13"/>
  <c r="E11" i="12" l="1"/>
  <c r="B11" i="12"/>
  <c r="D11" i="12"/>
  <c r="D79" i="11"/>
  <c r="D80" i="11" s="1"/>
  <c r="B79" i="11"/>
  <c r="B80" i="11" s="1"/>
  <c r="D73" i="11"/>
  <c r="B73" i="11"/>
  <c r="D56" i="11"/>
  <c r="B56" i="11"/>
  <c r="D28" i="11"/>
  <c r="B28" i="11"/>
  <c r="D13" i="11"/>
  <c r="B13" i="11"/>
  <c r="H13" i="10" l="1"/>
  <c r="F13" i="10"/>
  <c r="D9" i="10"/>
  <c r="D10" i="10" s="1"/>
  <c r="C9" i="10"/>
  <c r="C10" i="10" s="1"/>
  <c r="C11" i="10" s="1"/>
  <c r="D12" i="10" l="1"/>
  <c r="D11" i="10"/>
  <c r="C12" i="10"/>
  <c r="G13" i="10"/>
</calcChain>
</file>

<file path=xl/sharedStrings.xml><?xml version="1.0" encoding="utf-8"?>
<sst xmlns="http://schemas.openxmlformats.org/spreadsheetml/2006/main" count="197" uniqueCount="181">
  <si>
    <t>Příspěvkové organizace</t>
  </si>
  <si>
    <t>v tis. Kč</t>
  </si>
  <si>
    <t>00006</t>
  </si>
  <si>
    <t>Pol.</t>
  </si>
  <si>
    <t>UZ</t>
  </si>
  <si>
    <t>§</t>
  </si>
  <si>
    <t>ORG</t>
  </si>
  <si>
    <t>Odborný léčebný ústav Paseka, příspěvková organizace</t>
  </si>
  <si>
    <t>Dětské centrum Pavučinka Šumperk, příspěvková organizace</t>
  </si>
  <si>
    <t>Zdravotnická záchranná služba Olomouckého kraje, příspěvková organizace</t>
  </si>
  <si>
    <t xml:space="preserve">Závazné ukazatele                        -    limit mzdových prostředků 2014                                   Rada Olom. kraje 23.1.2014                           </t>
  </si>
  <si>
    <t>Dětské centrum Ostrůvek, příspěvková organizace</t>
  </si>
  <si>
    <t xml:space="preserve">Závazný ukazatel                        -    průměrný přepočtený počet pracovníků 2015                                                 </t>
  </si>
  <si>
    <t xml:space="preserve">Závazné ukazatele                        -    limit mzdových prostředků 2015          (navýšení 5%)                                                     </t>
  </si>
  <si>
    <t>Závazné ukazatele                                - limit mzdových prostředků 2014 Rada Olom. kraje 23.1.2014</t>
  </si>
  <si>
    <t>Závazné ukazatele                                - limit mzdových prostředků 2015</t>
  </si>
  <si>
    <t>SOŠ a SOU strojírenské a stavební, Jeseník, Dukelská 1240</t>
  </si>
  <si>
    <t>Odborné učiliště a Praktická škola, Lipová - lázně 458</t>
  </si>
  <si>
    <t>SŠ gastronomie a farmářství,  Jeseník, U Jatek 8</t>
  </si>
  <si>
    <t>SOŠ a SOU zemědělské, Horní Heřmanice 47 - sloučena k 1. 9. 2014</t>
  </si>
  <si>
    <t>Okres Jeseník celkem</t>
  </si>
  <si>
    <t>ZŠ a MŠ Mohelnice, Masarykova 4</t>
  </si>
  <si>
    <t>SŠ, ZŠ a MŠ Šumperk, Hanácká 3</t>
  </si>
  <si>
    <t>Střední škola, Základní škola, Mateřská škola a Dětský domov Zábřeh</t>
  </si>
  <si>
    <t xml:space="preserve">VOŠ a SPŠ, Šumperk,Gen. Krátkého 1 </t>
  </si>
  <si>
    <t xml:space="preserve">VOŠ a SŠ automobilní, Zábřeh, U Dráhy 6 </t>
  </si>
  <si>
    <t>SPŠ elektrotechnická, Mohelnice, Gen. Svobody 2</t>
  </si>
  <si>
    <t xml:space="preserve">SŠ železniční, technická a služeb, Šumperk </t>
  </si>
  <si>
    <t>Obchodní akademie, Mohelnice, Olomoucká 82</t>
  </si>
  <si>
    <t>OA a JŠ s právem SJZ, Šumperk, Hlavní třída 31</t>
  </si>
  <si>
    <t>Střední škola technická a zemědělská, Mohelnice, 1. máje 2</t>
  </si>
  <si>
    <t>SŠ železniční a stavební, Šumperk, Bulharská 8 - sloučena k 1. 9. 2014</t>
  </si>
  <si>
    <t>OU a Praktická škola, Mohelnice, Vodní 27</t>
  </si>
  <si>
    <t>SŠ sociální péče a služeb, Zábřeh, nám. 8. května 2</t>
  </si>
  <si>
    <t xml:space="preserve">Dům dětí a mládeže MAGNET, Mohelnice </t>
  </si>
  <si>
    <t>Okres Šumperk celkem</t>
  </si>
  <si>
    <t>ZŠ a MŠ Libavá, okres Olomouc, příspěvková organizace</t>
  </si>
  <si>
    <t>ZŠ a MŠ prof. Vejdovského, Olomouc-Hejčín, Tomkova 42</t>
  </si>
  <si>
    <t>ZŠ prof. Z. Matějčka Olomouc, Svatoplukova 11</t>
  </si>
  <si>
    <t>Střední škola , Olomouc - Svatý Kopeček, B. Dvorského 17</t>
  </si>
  <si>
    <t>Základní škola Uničov, Šternberská 35</t>
  </si>
  <si>
    <t>Gymnázium Jana Opletalova, Litovel, Opletalova 189</t>
  </si>
  <si>
    <t>Gymnázium, Olomouc, Čajkovského 9</t>
  </si>
  <si>
    <t>Slovanské gymnázium, Olomouc, tř. J. z Poděbrad 13</t>
  </si>
  <si>
    <t>Gymnázium, Olomouc - Hejčín, Tomkova 45</t>
  </si>
  <si>
    <t>Gymnázium, Šternberk, Horní náměstí 5</t>
  </si>
  <si>
    <t xml:space="preserve">Gymnázium, Uničov, Gymnazijní 257   </t>
  </si>
  <si>
    <t>Střední průmyslová škola strojnická, Olomouc, tř. 17. listopadu 49</t>
  </si>
  <si>
    <t xml:space="preserve">Střední škola zemědělská a zahradnická, Olomouc, U Hradiska 4  </t>
  </si>
  <si>
    <t>SPŠ a SOU, Uničov, Školní 164</t>
  </si>
  <si>
    <t>SZŠ a VOŠ zdravotnická E.Pöttinga a JŠ s právem státní jazykové zkoušky Olomouc, Pöttingova 2</t>
  </si>
  <si>
    <t>Střední odborná škola Litovel, Komenského 677</t>
  </si>
  <si>
    <t>Sigmundova střední škola strojírenská, Lutín</t>
  </si>
  <si>
    <t>Střední škola polytechnická, Olomouc, Rooseveltova 79</t>
  </si>
  <si>
    <t>Střední škola polygrafická, Olomouc, Střední Novosadská 55</t>
  </si>
  <si>
    <t>Střední odborná škola obchodu a služeb, Olomouc, Štursova 14</t>
  </si>
  <si>
    <t xml:space="preserve">Střední škola technická a obchodní, Olomouc, Kosinova 4 </t>
  </si>
  <si>
    <t>SOŠ lesnická a strojírenská Šternberk, Opavská 4</t>
  </si>
  <si>
    <t>Dům dětí a mládeže Olomouc</t>
  </si>
  <si>
    <t xml:space="preserve">Dům dětí a mládeže Litovel </t>
  </si>
  <si>
    <t>Dům dětí a mládeže Vila Tereza, Uničov</t>
  </si>
  <si>
    <t>Školní jídelna Olomouc - Hejčín, příspěvková organizace</t>
  </si>
  <si>
    <t>PPP a SPC Olomouckého kraje, Olomouc, U Sportovní haly 1a</t>
  </si>
  <si>
    <t>Okres Olomouc celkem</t>
  </si>
  <si>
    <t xml:space="preserve">ZŠ Kojetín, Sladovní 492 </t>
  </si>
  <si>
    <t xml:space="preserve">ZŠ a MŠ Přerov, Malá Dlážka 4 </t>
  </si>
  <si>
    <t>Střední škola a Základní škola Lipník n. Bečvou, Osecká 301</t>
  </si>
  <si>
    <t>Gymnázium J. Škody, Přerov, Komenského 29</t>
  </si>
  <si>
    <t xml:space="preserve">Gymnázium, Hranice, Zborovská 293 </t>
  </si>
  <si>
    <t>Gymnázium, Kojetín, Svatopluka Čecha 683</t>
  </si>
  <si>
    <t>Střední průmyslová škola Hranice</t>
  </si>
  <si>
    <t>SŠ gastronomie a služeb, Přerov, Šířava 7</t>
  </si>
  <si>
    <t>Střední lesnická škola, Hranice, Jurikova 588</t>
  </si>
  <si>
    <t xml:space="preserve">Gymnázium J. Blahoslava a Stř.ped.škola, Přerov, Denisova 3 </t>
  </si>
  <si>
    <t>Střední škola zemědělská, Přerov, Osmek 47</t>
  </si>
  <si>
    <t>OA a JŠ s právem státní jazykové zkoušky, Přerov, Bartošova 24</t>
  </si>
  <si>
    <t>Střední škola technická, Přerov, Kouřilkova 8</t>
  </si>
  <si>
    <t>Střední škola řezbářská, Tovačov, Nádražní 146</t>
  </si>
  <si>
    <t xml:space="preserve">Odborné učiliště, Křenovice 8 </t>
  </si>
  <si>
    <t>Středisko volného času ATLAS a BIOS, Přerov</t>
  </si>
  <si>
    <t>Okres Přerov celkem</t>
  </si>
  <si>
    <t>Gymnázium Jiřího Wolkera,  Prostějov, Kollárova 3</t>
  </si>
  <si>
    <t>Střední škola designu a módy, Prostějov</t>
  </si>
  <si>
    <t>Švehlova střední škola polytechnická, Prostějov, nám. Spojenců 17</t>
  </si>
  <si>
    <t xml:space="preserve">SOU obchodní Prostějov, nám. E. Husserla 1 </t>
  </si>
  <si>
    <t>SCHOLA SERVIS - zařízení pro DVPP a středisko služeb školám, Prostějov, přispěvková organizace</t>
  </si>
  <si>
    <t>Okres Prostějov celkem</t>
  </si>
  <si>
    <t>Oblast ŠKOLSTVÍ - celkem</t>
  </si>
  <si>
    <t>Závazné ukazatele  - limit mzdových prostředků 2014 Rada Olom. kraje 23.1.2014</t>
  </si>
  <si>
    <t xml:space="preserve">Závazné ukazatele                        -    limit mzdových prostředků 2015          (navýšení 3.5.%)                                                     </t>
  </si>
  <si>
    <t>Správa silnic Olomouckého kraje, příspěvková organizace</t>
  </si>
  <si>
    <t>Koordinátor Integrovaného dopravního systému Olomouckého kraje</t>
  </si>
  <si>
    <t>Oblast dopravy - celkem</t>
  </si>
  <si>
    <t>Rozpočtová skladba</t>
  </si>
  <si>
    <t xml:space="preserve">limit mzd. prostředků 2015 dle projednávání rozpočtu s PO na OSV
(bez navýšení 3.5.%)
                                                    </t>
  </si>
  <si>
    <t xml:space="preserve">
navýšení 3,5%
bez odvodů </t>
  </si>
  <si>
    <t xml:space="preserve">§    </t>
  </si>
  <si>
    <t>§    2006</t>
  </si>
  <si>
    <t>pol.</t>
  </si>
  <si>
    <t>org.</t>
  </si>
  <si>
    <t>30002 00 1631</t>
  </si>
  <si>
    <t>Domov pro seniory Javorník,příspěvková organizace</t>
  </si>
  <si>
    <t>30002 00 1632</t>
  </si>
  <si>
    <t>Domov důchodců Kobylá nad Vidnavkou,příspěvková organizace</t>
  </si>
  <si>
    <t>30002 00 1633</t>
  </si>
  <si>
    <t>Domov Sněženka Jeseník,příspěvková organizace</t>
  </si>
  <si>
    <t>30002 00 1634</t>
  </si>
  <si>
    <t>Středisko pečovatelské služby Jeseník,příspěvková organizace</t>
  </si>
  <si>
    <t>30002 00 1635</t>
  </si>
  <si>
    <t>Domov důchodců Červenka,příspěvková organizace</t>
  </si>
  <si>
    <t>30002 00 1636</t>
  </si>
  <si>
    <t>Dům seniorů FRANTIŠEK Náměšť na Hané, příspěvková organizace</t>
  </si>
  <si>
    <t>30002 00 1637</t>
  </si>
  <si>
    <t>Domov důchodců Hrubá Voda, příspěvková organizace</t>
  </si>
  <si>
    <t>30002 00 1638</t>
  </si>
  <si>
    <t>Domov seniorů POHODA Chválkovice, příspěvková organizace</t>
  </si>
  <si>
    <t>30002 00 1639</t>
  </si>
  <si>
    <t>Sociální služby pro seniory Olomouc, příspěvková organizace</t>
  </si>
  <si>
    <t>30002 00 1640</t>
  </si>
  <si>
    <t xml:space="preserve">Vincentinum - poskytovatel sociálních služeb Šternberk; přísp. org. </t>
  </si>
  <si>
    <t>30002 00 1641</t>
  </si>
  <si>
    <t>Klíč  centrum sociálních služeb Olomouc,příspěvková organizace</t>
  </si>
  <si>
    <t>30002 00 1642</t>
  </si>
  <si>
    <t>Nové Zámky - poskytovatel sociálních služeb, příspěvková organizace</t>
  </si>
  <si>
    <t>30002 00 1644</t>
  </si>
  <si>
    <t>Středisko sociální prevence Olomouc,příspěvková organizace</t>
  </si>
  <si>
    <t>30002 00 1645</t>
  </si>
  <si>
    <t>Domov důchodců Šumperk,příspěvková organizace</t>
  </si>
  <si>
    <t>30002 00 1646</t>
  </si>
  <si>
    <t>Domov důchodců Libina,příspěvková organizace</t>
  </si>
  <si>
    <t>30002 00 1647</t>
  </si>
  <si>
    <t>Domov důchodců Štíty,příspěvková organizace</t>
  </si>
  <si>
    <t>30002 00 1648</t>
  </si>
  <si>
    <t>Sociální služby Šumperk,příspěvková organizace</t>
  </si>
  <si>
    <t>30002 00 1649</t>
  </si>
  <si>
    <t>Penzion pro důchodce Loštice,příspěvková organizace</t>
  </si>
  <si>
    <t>30002 00 1650</t>
  </si>
  <si>
    <t xml:space="preserve">Domov Paprsek Olšany,příspěvková organizace </t>
  </si>
  <si>
    <t>30002 00 1651</t>
  </si>
  <si>
    <t>Duha - centrum sociálních služeb Vikýřovice,přísp. org.</t>
  </si>
  <si>
    <t>30002 00 1652</t>
  </si>
  <si>
    <t>Domov důchodců Prostějov,příspěvková organizace</t>
  </si>
  <si>
    <t>30002 00 1653</t>
  </si>
  <si>
    <t>Domov důchodců Jesenec,příspěvková organizace</t>
  </si>
  <si>
    <t>30002 00 1654</t>
  </si>
  <si>
    <t>Domov "Na Zámku",příspěvková organizace</t>
  </si>
  <si>
    <t>30002 00 1655</t>
  </si>
  <si>
    <t>Sociální služby Prostějov ,příspěvková organizace</t>
  </si>
  <si>
    <t>30002 00 1656</t>
  </si>
  <si>
    <t>Centrum sociálních služeb Prostějov,příspěvková organizace</t>
  </si>
  <si>
    <t>30002 00 1657</t>
  </si>
  <si>
    <t>Domov pro seniory Radkova Lhota,příspěvková organizace</t>
  </si>
  <si>
    <t>30002 00 1658</t>
  </si>
  <si>
    <t>Domov  Alfreda Skeneho Pavlovice u Přerova,příspěvková organizace</t>
  </si>
  <si>
    <t>30002 00 1659</t>
  </si>
  <si>
    <t>Domov pro seniory Tovačov,příspěvková organizace</t>
  </si>
  <si>
    <t>30002 00 1660</t>
  </si>
  <si>
    <t>Domov Větrný mlýn Skalička ,příspěvková organizace</t>
  </si>
  <si>
    <t>30002 00 1661</t>
  </si>
  <si>
    <t xml:space="preserve">Centrum Dominika Kokory, příspěvková organizace </t>
  </si>
  <si>
    <t>30002 00 1662</t>
  </si>
  <si>
    <t xml:space="preserve">Domov ADAM Dřevohostice, příspěvková organizace </t>
  </si>
  <si>
    <t>30002 00 1663</t>
  </si>
  <si>
    <t xml:space="preserve">Domov Na zámečku Rokytnice, příspěvková organizace </t>
  </si>
  <si>
    <t>Průměrný přepočtený počet pracovníků 2015</t>
  </si>
  <si>
    <t>Pozn. :U přepočteného počtu zaměstnanců  jsou u příspěvkových organizací  Domov důchodců Červenka, Domov Větrný mlýn Skalička součástí i pracovníci Úřadu práce.</t>
  </si>
  <si>
    <t xml:space="preserve">Závazné ukazatele                        -    limit mzdových prostředků 2015          (navýšení 3.5%)                                                     </t>
  </si>
  <si>
    <t xml:space="preserve">Závazné ukazatele                        -    limit mzdových prostředků 2015          (navýšení 3.5.%, minim. mzda)                                                     </t>
  </si>
  <si>
    <t>Vědecká knihovna v Olomouci, příspěvková organizace</t>
  </si>
  <si>
    <t>Vlastivědné muzeum Olomouc, příspěvková organizace</t>
  </si>
  <si>
    <t>Archeologické centrum Olomouc, příspěvková organizace</t>
  </si>
  <si>
    <t>Muzeum a galerie v Prostějově, příspěvková organizace</t>
  </si>
  <si>
    <t>Muzeum Komenského v Přerově, příspěvková organizace</t>
  </si>
  <si>
    <t>Vlastivědné muzeum v Šumperku, příspěvková organizace</t>
  </si>
  <si>
    <t>Vlastivědné muzeum Jesenicka , příspěvková organizace</t>
  </si>
  <si>
    <t xml:space="preserve">10. a) Závazné ukazatele příspěvkových organizací v oblasti školství </t>
  </si>
  <si>
    <t>10 b) Závazné ukazatele příspěvkových organizací v sociální oblasti</t>
  </si>
  <si>
    <t xml:space="preserve">10c) Závazné ukazatele příspěvkových organizací v oblasti dopravy  </t>
  </si>
  <si>
    <t>10 e) Závazné ukazatele příspěvkových organizací v oblasti zdravotnictví</t>
  </si>
  <si>
    <t>Odborný léčebný ústav neurologicko-geriatrický Moravský Beroun, přísp.organizace</t>
  </si>
  <si>
    <t xml:space="preserve">10 d) Závazné ukazatele příspěvkových organizací v oblasti  kultury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</si>
</sst>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&quot;Kčs&quot;_-;\-* #,##0.00\ &quot;Kčs&quot;_-;_-* &quot;-&quot;??\ &quot;Kčs&quot;_-;_-@_-"/>
    <numFmt numFmtId="165" formatCode="_-* #,##0\ &quot;Kčs&quot;_-;\-* #,##0\ &quot;Kčs&quot;_-;_-* &quot;-&quot;\ &quot;Kčs&quot;_-;_-@_-"/>
    <numFmt numFmtId="166" formatCode="_-* #,##0\ _K_č_s_-;\-* #,##0\ _K_č_s_-;_-* &quot;-&quot;\ _K_č_s_-;_-@_-"/>
    <numFmt numFmtId="167" formatCode="_-* #,##0.00\ _K_č_s_-;\-* #,##0.00\ _K_č_s_-;_-* &quot;-&quot;??\ _K_č_s_-;_-@_-"/>
    <numFmt numFmtId="168" formatCode="#,##0\ &quot;Kčs&quot;;[Red]\-#,##0\ &quot;Kčs&quot;"/>
    <numFmt numFmtId="169" formatCode="#,##0.00\ &quot;Kčs&quot;;[Red]\-#,##0.00\ &quot;Kčs&quot;"/>
    <numFmt numFmtId="170" formatCode="#,##0;[Red]\-#,##0"/>
    <numFmt numFmtId="171" formatCode="#,##0.00;[Red]\-#,##0.00"/>
    <numFmt numFmtId="172" formatCode="#,##0.0"/>
  </numFmts>
  <fonts count="28" x14ac:knownFonts="1">
    <font>
      <sz val="10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26">
    <xf numFmtId="0" fontId="0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/>
    <xf numFmtId="0" fontId="12" fillId="0" borderId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3" fillId="0" borderId="0"/>
    <xf numFmtId="0" fontId="13" fillId="0" borderId="0"/>
    <xf numFmtId="0" fontId="10" fillId="0" borderId="0"/>
    <xf numFmtId="42" fontId="9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3" fillId="0" borderId="0" xfId="0" applyFont="1" applyAlignment="1">
      <alignment horizontal="right"/>
    </xf>
    <xf numFmtId="0" fontId="0" fillId="2" borderId="1" xfId="0" applyFill="1" applyBorder="1" applyAlignment="1"/>
    <xf numFmtId="0" fontId="0" fillId="2" borderId="2" xfId="0" applyFill="1" applyBorder="1" applyAlignment="1"/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shrinkToFit="1"/>
    </xf>
    <xf numFmtId="0" fontId="7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shrinkToFi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shrinkToFi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right"/>
    </xf>
    <xf numFmtId="0" fontId="7" fillId="0" borderId="17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right"/>
    </xf>
    <xf numFmtId="0" fontId="8" fillId="2" borderId="19" xfId="0" applyFont="1" applyFill="1" applyBorder="1" applyAlignment="1" applyProtection="1">
      <alignment horizontal="center"/>
      <protection hidden="1"/>
    </xf>
    <xf numFmtId="1" fontId="2" fillId="2" borderId="20" xfId="0" applyNumberFormat="1" applyFont="1" applyFill="1" applyBorder="1" applyAlignment="1" applyProtection="1">
      <alignment horizontal="left" vertical="center" wrapText="1"/>
      <protection hidden="1"/>
    </xf>
    <xf numFmtId="1" fontId="2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wrapText="1"/>
      <protection hidden="1"/>
    </xf>
    <xf numFmtId="0" fontId="3" fillId="0" borderId="22" xfId="0" applyFont="1" applyBorder="1" applyAlignment="1" applyProtection="1">
      <alignment wrapText="1"/>
      <protection hidden="1"/>
    </xf>
    <xf numFmtId="0" fontId="6" fillId="2" borderId="23" xfId="0" applyFont="1" applyFill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wrapText="1"/>
      <protection hidden="1"/>
    </xf>
    <xf numFmtId="4" fontId="3" fillId="0" borderId="25" xfId="0" applyNumberFormat="1" applyFont="1" applyBorder="1" applyAlignment="1" applyProtection="1">
      <alignment horizontal="right" indent="2" shrinkToFit="1"/>
      <protection locked="0"/>
    </xf>
    <xf numFmtId="4" fontId="3" fillId="0" borderId="26" xfId="0" applyNumberFormat="1" applyFont="1" applyBorder="1" applyAlignment="1" applyProtection="1">
      <alignment horizontal="right" indent="2" shrinkToFit="1"/>
      <protection locked="0"/>
    </xf>
    <xf numFmtId="4" fontId="4" fillId="2" borderId="27" xfId="0" applyNumberFormat="1" applyFont="1" applyFill="1" applyBorder="1" applyAlignment="1" applyProtection="1">
      <alignment horizontal="right" indent="2" shrinkToFit="1"/>
      <protection hidden="1"/>
    </xf>
    <xf numFmtId="0" fontId="3" fillId="0" borderId="0" xfId="0" applyFont="1" applyProtection="1">
      <protection locked="0"/>
    </xf>
    <xf numFmtId="0" fontId="14" fillId="0" borderId="0" xfId="22" applyFont="1"/>
    <xf numFmtId="0" fontId="12" fillId="0" borderId="0" xfId="22" applyFont="1"/>
    <xf numFmtId="0" fontId="3" fillId="0" borderId="0" xfId="22" applyFont="1"/>
    <xf numFmtId="0" fontId="3" fillId="0" borderId="0" xfId="22"/>
    <xf numFmtId="0" fontId="3" fillId="0" borderId="0" xfId="22" applyAlignment="1">
      <alignment horizontal="right"/>
    </xf>
    <xf numFmtId="0" fontId="3" fillId="0" borderId="0" xfId="22" applyBorder="1"/>
    <xf numFmtId="0" fontId="3" fillId="0" borderId="42" xfId="22" applyBorder="1"/>
    <xf numFmtId="0" fontId="3" fillId="0" borderId="46" xfId="22" applyBorder="1"/>
    <xf numFmtId="0" fontId="15" fillId="2" borderId="14" xfId="0" applyFont="1" applyFill="1" applyBorder="1" applyAlignment="1">
      <alignment horizontal="left"/>
    </xf>
    <xf numFmtId="0" fontId="2" fillId="2" borderId="53" xfId="0" applyFont="1" applyFill="1" applyBorder="1"/>
    <xf numFmtId="0" fontId="3" fillId="0" borderId="0" xfId="22" applyFont="1" applyAlignment="1">
      <alignment horizontal="right"/>
    </xf>
    <xf numFmtId="0" fontId="3" fillId="0" borderId="54" xfId="22" applyFont="1" applyFill="1" applyBorder="1" applyAlignment="1" applyProtection="1">
      <alignment shrinkToFit="1"/>
    </xf>
    <xf numFmtId="0" fontId="19" fillId="0" borderId="34" xfId="22" applyFont="1" applyFill="1" applyBorder="1" applyAlignment="1" applyProtection="1">
      <alignment shrinkToFit="1"/>
    </xf>
    <xf numFmtId="0" fontId="2" fillId="2" borderId="14" xfId="22" applyFont="1" applyFill="1" applyBorder="1" applyAlignment="1">
      <alignment horizontal="left"/>
    </xf>
    <xf numFmtId="4" fontId="3" fillId="0" borderId="24" xfId="0" applyNumberFormat="1" applyFont="1" applyBorder="1" applyAlignment="1" applyProtection="1">
      <alignment horizontal="right" indent="2" shrinkToFit="1"/>
      <protection locked="0"/>
    </xf>
    <xf numFmtId="0" fontId="3" fillId="0" borderId="0" xfId="0" applyFont="1"/>
    <xf numFmtId="0" fontId="0" fillId="0" borderId="0" xfId="0" applyFill="1" applyBorder="1"/>
    <xf numFmtId="0" fontId="3" fillId="0" borderId="0" xfId="0" applyFont="1" applyFill="1" applyBorder="1"/>
    <xf numFmtId="0" fontId="22" fillId="2" borderId="34" xfId="0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0" fontId="22" fillId="2" borderId="35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56" xfId="0" applyFill="1" applyBorder="1" applyAlignment="1" applyProtection="1">
      <alignment horizontal="center" vertical="justify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7" xfId="0" applyFill="1" applyBorder="1" applyAlignment="1" applyProtection="1">
      <alignment horizontal="center" vertical="center"/>
      <protection hidden="1"/>
    </xf>
    <xf numFmtId="1" fontId="23" fillId="4" borderId="58" xfId="0" applyNumberFormat="1" applyFont="1" applyFill="1" applyBorder="1" applyProtection="1">
      <protection hidden="1"/>
    </xf>
    <xf numFmtId="3" fontId="23" fillId="4" borderId="59" xfId="0" applyNumberFormat="1" applyFont="1" applyFill="1" applyBorder="1" applyProtection="1">
      <protection hidden="1"/>
    </xf>
    <xf numFmtId="1" fontId="23" fillId="4" borderId="61" xfId="0" applyNumberFormat="1" applyFont="1" applyFill="1" applyBorder="1" applyAlignment="1" applyProtection="1">
      <alignment horizontal="right" shrinkToFit="1"/>
      <protection locked="0"/>
    </xf>
    <xf numFmtId="0" fontId="3" fillId="0" borderId="0" xfId="0" applyFont="1" applyAlignment="1"/>
    <xf numFmtId="1" fontId="23" fillId="4" borderId="41" xfId="0" applyNumberFormat="1" applyFont="1" applyFill="1" applyBorder="1" applyProtection="1">
      <protection hidden="1"/>
    </xf>
    <xf numFmtId="3" fontId="23" fillId="4" borderId="62" xfId="0" applyNumberFormat="1" applyFont="1" applyFill="1" applyBorder="1" applyProtection="1">
      <protection hidden="1"/>
    </xf>
    <xf numFmtId="1" fontId="23" fillId="4" borderId="63" xfId="0" applyNumberFormat="1" applyFont="1" applyFill="1" applyBorder="1" applyAlignment="1" applyProtection="1">
      <alignment horizontal="right" shrinkToFit="1"/>
      <protection locked="0"/>
    </xf>
    <xf numFmtId="1" fontId="3" fillId="0" borderId="54" xfId="0" applyNumberFormat="1" applyFont="1" applyFill="1" applyBorder="1" applyProtection="1">
      <protection hidden="1"/>
    </xf>
    <xf numFmtId="3" fontId="3" fillId="0" borderId="65" xfId="0" applyNumberFormat="1" applyFont="1" applyFill="1" applyBorder="1" applyProtection="1">
      <protection hidden="1"/>
    </xf>
    <xf numFmtId="1" fontId="23" fillId="0" borderId="66" xfId="0" applyNumberFormat="1" applyFont="1" applyFill="1" applyBorder="1" applyAlignment="1" applyProtection="1">
      <alignment horizontal="right" shrinkToFit="1"/>
      <protection locked="0"/>
    </xf>
    <xf numFmtId="4" fontId="3" fillId="0" borderId="40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Alignment="1"/>
    <xf numFmtId="0" fontId="3" fillId="0" borderId="0" xfId="0" applyFont="1" applyFill="1"/>
    <xf numFmtId="1" fontId="23" fillId="0" borderId="41" xfId="0" applyNumberFormat="1" applyFont="1" applyFill="1" applyBorder="1" applyProtection="1">
      <protection hidden="1"/>
    </xf>
    <xf numFmtId="3" fontId="23" fillId="0" borderId="67" xfId="0" applyNumberFormat="1" applyFont="1" applyFill="1" applyBorder="1" applyProtection="1">
      <protection hidden="1"/>
    </xf>
    <xf numFmtId="1" fontId="23" fillId="0" borderId="63" xfId="0" applyNumberFormat="1" applyFont="1" applyFill="1" applyBorder="1" applyAlignment="1" applyProtection="1">
      <alignment horizontal="right" shrinkToFit="1"/>
      <protection locked="0"/>
    </xf>
    <xf numFmtId="1" fontId="23" fillId="0" borderId="3" xfId="0" applyNumberFormat="1" applyFont="1" applyFill="1" applyBorder="1" applyProtection="1">
      <protection hidden="1"/>
    </xf>
    <xf numFmtId="3" fontId="23" fillId="0" borderId="56" xfId="0" applyNumberFormat="1" applyFont="1" applyFill="1" applyBorder="1" applyProtection="1">
      <protection hidden="1"/>
    </xf>
    <xf numFmtId="0" fontId="0" fillId="0" borderId="0" xfId="0" applyFill="1" applyAlignment="1"/>
    <xf numFmtId="0" fontId="0" fillId="0" borderId="0" xfId="0" applyFill="1"/>
    <xf numFmtId="3" fontId="0" fillId="0" borderId="67" xfId="0" applyNumberFormat="1" applyFill="1" applyBorder="1" applyProtection="1">
      <protection hidden="1"/>
    </xf>
    <xf numFmtId="1" fontId="0" fillId="0" borderId="41" xfId="0" applyNumberFormat="1" applyFill="1" applyBorder="1" applyProtection="1">
      <protection hidden="1"/>
    </xf>
    <xf numFmtId="3" fontId="0" fillId="0" borderId="62" xfId="0" applyNumberFormat="1" applyFill="1" applyBorder="1" applyProtection="1">
      <protection hidden="1"/>
    </xf>
    <xf numFmtId="1" fontId="0" fillId="0" borderId="68" xfId="0" applyNumberFormat="1" applyFill="1" applyBorder="1" applyProtection="1">
      <protection hidden="1"/>
    </xf>
    <xf numFmtId="1" fontId="0" fillId="0" borderId="54" xfId="0" applyNumberFormat="1" applyFill="1" applyBorder="1" applyProtection="1">
      <protection hidden="1"/>
    </xf>
    <xf numFmtId="3" fontId="0" fillId="0" borderId="69" xfId="0" applyNumberFormat="1" applyFill="1" applyBorder="1" applyProtection="1">
      <protection hidden="1"/>
    </xf>
    <xf numFmtId="1" fontId="0" fillId="0" borderId="3" xfId="0" applyNumberFormat="1" applyFill="1" applyBorder="1" applyProtection="1">
      <protection hidden="1"/>
    </xf>
    <xf numFmtId="3" fontId="0" fillId="0" borderId="70" xfId="0" applyNumberFormat="1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72" xfId="0" applyFill="1" applyBorder="1" applyProtection="1">
      <protection hidden="1"/>
    </xf>
    <xf numFmtId="0" fontId="0" fillId="2" borderId="73" xfId="0" applyFill="1" applyBorder="1" applyProtection="1">
      <protection hidden="1"/>
    </xf>
    <xf numFmtId="0" fontId="0" fillId="2" borderId="47" xfId="0" applyFill="1" applyBorder="1" applyProtection="1">
      <protection hidden="1"/>
    </xf>
    <xf numFmtId="4" fontId="4" fillId="2" borderId="47" xfId="0" applyNumberFormat="1" applyFont="1" applyFill="1" applyBorder="1" applyAlignment="1" applyProtection="1">
      <alignment shrinkToFit="1"/>
      <protection hidden="1"/>
    </xf>
    <xf numFmtId="4" fontId="4" fillId="2" borderId="55" xfId="0" applyNumberFormat="1" applyFont="1" applyFill="1" applyBorder="1" applyAlignment="1" applyProtection="1">
      <alignment shrinkToFit="1"/>
      <protection hidden="1"/>
    </xf>
    <xf numFmtId="0" fontId="3" fillId="0" borderId="35" xfId="22" applyBorder="1"/>
    <xf numFmtId="4" fontId="2" fillId="2" borderId="47" xfId="22" applyNumberFormat="1" applyFont="1" applyFill="1" applyBorder="1" applyAlignment="1"/>
    <xf numFmtId="4" fontId="16" fillId="0" borderId="24" xfId="22" applyNumberFormat="1" applyFont="1" applyFill="1" applyBorder="1" applyAlignment="1" applyProtection="1">
      <alignment horizontal="right" indent="1"/>
      <protection locked="0"/>
    </xf>
    <xf numFmtId="4" fontId="16" fillId="0" borderId="78" xfId="22" applyNumberFormat="1" applyFont="1" applyFill="1" applyBorder="1" applyAlignment="1" applyProtection="1">
      <alignment horizontal="right" indent="1"/>
      <protection locked="0"/>
    </xf>
    <xf numFmtId="4" fontId="2" fillId="2" borderId="27" xfId="22" applyNumberFormat="1" applyFont="1" applyFill="1" applyBorder="1" applyAlignment="1">
      <alignment horizontal="right" indent="1"/>
    </xf>
    <xf numFmtId="0" fontId="2" fillId="0" borderId="0" xfId="22" applyFont="1"/>
    <xf numFmtId="0" fontId="3" fillId="2" borderId="1" xfId="22" applyFill="1" applyBorder="1" applyAlignment="1"/>
    <xf numFmtId="0" fontId="3" fillId="2" borderId="2" xfId="22" applyFill="1" applyBorder="1" applyAlignment="1"/>
    <xf numFmtId="0" fontId="3" fillId="2" borderId="33" xfId="22" applyFill="1" applyBorder="1" applyAlignment="1"/>
    <xf numFmtId="1" fontId="2" fillId="2" borderId="3" xfId="22" applyNumberFormat="1" applyFont="1" applyFill="1" applyBorder="1" applyAlignment="1">
      <alignment horizontal="center" vertical="center"/>
    </xf>
    <xf numFmtId="1" fontId="2" fillId="2" borderId="4" xfId="22" applyNumberFormat="1" applyFont="1" applyFill="1" applyBorder="1" applyAlignment="1">
      <alignment horizontal="center" vertical="center"/>
    </xf>
    <xf numFmtId="1" fontId="2" fillId="2" borderId="5" xfId="22" applyNumberFormat="1" applyFont="1" applyFill="1" applyBorder="1" applyAlignment="1">
      <alignment horizontal="center" vertical="center"/>
    </xf>
    <xf numFmtId="1" fontId="2" fillId="2" borderId="57" xfId="22" applyNumberFormat="1" applyFont="1" applyFill="1" applyBorder="1" applyAlignment="1">
      <alignment horizontal="center" vertical="center"/>
    </xf>
    <xf numFmtId="1" fontId="2" fillId="2" borderId="6" xfId="22" applyNumberFormat="1" applyFont="1" applyFill="1" applyBorder="1" applyAlignment="1">
      <alignment horizontal="center" vertical="center"/>
    </xf>
    <xf numFmtId="1" fontId="2" fillId="2" borderId="7" xfId="22" applyNumberFormat="1" applyFont="1" applyFill="1" applyBorder="1" applyAlignment="1">
      <alignment horizontal="center" vertical="center"/>
    </xf>
    <xf numFmtId="1" fontId="2" fillId="2" borderId="8" xfId="22" applyNumberFormat="1" applyFont="1" applyFill="1" applyBorder="1" applyAlignment="1">
      <alignment horizontal="center" vertical="center"/>
    </xf>
    <xf numFmtId="1" fontId="2" fillId="2" borderId="79" xfId="22" applyNumberFormat="1" applyFont="1" applyFill="1" applyBorder="1" applyAlignment="1">
      <alignment horizontal="center" vertical="center"/>
    </xf>
    <xf numFmtId="0" fontId="7" fillId="0" borderId="9" xfId="22" applyNumberFormat="1" applyFont="1" applyBorder="1" applyAlignment="1">
      <alignment horizontal="center" shrinkToFit="1"/>
    </xf>
    <xf numFmtId="0" fontId="7" fillId="0" borderId="13" xfId="22" applyFont="1" applyBorder="1" applyAlignment="1">
      <alignment horizontal="center"/>
    </xf>
    <xf numFmtId="49" fontId="7" fillId="0" borderId="13" xfId="22" applyNumberFormat="1" applyFont="1" applyBorder="1" applyAlignment="1">
      <alignment shrinkToFit="1"/>
    </xf>
    <xf numFmtId="0" fontId="7" fillId="0" borderId="80" xfId="22" applyNumberFormat="1" applyFont="1" applyBorder="1" applyAlignment="1">
      <alignment horizontal="right"/>
    </xf>
    <xf numFmtId="0" fontId="7" fillId="0" borderId="0" xfId="22" applyFont="1"/>
    <xf numFmtId="0" fontId="7" fillId="0" borderId="11" xfId="22" applyNumberFormat="1" applyFont="1" applyBorder="1" applyAlignment="1">
      <alignment horizontal="center" shrinkToFit="1"/>
    </xf>
    <xf numFmtId="0" fontId="7" fillId="0" borderId="12" xfId="22" applyFont="1" applyBorder="1" applyAlignment="1">
      <alignment horizontal="center"/>
    </xf>
    <xf numFmtId="0" fontId="7" fillId="0" borderId="12" xfId="22" applyFont="1" applyBorder="1" applyAlignment="1">
      <alignment shrinkToFit="1"/>
    </xf>
    <xf numFmtId="0" fontId="7" fillId="0" borderId="63" xfId="22" applyNumberFormat="1" applyFont="1" applyBorder="1" applyAlignment="1">
      <alignment horizontal="right"/>
    </xf>
    <xf numFmtId="0" fontId="7" fillId="0" borderId="11" xfId="22" applyNumberFormat="1" applyFont="1" applyFill="1" applyBorder="1" applyAlignment="1">
      <alignment horizontal="center" shrinkToFit="1"/>
    </xf>
    <xf numFmtId="0" fontId="7" fillId="0" borderId="12" xfId="22" applyFont="1" applyFill="1" applyBorder="1" applyAlignment="1">
      <alignment horizontal="center"/>
    </xf>
    <xf numFmtId="0" fontId="7" fillId="0" borderId="12" xfId="22" applyFont="1" applyFill="1" applyBorder="1" applyAlignment="1">
      <alignment shrinkToFit="1"/>
    </xf>
    <xf numFmtId="0" fontId="7" fillId="0" borderId="63" xfId="22" applyNumberFormat="1" applyFont="1" applyFill="1" applyBorder="1" applyAlignment="1">
      <alignment horizontal="right"/>
    </xf>
    <xf numFmtId="4" fontId="7" fillId="0" borderId="40" xfId="0" applyNumberFormat="1" applyFont="1" applyFill="1" applyBorder="1" applyAlignment="1" applyProtection="1">
      <alignment horizontal="right" indent="2" shrinkToFit="1"/>
      <protection locked="0"/>
    </xf>
    <xf numFmtId="0" fontId="7" fillId="0" borderId="0" xfId="22" applyFont="1" applyFill="1"/>
    <xf numFmtId="0" fontId="6" fillId="2" borderId="14" xfId="22" applyFont="1" applyFill="1" applyBorder="1" applyAlignment="1">
      <alignment horizontal="center" shrinkToFit="1"/>
    </xf>
    <xf numFmtId="0" fontId="6" fillId="2" borderId="15" xfId="22" applyFont="1" applyFill="1" applyBorder="1" applyAlignment="1">
      <alignment horizontal="center" shrinkToFit="1"/>
    </xf>
    <xf numFmtId="0" fontId="6" fillId="2" borderId="47" xfId="22" applyFont="1" applyFill="1" applyBorder="1" applyAlignment="1">
      <alignment horizontal="center" shrinkToFit="1"/>
    </xf>
    <xf numFmtId="0" fontId="3" fillId="0" borderId="0" xfId="22" applyAlignment="1">
      <alignment shrinkToFit="1"/>
    </xf>
    <xf numFmtId="4" fontId="3" fillId="0" borderId="0" xfId="22" applyNumberFormat="1"/>
    <xf numFmtId="0" fontId="3" fillId="0" borderId="81" xfId="22" applyBorder="1"/>
    <xf numFmtId="0" fontId="17" fillId="3" borderId="54" xfId="0" applyFont="1" applyFill="1" applyBorder="1" applyAlignment="1" applyProtection="1">
      <alignment shrinkToFit="1"/>
    </xf>
    <xf numFmtId="0" fontId="17" fillId="3" borderId="41" xfId="0" applyFont="1" applyFill="1" applyBorder="1" applyAlignment="1" applyProtection="1">
      <alignment shrinkToFit="1"/>
    </xf>
    <xf numFmtId="0" fontId="15" fillId="2" borderId="50" xfId="0" applyFont="1" applyFill="1" applyBorder="1" applyAlignment="1">
      <alignment horizontal="left"/>
    </xf>
    <xf numFmtId="0" fontId="17" fillId="3" borderId="34" xfId="0" applyFont="1" applyFill="1" applyBorder="1" applyAlignment="1" applyProtection="1">
      <alignment shrinkToFit="1"/>
    </xf>
    <xf numFmtId="0" fontId="17" fillId="0" borderId="41" xfId="0" applyFont="1" applyFill="1" applyBorder="1" applyAlignment="1" applyProtection="1">
      <alignment shrinkToFit="1"/>
    </xf>
    <xf numFmtId="0" fontId="17" fillId="0" borderId="41" xfId="0" applyFont="1" applyFill="1" applyBorder="1" applyAlignment="1" applyProtection="1">
      <alignment wrapText="1" shrinkToFit="1"/>
    </xf>
    <xf numFmtId="0" fontId="17" fillId="0" borderId="54" xfId="0" applyFont="1" applyFill="1" applyBorder="1" applyAlignment="1" applyProtection="1">
      <alignment wrapText="1" shrinkToFit="1"/>
    </xf>
    <xf numFmtId="0" fontId="17" fillId="0" borderId="51" xfId="0" applyFont="1" applyFill="1" applyBorder="1" applyAlignment="1" applyProtection="1">
      <alignment shrinkToFit="1"/>
    </xf>
    <xf numFmtId="0" fontId="17" fillId="0" borderId="34" xfId="0" applyFont="1" applyFill="1" applyBorder="1" applyAlignment="1" applyProtection="1">
      <alignment shrinkToFit="1"/>
    </xf>
    <xf numFmtId="0" fontId="2" fillId="2" borderId="50" xfId="0" applyFont="1" applyFill="1" applyBorder="1" applyAlignment="1">
      <alignment horizontal="left"/>
    </xf>
    <xf numFmtId="0" fontId="17" fillId="0" borderId="41" xfId="0" applyFont="1" applyFill="1" applyBorder="1" applyAlignment="1" applyProtection="1">
      <alignment wrapText="1"/>
    </xf>
    <xf numFmtId="0" fontId="18" fillId="0" borderId="41" xfId="0" applyFont="1" applyFill="1" applyBorder="1" applyAlignment="1" applyProtection="1">
      <alignment wrapText="1" shrinkToFit="1"/>
    </xf>
    <xf numFmtId="0" fontId="8" fillId="2" borderId="1" xfId="22" applyFont="1" applyFill="1" applyBorder="1" applyAlignment="1" applyProtection="1">
      <alignment horizontal="center"/>
      <protection hidden="1"/>
    </xf>
    <xf numFmtId="1" fontId="2" fillId="2" borderId="34" xfId="22" applyNumberFormat="1" applyFont="1" applyFill="1" applyBorder="1" applyAlignment="1" applyProtection="1">
      <alignment horizontal="left" vertical="center" wrapText="1"/>
      <protection hidden="1"/>
    </xf>
    <xf numFmtId="1" fontId="2" fillId="2" borderId="36" xfId="22" applyNumberFormat="1" applyFont="1" applyFill="1" applyBorder="1" applyAlignment="1" applyProtection="1">
      <alignment horizontal="center" vertical="center" wrapText="1"/>
      <protection hidden="1"/>
    </xf>
    <xf numFmtId="0" fontId="3" fillId="0" borderId="54" xfId="22" applyFont="1" applyFill="1" applyBorder="1" applyAlignment="1" applyProtection="1">
      <alignment vertical="top" wrapText="1"/>
      <protection hidden="1"/>
    </xf>
    <xf numFmtId="0" fontId="3" fillId="0" borderId="41" xfId="22" applyFont="1" applyFill="1" applyBorder="1" applyAlignment="1" applyProtection="1">
      <alignment vertical="justify" wrapText="1"/>
      <protection hidden="1"/>
    </xf>
    <xf numFmtId="0" fontId="3" fillId="0" borderId="3" xfId="22" applyFont="1" applyFill="1" applyBorder="1" applyAlignment="1" applyProtection="1">
      <alignment vertical="justify" wrapText="1"/>
      <protection hidden="1"/>
    </xf>
    <xf numFmtId="0" fontId="6" fillId="2" borderId="14" xfId="22" applyFont="1" applyFill="1" applyBorder="1" applyAlignment="1" applyProtection="1">
      <alignment horizontal="center" shrinkToFit="1"/>
      <protection hidden="1"/>
    </xf>
    <xf numFmtId="4" fontId="3" fillId="0" borderId="35" xfId="0" applyNumberFormat="1" applyFont="1" applyBorder="1" applyAlignment="1" applyProtection="1">
      <alignment horizontal="right" indent="2" shrinkToFit="1"/>
      <protection locked="0"/>
    </xf>
    <xf numFmtId="4" fontId="3" fillId="0" borderId="40" xfId="0" applyNumberFormat="1" applyFont="1" applyBorder="1" applyAlignment="1" applyProtection="1">
      <alignment horizontal="right" indent="2" shrinkToFit="1"/>
      <protection locked="0"/>
    </xf>
    <xf numFmtId="4" fontId="3" fillId="0" borderId="40" xfId="0" applyNumberFormat="1" applyFont="1" applyFill="1" applyBorder="1" applyAlignment="1" applyProtection="1">
      <alignment horizontal="right" indent="2" shrinkToFit="1"/>
      <protection locked="0"/>
    </xf>
    <xf numFmtId="4" fontId="3" fillId="0" borderId="71" xfId="0" applyNumberFormat="1" applyFont="1" applyBorder="1" applyAlignment="1" applyProtection="1">
      <alignment horizontal="right" indent="2" shrinkToFit="1"/>
      <protection locked="0"/>
    </xf>
    <xf numFmtId="4" fontId="25" fillId="2" borderId="47" xfId="0" applyNumberFormat="1" applyFont="1" applyFill="1" applyBorder="1" applyAlignment="1" applyProtection="1">
      <alignment horizontal="right" indent="2" shrinkToFit="1"/>
      <protection hidden="1"/>
    </xf>
    <xf numFmtId="4" fontId="7" fillId="0" borderId="24" xfId="0" applyNumberFormat="1" applyFont="1" applyBorder="1" applyAlignment="1" applyProtection="1">
      <alignment horizontal="right" indent="2" shrinkToFit="1"/>
      <protection locked="0"/>
    </xf>
    <xf numFmtId="4" fontId="7" fillId="0" borderId="25" xfId="0" applyNumberFormat="1" applyFont="1" applyBorder="1" applyAlignment="1" applyProtection="1">
      <alignment horizontal="right" indent="2" shrinkToFit="1"/>
      <protection locked="0"/>
    </xf>
    <xf numFmtId="4" fontId="7" fillId="0" borderId="25" xfId="0" applyNumberFormat="1" applyFont="1" applyFill="1" applyBorder="1" applyAlignment="1" applyProtection="1">
      <alignment horizontal="right" indent="2" shrinkToFit="1"/>
      <protection locked="0"/>
    </xf>
    <xf numFmtId="4" fontId="3" fillId="0" borderId="25" xfId="0" applyNumberFormat="1" applyFont="1" applyFill="1" applyBorder="1" applyAlignment="1" applyProtection="1">
      <alignment horizontal="right" indent="2" shrinkToFit="1"/>
      <protection locked="0"/>
    </xf>
    <xf numFmtId="4" fontId="7" fillId="0" borderId="26" xfId="0" applyNumberFormat="1" applyFont="1" applyBorder="1" applyAlignment="1" applyProtection="1">
      <alignment horizontal="right" indent="2" shrinkToFit="1"/>
      <protection locked="0"/>
    </xf>
    <xf numFmtId="172" fontId="3" fillId="0" borderId="58" xfId="0" applyNumberFormat="1" applyFont="1" applyBorder="1" applyAlignment="1" applyProtection="1">
      <alignment horizontal="left" shrinkToFit="1"/>
      <protection hidden="1"/>
    </xf>
    <xf numFmtId="172" fontId="3" fillId="0" borderId="41" xfId="0" applyNumberFormat="1" applyFont="1" applyBorder="1" applyAlignment="1" applyProtection="1">
      <alignment horizontal="left" shrinkToFit="1"/>
      <protection hidden="1"/>
    </xf>
    <xf numFmtId="172" fontId="3" fillId="0" borderId="41" xfId="0" applyNumberFormat="1" applyFont="1" applyFill="1" applyBorder="1" applyAlignment="1" applyProtection="1">
      <alignment horizontal="left" shrinkToFit="1"/>
      <protection hidden="1"/>
    </xf>
    <xf numFmtId="172" fontId="3" fillId="0" borderId="3" xfId="0" applyNumberFormat="1" applyFont="1" applyFill="1" applyBorder="1" applyAlignment="1" applyProtection="1">
      <alignment horizontal="left" shrinkToFit="1"/>
      <protection hidden="1"/>
    </xf>
    <xf numFmtId="0" fontId="4" fillId="2" borderId="14" xfId="0" applyFont="1" applyFill="1" applyBorder="1" applyAlignment="1" applyProtection="1">
      <protection hidden="1"/>
    </xf>
    <xf numFmtId="4" fontId="3" fillId="0" borderId="35" xfId="0" applyNumberFormat="1" applyFont="1" applyFill="1" applyBorder="1" applyAlignment="1" applyProtection="1">
      <alignment shrinkToFit="1"/>
      <protection locked="0"/>
    </xf>
    <xf numFmtId="4" fontId="24" fillId="0" borderId="40" xfId="0" applyNumberFormat="1" applyFont="1" applyFill="1" applyBorder="1" applyAlignment="1" applyProtection="1">
      <alignment shrinkToFit="1"/>
      <protection locked="0"/>
    </xf>
    <xf numFmtId="4" fontId="24" fillId="0" borderId="43" xfId="0" applyNumberFormat="1" applyFont="1" applyFill="1" applyBorder="1" applyAlignment="1" applyProtection="1">
      <alignment shrinkToFi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/>
    <xf numFmtId="4" fontId="3" fillId="0" borderId="24" xfId="0" applyNumberFormat="1" applyFont="1" applyBorder="1" applyAlignment="1" applyProtection="1">
      <alignment shrinkToFit="1"/>
      <protection locked="0"/>
    </xf>
    <xf numFmtId="4" fontId="3" fillId="5" borderId="24" xfId="0" applyNumberFormat="1" applyFont="1" applyFill="1" applyBorder="1" applyAlignment="1" applyProtection="1">
      <alignment shrinkToFit="1"/>
      <protection locked="0"/>
    </xf>
    <xf numFmtId="4" fontId="3" fillId="5" borderId="94" xfId="0" applyNumberFormat="1" applyFont="1" applyFill="1" applyBorder="1" applyAlignment="1" applyProtection="1">
      <alignment shrinkToFit="1"/>
      <protection locked="0"/>
    </xf>
    <xf numFmtId="4" fontId="3" fillId="0" borderId="94" xfId="0" applyNumberFormat="1" applyFont="1" applyFill="1" applyBorder="1" applyAlignment="1" applyProtection="1">
      <alignment shrinkToFit="1"/>
      <protection locked="0"/>
    </xf>
    <xf numFmtId="4" fontId="3" fillId="0" borderId="24" xfId="0" applyNumberFormat="1" applyFont="1" applyFill="1" applyBorder="1" applyAlignment="1" applyProtection="1">
      <alignment horizontal="right" indent="2" shrinkToFit="1"/>
      <protection locked="0"/>
    </xf>
    <xf numFmtId="4" fontId="3" fillId="0" borderId="24" xfId="0" applyNumberFormat="1" applyFont="1" applyFill="1" applyBorder="1"/>
    <xf numFmtId="4" fontId="3" fillId="0" borderId="31" xfId="0" applyNumberFormat="1" applyFont="1" applyFill="1" applyBorder="1" applyAlignment="1" applyProtection="1">
      <alignment shrinkToFit="1"/>
      <protection locked="0"/>
    </xf>
    <xf numFmtId="4" fontId="3" fillId="0" borderId="25" xfId="0" applyNumberFormat="1" applyFont="1" applyBorder="1" applyAlignment="1" applyProtection="1">
      <alignment shrinkToFit="1"/>
      <protection locked="0"/>
    </xf>
    <xf numFmtId="4" fontId="3" fillId="5" borderId="25" xfId="0" applyNumberFormat="1" applyFont="1" applyFill="1" applyBorder="1" applyAlignment="1" applyProtection="1">
      <alignment shrinkToFit="1"/>
      <protection locked="0"/>
    </xf>
    <xf numFmtId="4" fontId="3" fillId="0" borderId="25" xfId="0" applyNumberFormat="1" applyFont="1" applyFill="1" applyBorder="1" applyAlignment="1" applyProtection="1">
      <alignment shrinkToFit="1"/>
      <protection locked="0"/>
    </xf>
    <xf numFmtId="4" fontId="3" fillId="0" borderId="24" xfId="0" applyNumberFormat="1" applyFont="1" applyFill="1" applyBorder="1" applyAlignment="1" applyProtection="1">
      <alignment shrinkToFit="1"/>
      <protection locked="0"/>
    </xf>
    <xf numFmtId="4" fontId="0" fillId="0" borderId="24" xfId="0" applyNumberFormat="1" applyFill="1" applyBorder="1" applyAlignment="1" applyProtection="1">
      <alignment horizontal="right" indent="2" shrinkToFit="1"/>
      <protection locked="0"/>
    </xf>
    <xf numFmtId="0" fontId="0" fillId="0" borderId="24" xfId="0" applyFill="1" applyBorder="1"/>
    <xf numFmtId="4" fontId="3" fillId="0" borderId="26" xfId="0" applyNumberFormat="1" applyFont="1" applyFill="1" applyBorder="1" applyAlignment="1" applyProtection="1">
      <alignment shrinkToFit="1"/>
      <protection locked="0"/>
    </xf>
    <xf numFmtId="4" fontId="3" fillId="5" borderId="26" xfId="0" applyNumberFormat="1" applyFont="1" applyFill="1" applyBorder="1" applyAlignment="1" applyProtection="1">
      <alignment shrinkToFit="1"/>
      <protection locked="0"/>
    </xf>
    <xf numFmtId="4" fontId="3" fillId="5" borderId="78" xfId="0" applyNumberFormat="1" applyFont="1" applyFill="1" applyBorder="1" applyAlignment="1" applyProtection="1">
      <alignment shrinkToFit="1"/>
      <protection locked="0"/>
    </xf>
    <xf numFmtId="4" fontId="3" fillId="0" borderId="78" xfId="0" applyNumberFormat="1" applyFont="1" applyFill="1" applyBorder="1" applyAlignment="1" applyProtection="1">
      <alignment shrinkToFit="1"/>
      <protection locked="0"/>
    </xf>
    <xf numFmtId="4" fontId="4" fillId="2" borderId="27" xfId="0" applyNumberFormat="1" applyFont="1" applyFill="1" applyBorder="1" applyAlignment="1" applyProtection="1">
      <alignment shrinkToFit="1"/>
      <protection hidden="1"/>
    </xf>
    <xf numFmtId="4" fontId="4" fillId="0" borderId="24" xfId="0" applyNumberFormat="1" applyFont="1" applyFill="1" applyBorder="1" applyAlignment="1" applyProtection="1">
      <alignment horizontal="right" indent="2" shrinkToFit="1"/>
      <protection hidden="1"/>
    </xf>
    <xf numFmtId="4" fontId="4" fillId="2" borderId="32" xfId="0" applyNumberFormat="1" applyFont="1" applyFill="1" applyBorder="1" applyAlignment="1" applyProtection="1">
      <alignment shrinkToFit="1"/>
      <protection hidden="1"/>
    </xf>
    <xf numFmtId="4" fontId="0" fillId="0" borderId="24" xfId="0" applyNumberFormat="1" applyBorder="1" applyAlignment="1" applyProtection="1">
      <alignment shrinkToFit="1"/>
      <protection locked="0"/>
    </xf>
    <xf numFmtId="4" fontId="3" fillId="0" borderId="28" xfId="0" applyNumberFormat="1" applyFont="1" applyBorder="1" applyAlignment="1" applyProtection="1">
      <alignment shrinkToFit="1"/>
      <protection locked="0"/>
    </xf>
    <xf numFmtId="4" fontId="3" fillId="0" borderId="64" xfId="0" applyNumberFormat="1" applyFont="1" applyBorder="1" applyAlignment="1" applyProtection="1">
      <alignment shrinkToFit="1"/>
      <protection locked="0"/>
    </xf>
    <xf numFmtId="4" fontId="3" fillId="0" borderId="26" xfId="0" applyNumberFormat="1" applyFont="1" applyBorder="1" applyAlignment="1" applyProtection="1">
      <alignment shrinkToFit="1"/>
      <protection locked="0"/>
    </xf>
    <xf numFmtId="4" fontId="3" fillId="0" borderId="77" xfId="0" applyNumberFormat="1" applyFont="1" applyBorder="1" applyAlignment="1" applyProtection="1">
      <alignment shrinkToFit="1"/>
      <protection locked="0"/>
    </xf>
    <xf numFmtId="4" fontId="14" fillId="2" borderId="52" xfId="0" applyNumberFormat="1" applyFont="1" applyFill="1" applyBorder="1" applyAlignment="1"/>
    <xf numFmtId="0" fontId="12" fillId="0" borderId="91" xfId="0" applyFont="1" applyBorder="1" applyAlignment="1"/>
    <xf numFmtId="0" fontId="12" fillId="0" borderId="47" xfId="0" applyFont="1" applyBorder="1" applyAlignment="1"/>
    <xf numFmtId="4" fontId="16" fillId="0" borderId="39" xfId="0" applyNumberFormat="1" applyFont="1" applyBorder="1" applyAlignment="1"/>
    <xf numFmtId="4" fontId="16" fillId="0" borderId="87" xfId="0" applyNumberFormat="1" applyFont="1" applyBorder="1" applyAlignment="1"/>
    <xf numFmtId="4" fontId="16" fillId="0" borderId="39" xfId="0" applyNumberFormat="1" applyFont="1" applyBorder="1" applyAlignment="1">
      <alignment horizontal="right"/>
    </xf>
    <xf numFmtId="0" fontId="0" fillId="0" borderId="40" xfId="0" applyBorder="1" applyAlignment="1">
      <alignment horizontal="right"/>
    </xf>
    <xf numFmtId="4" fontId="16" fillId="0" borderId="88" xfId="0" applyNumberFormat="1" applyFont="1" applyBorder="1" applyAlignment="1"/>
    <xf numFmtId="4" fontId="16" fillId="0" borderId="89" xfId="0" applyNumberFormat="1" applyFont="1" applyBorder="1" applyAlignment="1"/>
    <xf numFmtId="4" fontId="15" fillId="2" borderId="52" xfId="0" applyNumberFormat="1" applyFont="1" applyFill="1" applyBorder="1" applyAlignment="1"/>
    <xf numFmtId="0" fontId="0" fillId="0" borderId="91" xfId="0" applyBorder="1" applyAlignment="1"/>
    <xf numFmtId="0" fontId="0" fillId="0" borderId="47" xfId="0" applyBorder="1" applyAlignment="1"/>
    <xf numFmtId="4" fontId="16" fillId="0" borderId="85" xfId="0" applyNumberFormat="1" applyFont="1" applyBorder="1" applyAlignment="1"/>
    <xf numFmtId="4" fontId="16" fillId="0" borderId="86" xfId="0" applyNumberFormat="1" applyFont="1" applyBorder="1" applyAlignment="1"/>
    <xf numFmtId="0" fontId="16" fillId="0" borderId="91" xfId="0" applyFont="1" applyBorder="1" applyAlignment="1"/>
    <xf numFmtId="4" fontId="3" fillId="0" borderId="40" xfId="0" applyNumberFormat="1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4" fontId="15" fillId="2" borderId="44" xfId="0" applyNumberFormat="1" applyFont="1" applyFill="1" applyBorder="1" applyAlignment="1"/>
    <xf numFmtId="0" fontId="16" fillId="0" borderId="90" xfId="0" applyFont="1" applyBorder="1" applyAlignment="1"/>
    <xf numFmtId="0" fontId="16" fillId="0" borderId="45" xfId="0" applyFont="1" applyBorder="1" applyAlignment="1"/>
    <xf numFmtId="4" fontId="16" fillId="0" borderId="48" xfId="0" applyNumberFormat="1" applyFont="1" applyBorder="1" applyAlignment="1"/>
    <xf numFmtId="4" fontId="16" fillId="0" borderId="92" xfId="0" applyNumberFormat="1" applyFont="1" applyBorder="1" applyAlignment="1"/>
    <xf numFmtId="4" fontId="16" fillId="0" borderId="39" xfId="22" applyNumberFormat="1" applyFont="1" applyFill="1" applyBorder="1" applyAlignment="1" applyProtection="1"/>
    <xf numFmtId="0" fontId="3" fillId="0" borderId="87" xfId="22" applyBorder="1" applyAlignment="1"/>
    <xf numFmtId="4" fontId="16" fillId="0" borderId="39" xfId="0" applyNumberFormat="1" applyFont="1" applyFill="1" applyBorder="1" applyAlignment="1" applyProtection="1"/>
    <xf numFmtId="0" fontId="0" fillId="0" borderId="40" xfId="0" applyBorder="1" applyAlignment="1"/>
    <xf numFmtId="0" fontId="3" fillId="0" borderId="87" xfId="22" applyFill="1" applyBorder="1" applyAlignment="1"/>
    <xf numFmtId="4" fontId="16" fillId="0" borderId="48" xfId="22" applyNumberFormat="1" applyFont="1" applyBorder="1" applyAlignment="1"/>
    <xf numFmtId="0" fontId="3" fillId="0" borderId="92" xfId="22" applyBorder="1" applyAlignment="1"/>
    <xf numFmtId="4" fontId="16" fillId="0" borderId="48" xfId="0" applyNumberFormat="1" applyFont="1" applyBorder="1" applyAlignment="1">
      <alignment horizontal="right"/>
    </xf>
    <xf numFmtId="0" fontId="0" fillId="0" borderId="49" xfId="0" applyBorder="1" applyAlignment="1">
      <alignment horizontal="right"/>
    </xf>
    <xf numFmtId="4" fontId="16" fillId="0" borderId="39" xfId="0" applyNumberFormat="1" applyFont="1" applyBorder="1" applyAlignment="1" applyProtection="1">
      <protection locked="0"/>
    </xf>
    <xf numFmtId="4" fontId="16" fillId="0" borderId="87" xfId="0" applyNumberFormat="1" applyFont="1" applyBorder="1" applyAlignment="1" applyProtection="1">
      <protection locked="0"/>
    </xf>
    <xf numFmtId="0" fontId="16" fillId="0" borderId="47" xfId="0" applyFont="1" applyBorder="1" applyAlignment="1"/>
    <xf numFmtId="4" fontId="16" fillId="0" borderId="88" xfId="0" applyNumberFormat="1" applyFont="1" applyBorder="1" applyAlignment="1" applyProtection="1">
      <protection locked="0"/>
    </xf>
    <xf numFmtId="4" fontId="16" fillId="0" borderId="89" xfId="0" applyNumberFormat="1" applyFont="1" applyBorder="1" applyAlignment="1" applyProtection="1">
      <protection locked="0"/>
    </xf>
    <xf numFmtId="4" fontId="3" fillId="0" borderId="88" xfId="0" applyNumberFormat="1" applyFont="1" applyFill="1" applyBorder="1" applyAlignment="1" applyProtection="1">
      <protection locked="0"/>
    </xf>
    <xf numFmtId="4" fontId="3" fillId="0" borderId="43" xfId="0" applyNumberFormat="1" applyFont="1" applyFill="1" applyBorder="1" applyAlignment="1" applyProtection="1">
      <protection locked="0"/>
    </xf>
    <xf numFmtId="0" fontId="2" fillId="2" borderId="1" xfId="22" applyFont="1" applyFill="1" applyBorder="1" applyAlignment="1">
      <alignment horizontal="left" vertical="center"/>
    </xf>
    <xf numFmtId="0" fontId="2" fillId="2" borderId="34" xfId="22" applyFont="1" applyFill="1" applyBorder="1" applyAlignment="1">
      <alignment horizontal="left" vertical="center"/>
    </xf>
    <xf numFmtId="0" fontId="2" fillId="2" borderId="36" xfId="22" applyFont="1" applyFill="1" applyBorder="1" applyAlignment="1">
      <alignment horizontal="left" vertical="center"/>
    </xf>
    <xf numFmtId="0" fontId="15" fillId="2" borderId="74" xfId="22" applyFont="1" applyFill="1" applyBorder="1" applyAlignment="1">
      <alignment horizontal="center" vertical="center" wrapText="1"/>
    </xf>
    <xf numFmtId="0" fontId="16" fillId="0" borderId="82" xfId="22" applyFont="1" applyBorder="1" applyAlignment="1">
      <alignment horizontal="center" vertical="center" wrapText="1"/>
    </xf>
    <xf numFmtId="0" fontId="16" fillId="0" borderId="75" xfId="22" applyFont="1" applyBorder="1" applyAlignment="1">
      <alignment horizontal="center" vertical="center" wrapText="1"/>
    </xf>
    <xf numFmtId="0" fontId="16" fillId="0" borderId="83" xfId="22" applyFont="1" applyBorder="1" applyAlignment="1">
      <alignment horizontal="center" vertical="center" wrapText="1"/>
    </xf>
    <xf numFmtId="0" fontId="16" fillId="0" borderId="76" xfId="22" applyFont="1" applyBorder="1" applyAlignment="1">
      <alignment horizontal="center" vertical="center" wrapText="1"/>
    </xf>
    <xf numFmtId="0" fontId="16" fillId="0" borderId="84" xfId="22" applyFont="1" applyBorder="1" applyAlignment="1">
      <alignment horizontal="center" vertical="center" wrapText="1"/>
    </xf>
    <xf numFmtId="0" fontId="16" fillId="0" borderId="33" xfId="22" applyFont="1" applyBorder="1" applyAlignment="1">
      <alignment horizontal="center" vertical="center" wrapText="1"/>
    </xf>
    <xf numFmtId="0" fontId="16" fillId="0" borderId="35" xfId="22" applyFont="1" applyBorder="1" applyAlignment="1">
      <alignment horizontal="center" vertical="center" wrapText="1"/>
    </xf>
    <xf numFmtId="0" fontId="16" fillId="0" borderId="37" xfId="22" applyFont="1" applyBorder="1" applyAlignment="1">
      <alignment horizontal="center" vertical="center" wrapText="1"/>
    </xf>
    <xf numFmtId="4" fontId="16" fillId="0" borderId="85" xfId="0" applyNumberFormat="1" applyFont="1" applyBorder="1" applyAlignment="1" applyProtection="1">
      <protection locked="0"/>
    </xf>
    <xf numFmtId="4" fontId="16" fillId="0" borderId="86" xfId="0" applyNumberFormat="1" applyFont="1" applyBorder="1" applyAlignment="1" applyProtection="1">
      <protection locked="0"/>
    </xf>
    <xf numFmtId="0" fontId="5" fillId="2" borderId="33" xfId="0" applyFont="1" applyFill="1" applyBorder="1" applyAlignment="1" applyProtection="1">
      <alignment horizontal="center" vertical="top" wrapText="1"/>
      <protection locked="0"/>
    </xf>
    <xf numFmtId="0" fontId="5" fillId="2" borderId="35" xfId="0" applyFont="1" applyFill="1" applyBorder="1" applyAlignment="1" applyProtection="1">
      <alignment horizontal="center" vertical="top" wrapText="1"/>
      <protection locked="0"/>
    </xf>
    <xf numFmtId="0" fontId="5" fillId="2" borderId="37" xfId="0" applyFont="1" applyFill="1" applyBorder="1" applyAlignment="1" applyProtection="1">
      <alignment horizontal="center" vertical="top" wrapText="1"/>
      <protection locked="0"/>
    </xf>
    <xf numFmtId="3" fontId="23" fillId="4" borderId="60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0" xfId="0" applyBorder="1" applyAlignment="1" applyProtection="1">
      <alignment horizontal="center" vertical="center" textRotation="90"/>
      <protection hidden="1"/>
    </xf>
    <xf numFmtId="0" fontId="0" fillId="0" borderId="13" xfId="0" applyBorder="1" applyAlignment="1" applyProtection="1">
      <alignment horizontal="center" vertical="center" textRotation="90"/>
      <protection hidden="1"/>
    </xf>
    <xf numFmtId="0" fontId="0" fillId="0" borderId="10" xfId="0" applyFill="1" applyBorder="1" applyAlignment="1" applyProtection="1">
      <alignment horizontal="center" vertical="center" textRotation="90"/>
      <protection hidden="1"/>
    </xf>
    <xf numFmtId="0" fontId="0" fillId="0" borderId="7" xfId="0" applyFill="1" applyBorder="1" applyAlignment="1" applyProtection="1">
      <alignment horizontal="center" vertical="center" textRotation="90"/>
      <protection hidden="1"/>
    </xf>
    <xf numFmtId="0" fontId="5" fillId="2" borderId="31" xfId="0" applyFont="1" applyFill="1" applyBorder="1" applyAlignment="1" applyProtection="1">
      <alignment horizontal="center" vertical="top" wrapText="1"/>
      <protection locked="0"/>
    </xf>
    <xf numFmtId="0" fontId="5" fillId="2" borderId="24" xfId="0" applyFont="1" applyFill="1" applyBorder="1" applyAlignment="1" applyProtection="1">
      <alignment horizontal="center" vertical="top" wrapText="1"/>
      <protection locked="0"/>
    </xf>
    <xf numFmtId="0" fontId="5" fillId="2" borderId="32" xfId="0" applyFont="1" applyFill="1" applyBorder="1" applyAlignment="1" applyProtection="1">
      <alignment horizontal="center" vertical="top" wrapText="1"/>
      <protection locked="0"/>
    </xf>
    <xf numFmtId="4" fontId="26" fillId="0" borderId="0" xfId="0" applyNumberFormat="1" applyFont="1" applyAlignment="1" applyProtection="1">
      <alignment wrapText="1"/>
      <protection locked="0"/>
    </xf>
    <xf numFmtId="0" fontId="26" fillId="0" borderId="0" xfId="0" applyFont="1" applyAlignment="1">
      <alignment wrapText="1"/>
    </xf>
    <xf numFmtId="0" fontId="20" fillId="2" borderId="1" xfId="0" applyFont="1" applyFill="1" applyBorder="1" applyAlignment="1" applyProtection="1">
      <alignment horizontal="center" wrapText="1"/>
      <protection hidden="1"/>
    </xf>
    <xf numFmtId="0" fontId="20" fillId="2" borderId="2" xfId="0" applyFont="1" applyFill="1" applyBorder="1" applyAlignment="1" applyProtection="1">
      <alignment horizontal="center" wrapText="1"/>
      <protection hidden="1"/>
    </xf>
    <xf numFmtId="0" fontId="20" fillId="2" borderId="33" xfId="0" applyFont="1" applyFill="1" applyBorder="1" applyAlignment="1" applyProtection="1">
      <alignment horizontal="center" wrapText="1"/>
      <protection hidden="1"/>
    </xf>
    <xf numFmtId="0" fontId="21" fillId="2" borderId="38" xfId="0" applyFont="1" applyFill="1" applyBorder="1" applyAlignment="1" applyProtection="1">
      <alignment vertical="center"/>
      <protection hidden="1"/>
    </xf>
    <xf numFmtId="0" fontId="21" fillId="2" borderId="34" xfId="0" applyFont="1" applyFill="1" applyBorder="1" applyAlignment="1" applyProtection="1">
      <alignment vertical="center"/>
      <protection hidden="1"/>
    </xf>
    <xf numFmtId="0" fontId="2" fillId="2" borderId="93" xfId="0" applyFont="1" applyFill="1" applyBorder="1" applyAlignment="1" applyProtection="1">
      <alignment vertical="center"/>
      <protection hidden="1"/>
    </xf>
    <xf numFmtId="0" fontId="15" fillId="2" borderId="33" xfId="22" applyFont="1" applyFill="1" applyBorder="1" applyAlignment="1">
      <alignment horizontal="center" vertical="center" wrapText="1"/>
    </xf>
    <xf numFmtId="4" fontId="16" fillId="0" borderId="24" xfId="22" applyNumberFormat="1" applyFont="1" applyFill="1" applyBorder="1" applyAlignment="1" applyProtection="1">
      <alignment horizontal="right" indent="1"/>
      <protection locked="0"/>
    </xf>
    <xf numFmtId="0" fontId="16" fillId="0" borderId="24" xfId="22" applyFont="1" applyBorder="1" applyAlignment="1">
      <alignment horizontal="right" indent="1"/>
    </xf>
    <xf numFmtId="4" fontId="16" fillId="0" borderId="78" xfId="22" applyNumberFormat="1" applyFont="1" applyFill="1" applyBorder="1" applyAlignment="1" applyProtection="1">
      <alignment horizontal="right" indent="1"/>
      <protection locked="0"/>
    </xf>
    <xf numFmtId="4" fontId="2" fillId="2" borderId="32" xfId="22" applyNumberFormat="1" applyFont="1" applyFill="1" applyBorder="1" applyAlignment="1">
      <alignment horizontal="right" indent="1"/>
    </xf>
    <xf numFmtId="0" fontId="3" fillId="0" borderId="32" xfId="22" applyFont="1" applyBorder="1" applyAlignment="1">
      <alignment horizontal="right" indent="1"/>
    </xf>
    <xf numFmtId="0" fontId="15" fillId="2" borderId="1" xfId="22" applyFont="1" applyFill="1" applyBorder="1" applyAlignment="1">
      <alignment horizontal="left" vertical="center"/>
    </xf>
    <xf numFmtId="0" fontId="15" fillId="2" borderId="31" xfId="22" applyFont="1" applyFill="1" applyBorder="1" applyAlignment="1">
      <alignment horizontal="center" vertical="center" wrapText="1"/>
    </xf>
    <xf numFmtId="0" fontId="16" fillId="0" borderId="31" xfId="22" applyFont="1" applyBorder="1" applyAlignment="1">
      <alignment horizontal="center" vertical="center" wrapText="1"/>
    </xf>
    <xf numFmtId="0" fontId="16" fillId="0" borderId="24" xfId="22" applyFont="1" applyBorder="1" applyAlignment="1">
      <alignment horizontal="center" vertical="center" wrapText="1"/>
    </xf>
    <xf numFmtId="0" fontId="16" fillId="0" borderId="32" xfId="22" applyFont="1" applyBorder="1" applyAlignment="1">
      <alignment horizontal="center" vertical="center" wrapText="1"/>
    </xf>
    <xf numFmtId="0" fontId="15" fillId="2" borderId="31" xfId="0" applyFont="1" applyFill="1" applyBorder="1" applyAlignment="1" applyProtection="1">
      <alignment horizontal="center" vertical="top" wrapText="1"/>
      <protection locked="0"/>
    </xf>
    <xf numFmtId="0" fontId="15" fillId="2" borderId="24" xfId="0" applyFont="1" applyFill="1" applyBorder="1" applyAlignment="1" applyProtection="1">
      <alignment horizontal="center" vertical="top" wrapText="1"/>
      <protection locked="0"/>
    </xf>
    <xf numFmtId="0" fontId="15" fillId="2" borderId="32" xfId="0" applyFont="1" applyFill="1" applyBorder="1" applyAlignment="1" applyProtection="1">
      <alignment horizontal="center" vertical="top" wrapText="1"/>
      <protection locked="0"/>
    </xf>
    <xf numFmtId="0" fontId="27" fillId="2" borderId="29" xfId="0" applyFont="1" applyFill="1" applyBorder="1" applyAlignment="1" applyProtection="1">
      <alignment horizontal="center" vertical="top" wrapText="1"/>
      <protection locked="0"/>
    </xf>
    <xf numFmtId="0" fontId="27" fillId="2" borderId="28" xfId="0" applyFont="1" applyFill="1" applyBorder="1" applyAlignment="1" applyProtection="1">
      <alignment horizontal="center" vertical="top" wrapText="1"/>
      <protection locked="0"/>
    </xf>
    <xf numFmtId="0" fontId="27" fillId="2" borderId="30" xfId="0" applyFont="1" applyFill="1" applyBorder="1" applyAlignment="1" applyProtection="1">
      <alignment horizontal="center" vertical="top" wrapText="1"/>
      <protection locked="0"/>
    </xf>
    <xf numFmtId="0" fontId="27" fillId="2" borderId="31" xfId="0" applyFont="1" applyFill="1" applyBorder="1" applyAlignment="1" applyProtection="1">
      <alignment horizontal="center" vertical="top" wrapText="1"/>
      <protection locked="0"/>
    </xf>
    <xf numFmtId="0" fontId="27" fillId="2" borderId="24" xfId="0" applyFont="1" applyFill="1" applyBorder="1" applyAlignment="1" applyProtection="1">
      <alignment horizontal="center" vertical="top" wrapText="1"/>
      <protection locked="0"/>
    </xf>
    <xf numFmtId="0" fontId="27" fillId="2" borderId="32" xfId="0" applyFont="1" applyFill="1" applyBorder="1" applyAlignment="1" applyProtection="1">
      <alignment horizontal="center" vertical="top" wrapText="1"/>
      <protection locked="0"/>
    </xf>
  </cellXfs>
  <cellStyles count="26">
    <cellStyle name="_Rozbor 2002" xfId="1"/>
    <cellStyle name="_Rozbor 2002_1" xfId="2"/>
    <cellStyle name="_Rozbor 2002_2" xfId="3"/>
    <cellStyle name="_Rozbor 2002_2 2" xfId="4"/>
    <cellStyle name="_Rozbor 2002_3" xfId="5"/>
    <cellStyle name="_Rozbor 2002_4" xfId="6"/>
    <cellStyle name="_Rozbor 2002_5" xfId="7"/>
    <cellStyle name="_Rozbor 2002_5 2" xfId="8"/>
    <cellStyle name="_Rozbor 2002_6" xfId="9"/>
    <cellStyle name="_Rozbor 2002_6 2" xfId="10"/>
    <cellStyle name="_Rozbor 2002_7" xfId="11"/>
    <cellStyle name="_Rozbor 2002_7 2" xfId="12"/>
    <cellStyle name="_Rozbor 2002_8" xfId="13"/>
    <cellStyle name="_Rozbor 2002_8 2" xfId="14"/>
    <cellStyle name="_Rozbor 2002_9" xfId="15"/>
    <cellStyle name="_Rozbor 2002_9 2" xfId="16"/>
    <cellStyle name="_Rozbor 2002_A" xfId="17"/>
    <cellStyle name="_Rozbor 2002_B" xfId="18"/>
    <cellStyle name="_Rozbor 2002_C" xfId="19"/>
    <cellStyle name="_Rozbor 2002_D" xfId="20"/>
    <cellStyle name="_Rozbor 2002_E" xfId="21"/>
    <cellStyle name="Normální" xfId="0" builtinId="0"/>
    <cellStyle name="Normální 2" xfId="22"/>
    <cellStyle name="Normální 3" xfId="23"/>
    <cellStyle name="normální 3 2" xfId="24"/>
    <cellStyle name="Styl 1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AA81"/>
  <sheetViews>
    <sheetView tabSelected="1" zoomScaleNormal="100" workbookViewId="0">
      <selection activeCell="F90" sqref="F90"/>
    </sheetView>
  </sheetViews>
  <sheetFormatPr defaultRowHeight="12.75" x14ac:dyDescent="0.2"/>
  <cols>
    <col min="1" max="1" width="77.28515625" style="39" customWidth="1"/>
    <col min="2" max="2" width="7" style="39" hidden="1" customWidth="1"/>
    <col min="3" max="3" width="9.28515625" style="39" hidden="1" customWidth="1"/>
    <col min="4" max="4" width="6" style="39" customWidth="1"/>
    <col min="5" max="256" width="9.140625" style="39"/>
    <col min="257" max="257" width="68.28515625" style="39" customWidth="1"/>
    <col min="258" max="258" width="8.85546875" style="39" customWidth="1"/>
    <col min="259" max="259" width="11.85546875" style="39" customWidth="1"/>
    <col min="260" max="512" width="9.140625" style="39"/>
    <col min="513" max="513" width="68.28515625" style="39" customWidth="1"/>
    <col min="514" max="514" width="8.85546875" style="39" customWidth="1"/>
    <col min="515" max="515" width="11.85546875" style="39" customWidth="1"/>
    <col min="516" max="768" width="9.140625" style="39"/>
    <col min="769" max="769" width="68.28515625" style="39" customWidth="1"/>
    <col min="770" max="770" width="8.85546875" style="39" customWidth="1"/>
    <col min="771" max="771" width="11.85546875" style="39" customWidth="1"/>
    <col min="772" max="1024" width="9.140625" style="39"/>
    <col min="1025" max="1025" width="68.28515625" style="39" customWidth="1"/>
    <col min="1026" max="1026" width="8.85546875" style="39" customWidth="1"/>
    <col min="1027" max="1027" width="11.85546875" style="39" customWidth="1"/>
    <col min="1028" max="1280" width="9.140625" style="39"/>
    <col min="1281" max="1281" width="68.28515625" style="39" customWidth="1"/>
    <col min="1282" max="1282" width="8.85546875" style="39" customWidth="1"/>
    <col min="1283" max="1283" width="11.85546875" style="39" customWidth="1"/>
    <col min="1284" max="1536" width="9.140625" style="39"/>
    <col min="1537" max="1537" width="68.28515625" style="39" customWidth="1"/>
    <col min="1538" max="1538" width="8.85546875" style="39" customWidth="1"/>
    <col min="1539" max="1539" width="11.85546875" style="39" customWidth="1"/>
    <col min="1540" max="1792" width="9.140625" style="39"/>
    <col min="1793" max="1793" width="68.28515625" style="39" customWidth="1"/>
    <col min="1794" max="1794" width="8.85546875" style="39" customWidth="1"/>
    <col min="1795" max="1795" width="11.85546875" style="39" customWidth="1"/>
    <col min="1796" max="2048" width="9.140625" style="39"/>
    <col min="2049" max="2049" width="68.28515625" style="39" customWidth="1"/>
    <col min="2050" max="2050" width="8.85546875" style="39" customWidth="1"/>
    <col min="2051" max="2051" width="11.85546875" style="39" customWidth="1"/>
    <col min="2052" max="2304" width="9.140625" style="39"/>
    <col min="2305" max="2305" width="68.28515625" style="39" customWidth="1"/>
    <col min="2306" max="2306" width="8.85546875" style="39" customWidth="1"/>
    <col min="2307" max="2307" width="11.85546875" style="39" customWidth="1"/>
    <col min="2308" max="2560" width="9.140625" style="39"/>
    <col min="2561" max="2561" width="68.28515625" style="39" customWidth="1"/>
    <col min="2562" max="2562" width="8.85546875" style="39" customWidth="1"/>
    <col min="2563" max="2563" width="11.85546875" style="39" customWidth="1"/>
    <col min="2564" max="2816" width="9.140625" style="39"/>
    <col min="2817" max="2817" width="68.28515625" style="39" customWidth="1"/>
    <col min="2818" max="2818" width="8.85546875" style="39" customWidth="1"/>
    <col min="2819" max="2819" width="11.85546875" style="39" customWidth="1"/>
    <col min="2820" max="3072" width="9.140625" style="39"/>
    <col min="3073" max="3073" width="68.28515625" style="39" customWidth="1"/>
    <col min="3074" max="3074" width="8.85546875" style="39" customWidth="1"/>
    <col min="3075" max="3075" width="11.85546875" style="39" customWidth="1"/>
    <col min="3076" max="3328" width="9.140625" style="39"/>
    <col min="3329" max="3329" width="68.28515625" style="39" customWidth="1"/>
    <col min="3330" max="3330" width="8.85546875" style="39" customWidth="1"/>
    <col min="3331" max="3331" width="11.85546875" style="39" customWidth="1"/>
    <col min="3332" max="3584" width="9.140625" style="39"/>
    <col min="3585" max="3585" width="68.28515625" style="39" customWidth="1"/>
    <col min="3586" max="3586" width="8.85546875" style="39" customWidth="1"/>
    <col min="3587" max="3587" width="11.85546875" style="39" customWidth="1"/>
    <col min="3588" max="3840" width="9.140625" style="39"/>
    <col min="3841" max="3841" width="68.28515625" style="39" customWidth="1"/>
    <col min="3842" max="3842" width="8.85546875" style="39" customWidth="1"/>
    <col min="3843" max="3843" width="11.85546875" style="39" customWidth="1"/>
    <col min="3844" max="4096" width="9.140625" style="39"/>
    <col min="4097" max="4097" width="68.28515625" style="39" customWidth="1"/>
    <col min="4098" max="4098" width="8.85546875" style="39" customWidth="1"/>
    <col min="4099" max="4099" width="11.85546875" style="39" customWidth="1"/>
    <col min="4100" max="4352" width="9.140625" style="39"/>
    <col min="4353" max="4353" width="68.28515625" style="39" customWidth="1"/>
    <col min="4354" max="4354" width="8.85546875" style="39" customWidth="1"/>
    <col min="4355" max="4355" width="11.85546875" style="39" customWidth="1"/>
    <col min="4356" max="4608" width="9.140625" style="39"/>
    <col min="4609" max="4609" width="68.28515625" style="39" customWidth="1"/>
    <col min="4610" max="4610" width="8.85546875" style="39" customWidth="1"/>
    <col min="4611" max="4611" width="11.85546875" style="39" customWidth="1"/>
    <col min="4612" max="4864" width="9.140625" style="39"/>
    <col min="4865" max="4865" width="68.28515625" style="39" customWidth="1"/>
    <col min="4866" max="4866" width="8.85546875" style="39" customWidth="1"/>
    <col min="4867" max="4867" width="11.85546875" style="39" customWidth="1"/>
    <col min="4868" max="5120" width="9.140625" style="39"/>
    <col min="5121" max="5121" width="68.28515625" style="39" customWidth="1"/>
    <col min="5122" max="5122" width="8.85546875" style="39" customWidth="1"/>
    <col min="5123" max="5123" width="11.85546875" style="39" customWidth="1"/>
    <col min="5124" max="5376" width="9.140625" style="39"/>
    <col min="5377" max="5377" width="68.28515625" style="39" customWidth="1"/>
    <col min="5378" max="5378" width="8.85546875" style="39" customWidth="1"/>
    <col min="5379" max="5379" width="11.85546875" style="39" customWidth="1"/>
    <col min="5380" max="5632" width="9.140625" style="39"/>
    <col min="5633" max="5633" width="68.28515625" style="39" customWidth="1"/>
    <col min="5634" max="5634" width="8.85546875" style="39" customWidth="1"/>
    <col min="5635" max="5635" width="11.85546875" style="39" customWidth="1"/>
    <col min="5636" max="5888" width="9.140625" style="39"/>
    <col min="5889" max="5889" width="68.28515625" style="39" customWidth="1"/>
    <col min="5890" max="5890" width="8.85546875" style="39" customWidth="1"/>
    <col min="5891" max="5891" width="11.85546875" style="39" customWidth="1"/>
    <col min="5892" max="6144" width="9.140625" style="39"/>
    <col min="6145" max="6145" width="68.28515625" style="39" customWidth="1"/>
    <col min="6146" max="6146" width="8.85546875" style="39" customWidth="1"/>
    <col min="6147" max="6147" width="11.85546875" style="39" customWidth="1"/>
    <col min="6148" max="6400" width="9.140625" style="39"/>
    <col min="6401" max="6401" width="68.28515625" style="39" customWidth="1"/>
    <col min="6402" max="6402" width="8.85546875" style="39" customWidth="1"/>
    <col min="6403" max="6403" width="11.85546875" style="39" customWidth="1"/>
    <col min="6404" max="6656" width="9.140625" style="39"/>
    <col min="6657" max="6657" width="68.28515625" style="39" customWidth="1"/>
    <col min="6658" max="6658" width="8.85546875" style="39" customWidth="1"/>
    <col min="6659" max="6659" width="11.85546875" style="39" customWidth="1"/>
    <col min="6660" max="6912" width="9.140625" style="39"/>
    <col min="6913" max="6913" width="68.28515625" style="39" customWidth="1"/>
    <col min="6914" max="6914" width="8.85546875" style="39" customWidth="1"/>
    <col min="6915" max="6915" width="11.85546875" style="39" customWidth="1"/>
    <col min="6916" max="7168" width="9.140625" style="39"/>
    <col min="7169" max="7169" width="68.28515625" style="39" customWidth="1"/>
    <col min="7170" max="7170" width="8.85546875" style="39" customWidth="1"/>
    <col min="7171" max="7171" width="11.85546875" style="39" customWidth="1"/>
    <col min="7172" max="7424" width="9.140625" style="39"/>
    <col min="7425" max="7425" width="68.28515625" style="39" customWidth="1"/>
    <col min="7426" max="7426" width="8.85546875" style="39" customWidth="1"/>
    <col min="7427" max="7427" width="11.85546875" style="39" customWidth="1"/>
    <col min="7428" max="7680" width="9.140625" style="39"/>
    <col min="7681" max="7681" width="68.28515625" style="39" customWidth="1"/>
    <col min="7682" max="7682" width="8.85546875" style="39" customWidth="1"/>
    <col min="7683" max="7683" width="11.85546875" style="39" customWidth="1"/>
    <col min="7684" max="7936" width="9.140625" style="39"/>
    <col min="7937" max="7937" width="68.28515625" style="39" customWidth="1"/>
    <col min="7938" max="7938" width="8.85546875" style="39" customWidth="1"/>
    <col min="7939" max="7939" width="11.85546875" style="39" customWidth="1"/>
    <col min="7940" max="8192" width="9.140625" style="39"/>
    <col min="8193" max="8193" width="68.28515625" style="39" customWidth="1"/>
    <col min="8194" max="8194" width="8.85546875" style="39" customWidth="1"/>
    <col min="8195" max="8195" width="11.85546875" style="39" customWidth="1"/>
    <col min="8196" max="8448" width="9.140625" style="39"/>
    <col min="8449" max="8449" width="68.28515625" style="39" customWidth="1"/>
    <col min="8450" max="8450" width="8.85546875" style="39" customWidth="1"/>
    <col min="8451" max="8451" width="11.85546875" style="39" customWidth="1"/>
    <col min="8452" max="8704" width="9.140625" style="39"/>
    <col min="8705" max="8705" width="68.28515625" style="39" customWidth="1"/>
    <col min="8706" max="8706" width="8.85546875" style="39" customWidth="1"/>
    <col min="8707" max="8707" width="11.85546875" style="39" customWidth="1"/>
    <col min="8708" max="8960" width="9.140625" style="39"/>
    <col min="8961" max="8961" width="68.28515625" style="39" customWidth="1"/>
    <col min="8962" max="8962" width="8.85546875" style="39" customWidth="1"/>
    <col min="8963" max="8963" width="11.85546875" style="39" customWidth="1"/>
    <col min="8964" max="9216" width="9.140625" style="39"/>
    <col min="9217" max="9217" width="68.28515625" style="39" customWidth="1"/>
    <col min="9218" max="9218" width="8.85546875" style="39" customWidth="1"/>
    <col min="9219" max="9219" width="11.85546875" style="39" customWidth="1"/>
    <col min="9220" max="9472" width="9.140625" style="39"/>
    <col min="9473" max="9473" width="68.28515625" style="39" customWidth="1"/>
    <col min="9474" max="9474" width="8.85546875" style="39" customWidth="1"/>
    <col min="9475" max="9475" width="11.85546875" style="39" customWidth="1"/>
    <col min="9476" max="9728" width="9.140625" style="39"/>
    <col min="9729" max="9729" width="68.28515625" style="39" customWidth="1"/>
    <col min="9730" max="9730" width="8.85546875" style="39" customWidth="1"/>
    <col min="9731" max="9731" width="11.85546875" style="39" customWidth="1"/>
    <col min="9732" max="9984" width="9.140625" style="39"/>
    <col min="9985" max="9985" width="68.28515625" style="39" customWidth="1"/>
    <col min="9986" max="9986" width="8.85546875" style="39" customWidth="1"/>
    <col min="9987" max="9987" width="11.85546875" style="39" customWidth="1"/>
    <col min="9988" max="10240" width="9.140625" style="39"/>
    <col min="10241" max="10241" width="68.28515625" style="39" customWidth="1"/>
    <col min="10242" max="10242" width="8.85546875" style="39" customWidth="1"/>
    <col min="10243" max="10243" width="11.85546875" style="39" customWidth="1"/>
    <col min="10244" max="10496" width="9.140625" style="39"/>
    <col min="10497" max="10497" width="68.28515625" style="39" customWidth="1"/>
    <col min="10498" max="10498" width="8.85546875" style="39" customWidth="1"/>
    <col min="10499" max="10499" width="11.85546875" style="39" customWidth="1"/>
    <col min="10500" max="10752" width="9.140625" style="39"/>
    <col min="10753" max="10753" width="68.28515625" style="39" customWidth="1"/>
    <col min="10754" max="10754" width="8.85546875" style="39" customWidth="1"/>
    <col min="10755" max="10755" width="11.85546875" style="39" customWidth="1"/>
    <col min="10756" max="11008" width="9.140625" style="39"/>
    <col min="11009" max="11009" width="68.28515625" style="39" customWidth="1"/>
    <col min="11010" max="11010" width="8.85546875" style="39" customWidth="1"/>
    <col min="11011" max="11011" width="11.85546875" style="39" customWidth="1"/>
    <col min="11012" max="11264" width="9.140625" style="39"/>
    <col min="11265" max="11265" width="68.28515625" style="39" customWidth="1"/>
    <col min="11266" max="11266" width="8.85546875" style="39" customWidth="1"/>
    <col min="11267" max="11267" width="11.85546875" style="39" customWidth="1"/>
    <col min="11268" max="11520" width="9.140625" style="39"/>
    <col min="11521" max="11521" width="68.28515625" style="39" customWidth="1"/>
    <col min="11522" max="11522" width="8.85546875" style="39" customWidth="1"/>
    <col min="11523" max="11523" width="11.85546875" style="39" customWidth="1"/>
    <col min="11524" max="11776" width="9.140625" style="39"/>
    <col min="11777" max="11777" width="68.28515625" style="39" customWidth="1"/>
    <col min="11778" max="11778" width="8.85546875" style="39" customWidth="1"/>
    <col min="11779" max="11779" width="11.85546875" style="39" customWidth="1"/>
    <col min="11780" max="12032" width="9.140625" style="39"/>
    <col min="12033" max="12033" width="68.28515625" style="39" customWidth="1"/>
    <col min="12034" max="12034" width="8.85546875" style="39" customWidth="1"/>
    <col min="12035" max="12035" width="11.85546875" style="39" customWidth="1"/>
    <col min="12036" max="12288" width="9.140625" style="39"/>
    <col min="12289" max="12289" width="68.28515625" style="39" customWidth="1"/>
    <col min="12290" max="12290" width="8.85546875" style="39" customWidth="1"/>
    <col min="12291" max="12291" width="11.85546875" style="39" customWidth="1"/>
    <col min="12292" max="12544" width="9.140625" style="39"/>
    <col min="12545" max="12545" width="68.28515625" style="39" customWidth="1"/>
    <col min="12546" max="12546" width="8.85546875" style="39" customWidth="1"/>
    <col min="12547" max="12547" width="11.85546875" style="39" customWidth="1"/>
    <col min="12548" max="12800" width="9.140625" style="39"/>
    <col min="12801" max="12801" width="68.28515625" style="39" customWidth="1"/>
    <col min="12802" max="12802" width="8.85546875" style="39" customWidth="1"/>
    <col min="12803" max="12803" width="11.85546875" style="39" customWidth="1"/>
    <col min="12804" max="13056" width="9.140625" style="39"/>
    <col min="13057" max="13057" width="68.28515625" style="39" customWidth="1"/>
    <col min="13058" max="13058" width="8.85546875" style="39" customWidth="1"/>
    <col min="13059" max="13059" width="11.85546875" style="39" customWidth="1"/>
    <col min="13060" max="13312" width="9.140625" style="39"/>
    <col min="13313" max="13313" width="68.28515625" style="39" customWidth="1"/>
    <col min="13314" max="13314" width="8.85546875" style="39" customWidth="1"/>
    <col min="13315" max="13315" width="11.85546875" style="39" customWidth="1"/>
    <col min="13316" max="13568" width="9.140625" style="39"/>
    <col min="13569" max="13569" width="68.28515625" style="39" customWidth="1"/>
    <col min="13570" max="13570" width="8.85546875" style="39" customWidth="1"/>
    <col min="13571" max="13571" width="11.85546875" style="39" customWidth="1"/>
    <col min="13572" max="13824" width="9.140625" style="39"/>
    <col min="13825" max="13825" width="68.28515625" style="39" customWidth="1"/>
    <col min="13826" max="13826" width="8.85546875" style="39" customWidth="1"/>
    <col min="13827" max="13827" width="11.85546875" style="39" customWidth="1"/>
    <col min="13828" max="14080" width="9.140625" style="39"/>
    <col min="14081" max="14081" width="68.28515625" style="39" customWidth="1"/>
    <col min="14082" max="14082" width="8.85546875" style="39" customWidth="1"/>
    <col min="14083" max="14083" width="11.85546875" style="39" customWidth="1"/>
    <col min="14084" max="14336" width="9.140625" style="39"/>
    <col min="14337" max="14337" width="68.28515625" style="39" customWidth="1"/>
    <col min="14338" max="14338" width="8.85546875" style="39" customWidth="1"/>
    <col min="14339" max="14339" width="11.85546875" style="39" customWidth="1"/>
    <col min="14340" max="14592" width="9.140625" style="39"/>
    <col min="14593" max="14593" width="68.28515625" style="39" customWidth="1"/>
    <col min="14594" max="14594" width="8.85546875" style="39" customWidth="1"/>
    <col min="14595" max="14595" width="11.85546875" style="39" customWidth="1"/>
    <col min="14596" max="14848" width="9.140625" style="39"/>
    <col min="14849" max="14849" width="68.28515625" style="39" customWidth="1"/>
    <col min="14850" max="14850" width="8.85546875" style="39" customWidth="1"/>
    <col min="14851" max="14851" width="11.85546875" style="39" customWidth="1"/>
    <col min="14852" max="15104" width="9.140625" style="39"/>
    <col min="15105" max="15105" width="68.28515625" style="39" customWidth="1"/>
    <col min="15106" max="15106" width="8.85546875" style="39" customWidth="1"/>
    <col min="15107" max="15107" width="11.85546875" style="39" customWidth="1"/>
    <col min="15108" max="15360" width="9.140625" style="39"/>
    <col min="15361" max="15361" width="68.28515625" style="39" customWidth="1"/>
    <col min="15362" max="15362" width="8.85546875" style="39" customWidth="1"/>
    <col min="15363" max="15363" width="11.85546875" style="39" customWidth="1"/>
    <col min="15364" max="15616" width="9.140625" style="39"/>
    <col min="15617" max="15617" width="68.28515625" style="39" customWidth="1"/>
    <col min="15618" max="15618" width="8.85546875" style="39" customWidth="1"/>
    <col min="15619" max="15619" width="11.85546875" style="39" customWidth="1"/>
    <col min="15620" max="15872" width="9.140625" style="39"/>
    <col min="15873" max="15873" width="68.28515625" style="39" customWidth="1"/>
    <col min="15874" max="15874" width="8.85546875" style="39" customWidth="1"/>
    <col min="15875" max="15875" width="11.85546875" style="39" customWidth="1"/>
    <col min="15876" max="16128" width="9.140625" style="39"/>
    <col min="16129" max="16129" width="68.28515625" style="39" customWidth="1"/>
    <col min="16130" max="16130" width="8.85546875" style="39" customWidth="1"/>
    <col min="16131" max="16131" width="11.85546875" style="39" customWidth="1"/>
    <col min="16132" max="16384" width="9.140625" style="39"/>
  </cols>
  <sheetData>
    <row r="2" spans="1:27" s="37" customFormat="1" ht="15.75" x14ac:dyDescent="0.25">
      <c r="A2" s="36" t="s">
        <v>175</v>
      </c>
    </row>
    <row r="3" spans="1:27" s="38" customFormat="1" ht="5.25" customHeight="1" x14ac:dyDescent="0.2"/>
    <row r="4" spans="1:27" ht="12.75" customHeight="1" thickBot="1" x14ac:dyDescent="0.25">
      <c r="E4" s="40" t="s">
        <v>1</v>
      </c>
    </row>
    <row r="5" spans="1:27" ht="37.5" customHeight="1" thickTop="1" x14ac:dyDescent="0.2">
      <c r="A5" s="235" t="s">
        <v>0</v>
      </c>
      <c r="B5" s="238" t="s">
        <v>14</v>
      </c>
      <c r="C5" s="239"/>
      <c r="D5" s="238" t="s">
        <v>15</v>
      </c>
      <c r="E5" s="244"/>
    </row>
    <row r="6" spans="1:27" ht="13.5" customHeight="1" x14ac:dyDescent="0.2">
      <c r="A6" s="236"/>
      <c r="B6" s="240"/>
      <c r="C6" s="241"/>
      <c r="D6" s="240"/>
      <c r="E6" s="245"/>
    </row>
    <row r="7" spans="1:27" x14ac:dyDescent="0.2">
      <c r="A7" s="236"/>
      <c r="B7" s="240"/>
      <c r="C7" s="241"/>
      <c r="D7" s="240"/>
      <c r="E7" s="245"/>
    </row>
    <row r="8" spans="1:27" ht="9.75" customHeight="1" thickBot="1" x14ac:dyDescent="0.25">
      <c r="A8" s="237"/>
      <c r="B8" s="242"/>
      <c r="C8" s="243"/>
      <c r="D8" s="242"/>
      <c r="E8" s="246"/>
    </row>
    <row r="9" spans="1:27" ht="12.75" customHeight="1" thickTop="1" x14ac:dyDescent="0.2">
      <c r="A9" s="133" t="s">
        <v>16</v>
      </c>
      <c r="B9" s="247">
        <v>60</v>
      </c>
      <c r="C9" s="248"/>
      <c r="D9" s="221">
        <v>60</v>
      </c>
      <c r="E9" s="222"/>
    </row>
    <row r="10" spans="1:27" ht="12.75" customHeight="1" x14ac:dyDescent="0.2">
      <c r="A10" s="134" t="s">
        <v>17</v>
      </c>
      <c r="B10" s="228">
        <v>50</v>
      </c>
      <c r="C10" s="229"/>
      <c r="D10" s="221">
        <v>50</v>
      </c>
      <c r="E10" s="222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s="42" customFormat="1" ht="12.75" customHeight="1" x14ac:dyDescent="0.2">
      <c r="A11" s="134" t="s">
        <v>18</v>
      </c>
      <c r="B11" s="228">
        <v>1080</v>
      </c>
      <c r="C11" s="229"/>
      <c r="D11" s="221">
        <v>1335</v>
      </c>
      <c r="E11" s="222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s="42" customFormat="1" ht="13.5" thickBot="1" x14ac:dyDescent="0.25">
      <c r="A12" s="134" t="s">
        <v>19</v>
      </c>
      <c r="B12" s="231">
        <v>255</v>
      </c>
      <c r="C12" s="232"/>
      <c r="D12" s="233">
        <v>0</v>
      </c>
      <c r="E12" s="234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s="43" customFormat="1" ht="13.5" customHeight="1" thickBot="1" x14ac:dyDescent="0.25">
      <c r="A13" s="135" t="s">
        <v>20</v>
      </c>
      <c r="B13" s="214">
        <f>SUM(B9:C12)</f>
        <v>1445</v>
      </c>
      <c r="C13" s="215"/>
      <c r="D13" s="214">
        <f>SUM(D9:E12)</f>
        <v>1445</v>
      </c>
      <c r="E13" s="216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x14ac:dyDescent="0.2">
      <c r="A14" s="136" t="s">
        <v>21</v>
      </c>
      <c r="B14" s="228">
        <v>0</v>
      </c>
      <c r="C14" s="229"/>
      <c r="D14" s="221">
        <v>0</v>
      </c>
      <c r="E14" s="222"/>
    </row>
    <row r="15" spans="1:27" x14ac:dyDescent="0.2">
      <c r="A15" s="137" t="s">
        <v>22</v>
      </c>
      <c r="B15" s="228">
        <v>0</v>
      </c>
      <c r="C15" s="229"/>
      <c r="D15" s="221">
        <v>0</v>
      </c>
      <c r="E15" s="222"/>
    </row>
    <row r="16" spans="1:27" x14ac:dyDescent="0.2">
      <c r="A16" s="137" t="s">
        <v>23</v>
      </c>
      <c r="B16" s="228">
        <v>0</v>
      </c>
      <c r="C16" s="229"/>
      <c r="D16" s="221">
        <v>0</v>
      </c>
      <c r="E16" s="222"/>
    </row>
    <row r="17" spans="1:5" x14ac:dyDescent="0.2">
      <c r="A17" s="137" t="s">
        <v>24</v>
      </c>
      <c r="B17" s="228">
        <v>0</v>
      </c>
      <c r="C17" s="229"/>
      <c r="D17" s="221">
        <v>0</v>
      </c>
      <c r="E17" s="222"/>
    </row>
    <row r="18" spans="1:5" ht="12.75" customHeight="1" x14ac:dyDescent="0.2">
      <c r="A18" s="137" t="s">
        <v>25</v>
      </c>
      <c r="B18" s="228">
        <v>30</v>
      </c>
      <c r="C18" s="229"/>
      <c r="D18" s="221">
        <v>30</v>
      </c>
      <c r="E18" s="222"/>
    </row>
    <row r="19" spans="1:5" ht="12.75" customHeight="1" x14ac:dyDescent="0.2">
      <c r="A19" s="137" t="s">
        <v>26</v>
      </c>
      <c r="B19" s="228">
        <v>0</v>
      </c>
      <c r="C19" s="229"/>
      <c r="D19" s="221">
        <v>0</v>
      </c>
      <c r="E19" s="222"/>
    </row>
    <row r="20" spans="1:5" ht="12.75" customHeight="1" x14ac:dyDescent="0.2">
      <c r="A20" s="137" t="s">
        <v>27</v>
      </c>
      <c r="B20" s="228">
        <v>280</v>
      </c>
      <c r="C20" s="229"/>
      <c r="D20" s="221">
        <v>350</v>
      </c>
      <c r="E20" s="222"/>
    </row>
    <row r="21" spans="1:5" ht="12.75" customHeight="1" x14ac:dyDescent="0.2">
      <c r="A21" s="137" t="s">
        <v>28</v>
      </c>
      <c r="B21" s="228">
        <v>0</v>
      </c>
      <c r="C21" s="229"/>
      <c r="D21" s="221">
        <v>0</v>
      </c>
      <c r="E21" s="222"/>
    </row>
    <row r="22" spans="1:5" x14ac:dyDescent="0.2">
      <c r="A22" s="138" t="s">
        <v>29</v>
      </c>
      <c r="B22" s="228">
        <v>120</v>
      </c>
      <c r="C22" s="229"/>
      <c r="D22" s="221">
        <v>165</v>
      </c>
      <c r="E22" s="222"/>
    </row>
    <row r="23" spans="1:5" x14ac:dyDescent="0.2">
      <c r="A23" s="138" t="s">
        <v>30</v>
      </c>
      <c r="B23" s="228">
        <v>10</v>
      </c>
      <c r="C23" s="229"/>
      <c r="D23" s="221">
        <v>10</v>
      </c>
      <c r="E23" s="222"/>
    </row>
    <row r="24" spans="1:5" x14ac:dyDescent="0.2">
      <c r="A24" s="137" t="s">
        <v>31</v>
      </c>
      <c r="B24" s="228">
        <v>0</v>
      </c>
      <c r="C24" s="229"/>
      <c r="D24" s="221">
        <v>0</v>
      </c>
      <c r="E24" s="222"/>
    </row>
    <row r="25" spans="1:5" x14ac:dyDescent="0.2">
      <c r="A25" s="137" t="s">
        <v>32</v>
      </c>
      <c r="B25" s="228">
        <v>30</v>
      </c>
      <c r="C25" s="229"/>
      <c r="D25" s="221">
        <v>30</v>
      </c>
      <c r="E25" s="222"/>
    </row>
    <row r="26" spans="1:5" x14ac:dyDescent="0.2">
      <c r="A26" s="138" t="s">
        <v>33</v>
      </c>
      <c r="B26" s="228">
        <v>60</v>
      </c>
      <c r="C26" s="229"/>
      <c r="D26" s="221">
        <v>60</v>
      </c>
      <c r="E26" s="222"/>
    </row>
    <row r="27" spans="1:5" ht="13.5" thickBot="1" x14ac:dyDescent="0.25">
      <c r="A27" s="139" t="s">
        <v>34</v>
      </c>
      <c r="B27" s="228">
        <v>220</v>
      </c>
      <c r="C27" s="229"/>
      <c r="D27" s="221">
        <v>260</v>
      </c>
      <c r="E27" s="222"/>
    </row>
    <row r="28" spans="1:5" ht="13.5" thickBot="1" x14ac:dyDescent="0.25">
      <c r="A28" s="44" t="s">
        <v>35</v>
      </c>
      <c r="B28" s="206">
        <f>SUM(B14:C27)</f>
        <v>750</v>
      </c>
      <c r="C28" s="211"/>
      <c r="D28" s="206">
        <f>SUM(D14:E27)</f>
        <v>905</v>
      </c>
      <c r="E28" s="230"/>
    </row>
    <row r="29" spans="1:5" ht="13.5" thickTop="1" x14ac:dyDescent="0.2">
      <c r="A29" s="140" t="s">
        <v>36</v>
      </c>
      <c r="B29" s="224">
        <v>922</v>
      </c>
      <c r="C29" s="225"/>
      <c r="D29" s="226">
        <v>1091</v>
      </c>
      <c r="E29" s="227"/>
    </row>
    <row r="30" spans="1:5" x14ac:dyDescent="0.2">
      <c r="A30" s="137" t="s">
        <v>37</v>
      </c>
      <c r="B30" s="219">
        <v>0</v>
      </c>
      <c r="C30" s="220"/>
      <c r="D30" s="221">
        <v>0</v>
      </c>
      <c r="E30" s="222"/>
    </row>
    <row r="31" spans="1:5" x14ac:dyDescent="0.2">
      <c r="A31" s="137" t="s">
        <v>38</v>
      </c>
      <c r="B31" s="219">
        <v>0</v>
      </c>
      <c r="C31" s="220"/>
      <c r="D31" s="221">
        <v>0</v>
      </c>
      <c r="E31" s="222"/>
    </row>
    <row r="32" spans="1:5" x14ac:dyDescent="0.2">
      <c r="A32" s="137" t="s">
        <v>39</v>
      </c>
      <c r="B32" s="219">
        <v>60</v>
      </c>
      <c r="C32" s="220"/>
      <c r="D32" s="221">
        <v>45</v>
      </c>
      <c r="E32" s="222"/>
    </row>
    <row r="33" spans="1:5" x14ac:dyDescent="0.2">
      <c r="A33" s="137" t="s">
        <v>40</v>
      </c>
      <c r="B33" s="219">
        <v>0</v>
      </c>
      <c r="C33" s="220"/>
      <c r="D33" s="221">
        <v>0</v>
      </c>
      <c r="E33" s="222"/>
    </row>
    <row r="34" spans="1:5" x14ac:dyDescent="0.2">
      <c r="A34" s="137" t="s">
        <v>41</v>
      </c>
      <c r="B34" s="219">
        <v>0</v>
      </c>
      <c r="C34" s="220"/>
      <c r="D34" s="221">
        <v>0</v>
      </c>
      <c r="E34" s="222"/>
    </row>
    <row r="35" spans="1:5" x14ac:dyDescent="0.2">
      <c r="A35" s="137" t="s">
        <v>42</v>
      </c>
      <c r="B35" s="219">
        <v>0</v>
      </c>
      <c r="C35" s="220"/>
      <c r="D35" s="221">
        <v>0</v>
      </c>
      <c r="E35" s="222"/>
    </row>
    <row r="36" spans="1:5" x14ac:dyDescent="0.2">
      <c r="A36" s="137" t="s">
        <v>43</v>
      </c>
      <c r="B36" s="219">
        <v>150</v>
      </c>
      <c r="C36" s="220"/>
      <c r="D36" s="221">
        <v>150</v>
      </c>
      <c r="E36" s="222"/>
    </row>
    <row r="37" spans="1:5" x14ac:dyDescent="0.2">
      <c r="A37" s="137" t="s">
        <v>44</v>
      </c>
      <c r="B37" s="219">
        <v>0</v>
      </c>
      <c r="C37" s="220"/>
      <c r="D37" s="221">
        <v>0</v>
      </c>
      <c r="E37" s="222"/>
    </row>
    <row r="38" spans="1:5" x14ac:dyDescent="0.2">
      <c r="A38" s="137" t="s">
        <v>45</v>
      </c>
      <c r="B38" s="219">
        <v>0</v>
      </c>
      <c r="C38" s="220"/>
      <c r="D38" s="221">
        <v>0</v>
      </c>
      <c r="E38" s="222"/>
    </row>
    <row r="39" spans="1:5" x14ac:dyDescent="0.2">
      <c r="A39" s="137" t="s">
        <v>46</v>
      </c>
      <c r="B39" s="219">
        <v>0</v>
      </c>
      <c r="C39" s="220"/>
      <c r="D39" s="221">
        <v>0</v>
      </c>
      <c r="E39" s="222"/>
    </row>
    <row r="40" spans="1:5" x14ac:dyDescent="0.2">
      <c r="A40" s="137" t="s">
        <v>47</v>
      </c>
      <c r="B40" s="219">
        <v>0</v>
      </c>
      <c r="C40" s="220"/>
      <c r="D40" s="221">
        <v>0</v>
      </c>
      <c r="E40" s="222"/>
    </row>
    <row r="41" spans="1:5" x14ac:dyDescent="0.2">
      <c r="A41" s="137" t="s">
        <v>48</v>
      </c>
      <c r="B41" s="219">
        <v>65</v>
      </c>
      <c r="C41" s="220"/>
      <c r="D41" s="221">
        <v>65</v>
      </c>
      <c r="E41" s="222"/>
    </row>
    <row r="42" spans="1:5" x14ac:dyDescent="0.2">
      <c r="A42" s="137" t="s">
        <v>49</v>
      </c>
      <c r="B42" s="219">
        <v>0</v>
      </c>
      <c r="C42" s="220"/>
      <c r="D42" s="221">
        <v>0</v>
      </c>
      <c r="E42" s="222"/>
    </row>
    <row r="43" spans="1:5" ht="26.25" customHeight="1" x14ac:dyDescent="0.2">
      <c r="A43" s="138" t="s">
        <v>50</v>
      </c>
      <c r="B43" s="219">
        <v>2860</v>
      </c>
      <c r="C43" s="220"/>
      <c r="D43" s="221">
        <v>2220</v>
      </c>
      <c r="E43" s="222"/>
    </row>
    <row r="44" spans="1:5" x14ac:dyDescent="0.2">
      <c r="A44" s="137" t="s">
        <v>51</v>
      </c>
      <c r="B44" s="219">
        <v>120</v>
      </c>
      <c r="C44" s="220"/>
      <c r="D44" s="221">
        <v>120</v>
      </c>
      <c r="E44" s="222"/>
    </row>
    <row r="45" spans="1:5" x14ac:dyDescent="0.2">
      <c r="A45" s="137" t="s">
        <v>52</v>
      </c>
      <c r="B45" s="219">
        <v>25</v>
      </c>
      <c r="C45" s="220"/>
      <c r="D45" s="221">
        <v>18</v>
      </c>
      <c r="E45" s="222"/>
    </row>
    <row r="46" spans="1:5" x14ac:dyDescent="0.2">
      <c r="A46" s="137" t="s">
        <v>53</v>
      </c>
      <c r="B46" s="219">
        <v>100</v>
      </c>
      <c r="C46" s="220"/>
      <c r="D46" s="221">
        <v>100</v>
      </c>
      <c r="E46" s="222"/>
    </row>
    <row r="47" spans="1:5" x14ac:dyDescent="0.2">
      <c r="A47" s="137" t="s">
        <v>54</v>
      </c>
      <c r="B47" s="219">
        <v>150</v>
      </c>
      <c r="C47" s="220"/>
      <c r="D47" s="221">
        <v>250</v>
      </c>
      <c r="E47" s="222"/>
    </row>
    <row r="48" spans="1:5" x14ac:dyDescent="0.2">
      <c r="A48" s="137" t="s">
        <v>55</v>
      </c>
      <c r="B48" s="219">
        <v>350</v>
      </c>
      <c r="C48" s="223"/>
      <c r="D48" s="221">
        <v>230</v>
      </c>
      <c r="E48" s="222"/>
    </row>
    <row r="49" spans="1:5" x14ac:dyDescent="0.2">
      <c r="A49" s="137" t="s">
        <v>56</v>
      </c>
      <c r="B49" s="219">
        <v>80</v>
      </c>
      <c r="C49" s="220"/>
      <c r="D49" s="221">
        <v>80</v>
      </c>
      <c r="E49" s="222"/>
    </row>
    <row r="50" spans="1:5" x14ac:dyDescent="0.2">
      <c r="A50" s="137" t="s">
        <v>57</v>
      </c>
      <c r="B50" s="219">
        <v>400</v>
      </c>
      <c r="C50" s="220"/>
      <c r="D50" s="221">
        <v>300</v>
      </c>
      <c r="E50" s="222"/>
    </row>
    <row r="51" spans="1:5" x14ac:dyDescent="0.2">
      <c r="A51" s="137" t="s">
        <v>58</v>
      </c>
      <c r="B51" s="219">
        <v>700</v>
      </c>
      <c r="C51" s="220"/>
      <c r="D51" s="221">
        <v>700</v>
      </c>
      <c r="E51" s="222"/>
    </row>
    <row r="52" spans="1:5" x14ac:dyDescent="0.2">
      <c r="A52" s="137" t="s">
        <v>59</v>
      </c>
      <c r="B52" s="219">
        <v>150</v>
      </c>
      <c r="C52" s="220"/>
      <c r="D52" s="221">
        <v>150</v>
      </c>
      <c r="E52" s="222"/>
    </row>
    <row r="53" spans="1:5" x14ac:dyDescent="0.2">
      <c r="A53" s="137" t="s">
        <v>60</v>
      </c>
      <c r="B53" s="219">
        <v>155</v>
      </c>
      <c r="C53" s="220"/>
      <c r="D53" s="221">
        <v>200</v>
      </c>
      <c r="E53" s="222"/>
    </row>
    <row r="54" spans="1:5" x14ac:dyDescent="0.2">
      <c r="A54" s="137" t="s">
        <v>61</v>
      </c>
      <c r="B54" s="219">
        <v>0</v>
      </c>
      <c r="C54" s="220"/>
      <c r="D54" s="221">
        <v>95</v>
      </c>
      <c r="E54" s="222"/>
    </row>
    <row r="55" spans="1:5" ht="13.5" thickBot="1" x14ac:dyDescent="0.25">
      <c r="A55" s="141" t="s">
        <v>62</v>
      </c>
      <c r="B55" s="219">
        <v>0</v>
      </c>
      <c r="C55" s="220"/>
      <c r="D55" s="221">
        <v>0</v>
      </c>
      <c r="E55" s="222"/>
    </row>
    <row r="56" spans="1:5" ht="13.5" thickBot="1" x14ac:dyDescent="0.25">
      <c r="A56" s="142" t="s">
        <v>63</v>
      </c>
      <c r="B56" s="214">
        <f>SUM(B29:C55)</f>
        <v>6287</v>
      </c>
      <c r="C56" s="215"/>
      <c r="D56" s="214">
        <f>SUM(D29:E55)</f>
        <v>5814</v>
      </c>
      <c r="E56" s="216"/>
    </row>
    <row r="57" spans="1:5" x14ac:dyDescent="0.2">
      <c r="A57" s="137" t="s">
        <v>64</v>
      </c>
      <c r="B57" s="217">
        <v>0</v>
      </c>
      <c r="C57" s="218"/>
      <c r="D57" s="202">
        <v>0</v>
      </c>
      <c r="E57" s="203"/>
    </row>
    <row r="58" spans="1:5" x14ac:dyDescent="0.2">
      <c r="A58" s="137" t="s">
        <v>65</v>
      </c>
      <c r="B58" s="200">
        <v>0</v>
      </c>
      <c r="C58" s="201"/>
      <c r="D58" s="202">
        <v>0</v>
      </c>
      <c r="E58" s="203"/>
    </row>
    <row r="59" spans="1:5" x14ac:dyDescent="0.2">
      <c r="A59" s="137" t="s">
        <v>66</v>
      </c>
      <c r="B59" s="200">
        <v>0</v>
      </c>
      <c r="C59" s="201"/>
      <c r="D59" s="202">
        <v>0</v>
      </c>
      <c r="E59" s="203"/>
    </row>
    <row r="60" spans="1:5" x14ac:dyDescent="0.2">
      <c r="A60" s="137" t="s">
        <v>67</v>
      </c>
      <c r="B60" s="200">
        <v>60</v>
      </c>
      <c r="C60" s="201"/>
      <c r="D60" s="202">
        <v>60</v>
      </c>
      <c r="E60" s="203"/>
    </row>
    <row r="61" spans="1:5" x14ac:dyDescent="0.2">
      <c r="A61" s="137" t="s">
        <v>68</v>
      </c>
      <c r="B61" s="200">
        <v>0</v>
      </c>
      <c r="C61" s="201"/>
      <c r="D61" s="202">
        <v>0</v>
      </c>
      <c r="E61" s="203"/>
    </row>
    <row r="62" spans="1:5" x14ac:dyDescent="0.2">
      <c r="A62" s="137" t="s">
        <v>69</v>
      </c>
      <c r="B62" s="200">
        <v>0</v>
      </c>
      <c r="C62" s="201"/>
      <c r="D62" s="202">
        <v>0</v>
      </c>
      <c r="E62" s="212"/>
    </row>
    <row r="63" spans="1:5" x14ac:dyDescent="0.2">
      <c r="A63" s="138" t="s">
        <v>70</v>
      </c>
      <c r="B63" s="200">
        <v>77</v>
      </c>
      <c r="C63" s="201"/>
      <c r="D63" s="202">
        <v>90</v>
      </c>
      <c r="E63" s="213"/>
    </row>
    <row r="64" spans="1:5" x14ac:dyDescent="0.2">
      <c r="A64" s="137" t="s">
        <v>71</v>
      </c>
      <c r="B64" s="200">
        <v>2000</v>
      </c>
      <c r="C64" s="201"/>
      <c r="D64" s="202">
        <v>1750</v>
      </c>
      <c r="E64" s="203"/>
    </row>
    <row r="65" spans="1:5" x14ac:dyDescent="0.2">
      <c r="A65" s="137" t="s">
        <v>72</v>
      </c>
      <c r="B65" s="200">
        <v>0</v>
      </c>
      <c r="C65" s="201"/>
      <c r="D65" s="202">
        <v>40</v>
      </c>
      <c r="E65" s="212"/>
    </row>
    <row r="66" spans="1:5" x14ac:dyDescent="0.2">
      <c r="A66" s="143" t="s">
        <v>73</v>
      </c>
      <c r="B66" s="200">
        <v>0</v>
      </c>
      <c r="C66" s="201"/>
      <c r="D66" s="202">
        <v>0</v>
      </c>
      <c r="E66" s="212"/>
    </row>
    <row r="67" spans="1:5" x14ac:dyDescent="0.2">
      <c r="A67" s="137" t="s">
        <v>74</v>
      </c>
      <c r="B67" s="200">
        <v>25</v>
      </c>
      <c r="C67" s="201"/>
      <c r="D67" s="202">
        <v>10</v>
      </c>
      <c r="E67" s="203"/>
    </row>
    <row r="68" spans="1:5" x14ac:dyDescent="0.2">
      <c r="A68" s="138" t="s">
        <v>75</v>
      </c>
      <c r="B68" s="200">
        <v>550</v>
      </c>
      <c r="C68" s="201"/>
      <c r="D68" s="202">
        <v>550</v>
      </c>
      <c r="E68" s="203"/>
    </row>
    <row r="69" spans="1:5" x14ac:dyDescent="0.2">
      <c r="A69" s="137" t="s">
        <v>76</v>
      </c>
      <c r="B69" s="200">
        <v>350</v>
      </c>
      <c r="C69" s="201"/>
      <c r="D69" s="202">
        <v>370</v>
      </c>
      <c r="E69" s="203"/>
    </row>
    <row r="70" spans="1:5" x14ac:dyDescent="0.2">
      <c r="A70" s="137" t="s">
        <v>77</v>
      </c>
      <c r="B70" s="200">
        <v>120</v>
      </c>
      <c r="C70" s="201"/>
      <c r="D70" s="202">
        <v>120</v>
      </c>
      <c r="E70" s="203"/>
    </row>
    <row r="71" spans="1:5" x14ac:dyDescent="0.2">
      <c r="A71" s="137" t="s">
        <v>78</v>
      </c>
      <c r="B71" s="200">
        <v>190</v>
      </c>
      <c r="C71" s="201"/>
      <c r="D71" s="202">
        <v>180</v>
      </c>
      <c r="E71" s="203"/>
    </row>
    <row r="72" spans="1:5" ht="13.5" thickBot="1" x14ac:dyDescent="0.25">
      <c r="A72" s="138" t="s">
        <v>79</v>
      </c>
      <c r="B72" s="204">
        <v>250</v>
      </c>
      <c r="C72" s="205"/>
      <c r="D72" s="202">
        <v>250</v>
      </c>
      <c r="E72" s="203"/>
    </row>
    <row r="73" spans="1:5" ht="13.5" thickBot="1" x14ac:dyDescent="0.25">
      <c r="A73" s="44" t="s">
        <v>80</v>
      </c>
      <c r="B73" s="206">
        <f>SUM(B57:C72)</f>
        <v>3622</v>
      </c>
      <c r="C73" s="211"/>
      <c r="D73" s="206">
        <f>SUM(D57:E72)</f>
        <v>3420</v>
      </c>
      <c r="E73" s="208"/>
    </row>
    <row r="74" spans="1:5" ht="13.5" thickTop="1" x14ac:dyDescent="0.2">
      <c r="A74" s="137" t="s">
        <v>81</v>
      </c>
      <c r="B74" s="209">
        <v>100</v>
      </c>
      <c r="C74" s="210"/>
      <c r="D74" s="202">
        <v>100</v>
      </c>
      <c r="E74" s="203"/>
    </row>
    <row r="75" spans="1:5" x14ac:dyDescent="0.2">
      <c r="A75" s="137" t="s">
        <v>82</v>
      </c>
      <c r="B75" s="200">
        <v>0</v>
      </c>
      <c r="C75" s="201"/>
      <c r="D75" s="202">
        <v>0</v>
      </c>
      <c r="E75" s="203"/>
    </row>
    <row r="76" spans="1:5" x14ac:dyDescent="0.2">
      <c r="A76" s="137" t="s">
        <v>83</v>
      </c>
      <c r="B76" s="200">
        <v>300</v>
      </c>
      <c r="C76" s="201"/>
      <c r="D76" s="202">
        <v>265</v>
      </c>
      <c r="E76" s="203"/>
    </row>
    <row r="77" spans="1:5" x14ac:dyDescent="0.2">
      <c r="A77" s="138" t="s">
        <v>84</v>
      </c>
      <c r="B77" s="200">
        <v>285</v>
      </c>
      <c r="C77" s="201"/>
      <c r="D77" s="202">
        <v>285</v>
      </c>
      <c r="E77" s="203"/>
    </row>
    <row r="78" spans="1:5" ht="13.5" thickBot="1" x14ac:dyDescent="0.25">
      <c r="A78" s="144" t="s">
        <v>85</v>
      </c>
      <c r="B78" s="204">
        <v>3450</v>
      </c>
      <c r="C78" s="205"/>
      <c r="D78" s="202">
        <v>2202</v>
      </c>
      <c r="E78" s="203"/>
    </row>
    <row r="79" spans="1:5" ht="13.5" thickBot="1" x14ac:dyDescent="0.25">
      <c r="A79" s="44" t="s">
        <v>86</v>
      </c>
      <c r="B79" s="206">
        <f>SUM(B74:C78)</f>
        <v>4135</v>
      </c>
      <c r="C79" s="207"/>
      <c r="D79" s="206">
        <f>SUM(D74:E78)</f>
        <v>2852</v>
      </c>
      <c r="E79" s="208"/>
    </row>
    <row r="80" spans="1:5" ht="19.5" customHeight="1" thickTop="1" thickBot="1" x14ac:dyDescent="0.3">
      <c r="A80" s="45" t="s">
        <v>87</v>
      </c>
      <c r="B80" s="197">
        <f>B79+B73+B56+B28+B13</f>
        <v>16239</v>
      </c>
      <c r="C80" s="198"/>
      <c r="D80" s="197">
        <f>D79+D73+D56+D28+D13</f>
        <v>14436</v>
      </c>
      <c r="E80" s="199"/>
    </row>
    <row r="81" ht="13.5" thickTop="1" x14ac:dyDescent="0.2"/>
  </sheetData>
  <mergeCells count="147">
    <mergeCell ref="B11:C11"/>
    <mergeCell ref="D11:E11"/>
    <mergeCell ref="B12:C12"/>
    <mergeCell ref="D12:E12"/>
    <mergeCell ref="B13:C13"/>
    <mergeCell ref="D13:E13"/>
    <mergeCell ref="A5:A8"/>
    <mergeCell ref="B5:C8"/>
    <mergeCell ref="D5:E8"/>
    <mergeCell ref="B9:C9"/>
    <mergeCell ref="D9:E9"/>
    <mergeCell ref="B10:C10"/>
    <mergeCell ref="D10:E10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B65:C65"/>
    <mergeCell ref="D65:E65"/>
    <mergeCell ref="B66:C66"/>
    <mergeCell ref="D66:E66"/>
    <mergeCell ref="B67:C67"/>
    <mergeCell ref="D67:E67"/>
    <mergeCell ref="B62:C62"/>
    <mergeCell ref="D62:E62"/>
    <mergeCell ref="B63:C63"/>
    <mergeCell ref="D63:E63"/>
    <mergeCell ref="B64:C64"/>
    <mergeCell ref="D64:E64"/>
    <mergeCell ref="B71:C71"/>
    <mergeCell ref="D71:E71"/>
    <mergeCell ref="B72:C72"/>
    <mergeCell ref="D72:E72"/>
    <mergeCell ref="B73:C73"/>
    <mergeCell ref="D73:E73"/>
    <mergeCell ref="B68:C68"/>
    <mergeCell ref="D68:E68"/>
    <mergeCell ref="B69:C69"/>
    <mergeCell ref="D69:E69"/>
    <mergeCell ref="B70:C70"/>
    <mergeCell ref="D70:E70"/>
    <mergeCell ref="B80:C80"/>
    <mergeCell ref="D80:E80"/>
    <mergeCell ref="B77:C77"/>
    <mergeCell ref="D77:E77"/>
    <mergeCell ref="B78:C78"/>
    <mergeCell ref="D78:E78"/>
    <mergeCell ref="B79:C79"/>
    <mergeCell ref="D79:E79"/>
    <mergeCell ref="B74:C74"/>
    <mergeCell ref="D74:E74"/>
    <mergeCell ref="B75:C75"/>
    <mergeCell ref="D75:E75"/>
    <mergeCell ref="B76:C76"/>
    <mergeCell ref="D76:E7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5" firstPageNumber="114" orientation="portrait" useFirstPageNumber="1" r:id="rId1"/>
  <headerFooter>
    <oddFooter>&amp;L&amp;"Arial,Kurzíva"&amp;9Zastupitelstvo Olomouckého kraje 12-12-2014
6. - Rozpočet Olomouckého kraje 2015 - návrh rozpočtu
Příloha č. 10):Závazné ukazatele příspěvkových organizací &amp;R&amp;"Arial,Kurzíva"&amp;9Strana &amp;P (celkem 127)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N43"/>
  <sheetViews>
    <sheetView topLeftCell="E1" workbookViewId="0">
      <selection activeCell="M49" sqref="M49"/>
    </sheetView>
  </sheetViews>
  <sheetFormatPr defaultRowHeight="12.75" x14ac:dyDescent="0.2"/>
  <cols>
    <col min="1" max="1" width="5.140625" style="1" hidden="1" customWidth="1"/>
    <col min="2" max="2" width="6.42578125" style="1" hidden="1" customWidth="1"/>
    <col min="3" max="3" width="1.28515625" style="1" hidden="1" customWidth="1"/>
    <col min="4" max="4" width="1.85546875" style="1" hidden="1" customWidth="1"/>
    <col min="5" max="5" width="67.85546875" style="1" customWidth="1"/>
    <col min="6" max="6" width="12.85546875" hidden="1" customWidth="1"/>
    <col min="7" max="7" width="13.28515625" hidden="1" customWidth="1"/>
    <col min="8" max="8" width="11.42578125" hidden="1" customWidth="1"/>
    <col min="9" max="9" width="12.5703125" hidden="1" customWidth="1"/>
    <col min="10" max="10" width="1.42578125" style="52" hidden="1" customWidth="1"/>
    <col min="11" max="11" width="0" hidden="1" customWidth="1"/>
    <col min="12" max="12" width="13.5703125" customWidth="1"/>
    <col min="13" max="13" width="13.85546875" customWidth="1"/>
    <col min="14" max="14" width="2.28515625" customWidth="1"/>
    <col min="253" max="256" width="0" hidden="1" customWidth="1"/>
    <col min="257" max="257" width="70.7109375" customWidth="1"/>
    <col min="258" max="258" width="16.42578125" customWidth="1"/>
    <col min="259" max="260" width="14.85546875" customWidth="1"/>
    <col min="261" max="261" width="11.7109375" customWidth="1"/>
    <col min="262" max="262" width="13.7109375" customWidth="1"/>
    <col min="263" max="263" width="2.140625" customWidth="1"/>
    <col min="264" max="264" width="0" hidden="1" customWidth="1"/>
    <col min="265" max="265" width="15" customWidth="1"/>
    <col min="266" max="266" width="0" hidden="1" customWidth="1"/>
    <col min="509" max="512" width="0" hidden="1" customWidth="1"/>
    <col min="513" max="513" width="70.7109375" customWidth="1"/>
    <col min="514" max="514" width="16.42578125" customWidth="1"/>
    <col min="515" max="516" width="14.85546875" customWidth="1"/>
    <col min="517" max="517" width="11.7109375" customWidth="1"/>
    <col min="518" max="518" width="13.7109375" customWidth="1"/>
    <col min="519" max="519" width="2.140625" customWidth="1"/>
    <col min="520" max="520" width="0" hidden="1" customWidth="1"/>
    <col min="521" max="521" width="15" customWidth="1"/>
    <col min="522" max="522" width="0" hidden="1" customWidth="1"/>
    <col min="765" max="768" width="0" hidden="1" customWidth="1"/>
    <col min="769" max="769" width="70.7109375" customWidth="1"/>
    <col min="770" max="770" width="16.42578125" customWidth="1"/>
    <col min="771" max="772" width="14.85546875" customWidth="1"/>
    <col min="773" max="773" width="11.7109375" customWidth="1"/>
    <col min="774" max="774" width="13.7109375" customWidth="1"/>
    <col min="775" max="775" width="2.140625" customWidth="1"/>
    <col min="776" max="776" width="0" hidden="1" customWidth="1"/>
    <col min="777" max="777" width="15" customWidth="1"/>
    <col min="778" max="778" width="0" hidden="1" customWidth="1"/>
    <col min="1021" max="1024" width="0" hidden="1" customWidth="1"/>
    <col min="1025" max="1025" width="70.7109375" customWidth="1"/>
    <col min="1026" max="1026" width="16.42578125" customWidth="1"/>
    <col min="1027" max="1028" width="14.85546875" customWidth="1"/>
    <col min="1029" max="1029" width="11.7109375" customWidth="1"/>
    <col min="1030" max="1030" width="13.7109375" customWidth="1"/>
    <col min="1031" max="1031" width="2.140625" customWidth="1"/>
    <col min="1032" max="1032" width="0" hidden="1" customWidth="1"/>
    <col min="1033" max="1033" width="15" customWidth="1"/>
    <col min="1034" max="1034" width="0" hidden="1" customWidth="1"/>
    <col min="1277" max="1280" width="0" hidden="1" customWidth="1"/>
    <col min="1281" max="1281" width="70.7109375" customWidth="1"/>
    <col min="1282" max="1282" width="16.42578125" customWidth="1"/>
    <col min="1283" max="1284" width="14.85546875" customWidth="1"/>
    <col min="1285" max="1285" width="11.7109375" customWidth="1"/>
    <col min="1286" max="1286" width="13.7109375" customWidth="1"/>
    <col min="1287" max="1287" width="2.140625" customWidth="1"/>
    <col min="1288" max="1288" width="0" hidden="1" customWidth="1"/>
    <col min="1289" max="1289" width="15" customWidth="1"/>
    <col min="1290" max="1290" width="0" hidden="1" customWidth="1"/>
    <col min="1533" max="1536" width="0" hidden="1" customWidth="1"/>
    <col min="1537" max="1537" width="70.7109375" customWidth="1"/>
    <col min="1538" max="1538" width="16.42578125" customWidth="1"/>
    <col min="1539" max="1540" width="14.85546875" customWidth="1"/>
    <col min="1541" max="1541" width="11.7109375" customWidth="1"/>
    <col min="1542" max="1542" width="13.7109375" customWidth="1"/>
    <col min="1543" max="1543" width="2.140625" customWidth="1"/>
    <col min="1544" max="1544" width="0" hidden="1" customWidth="1"/>
    <col min="1545" max="1545" width="15" customWidth="1"/>
    <col min="1546" max="1546" width="0" hidden="1" customWidth="1"/>
    <col min="1789" max="1792" width="0" hidden="1" customWidth="1"/>
    <col min="1793" max="1793" width="70.7109375" customWidth="1"/>
    <col min="1794" max="1794" width="16.42578125" customWidth="1"/>
    <col min="1795" max="1796" width="14.85546875" customWidth="1"/>
    <col min="1797" max="1797" width="11.7109375" customWidth="1"/>
    <col min="1798" max="1798" width="13.7109375" customWidth="1"/>
    <col min="1799" max="1799" width="2.140625" customWidth="1"/>
    <col min="1800" max="1800" width="0" hidden="1" customWidth="1"/>
    <col min="1801" max="1801" width="15" customWidth="1"/>
    <col min="1802" max="1802" width="0" hidden="1" customWidth="1"/>
    <col min="2045" max="2048" width="0" hidden="1" customWidth="1"/>
    <col min="2049" max="2049" width="70.7109375" customWidth="1"/>
    <col min="2050" max="2050" width="16.42578125" customWidth="1"/>
    <col min="2051" max="2052" width="14.85546875" customWidth="1"/>
    <col min="2053" max="2053" width="11.7109375" customWidth="1"/>
    <col min="2054" max="2054" width="13.7109375" customWidth="1"/>
    <col min="2055" max="2055" width="2.140625" customWidth="1"/>
    <col min="2056" max="2056" width="0" hidden="1" customWidth="1"/>
    <col min="2057" max="2057" width="15" customWidth="1"/>
    <col min="2058" max="2058" width="0" hidden="1" customWidth="1"/>
    <col min="2301" max="2304" width="0" hidden="1" customWidth="1"/>
    <col min="2305" max="2305" width="70.7109375" customWidth="1"/>
    <col min="2306" max="2306" width="16.42578125" customWidth="1"/>
    <col min="2307" max="2308" width="14.85546875" customWidth="1"/>
    <col min="2309" max="2309" width="11.7109375" customWidth="1"/>
    <col min="2310" max="2310" width="13.7109375" customWidth="1"/>
    <col min="2311" max="2311" width="2.140625" customWidth="1"/>
    <col min="2312" max="2312" width="0" hidden="1" customWidth="1"/>
    <col min="2313" max="2313" width="15" customWidth="1"/>
    <col min="2314" max="2314" width="0" hidden="1" customWidth="1"/>
    <col min="2557" max="2560" width="0" hidden="1" customWidth="1"/>
    <col min="2561" max="2561" width="70.7109375" customWidth="1"/>
    <col min="2562" max="2562" width="16.42578125" customWidth="1"/>
    <col min="2563" max="2564" width="14.85546875" customWidth="1"/>
    <col min="2565" max="2565" width="11.7109375" customWidth="1"/>
    <col min="2566" max="2566" width="13.7109375" customWidth="1"/>
    <col min="2567" max="2567" width="2.140625" customWidth="1"/>
    <col min="2568" max="2568" width="0" hidden="1" customWidth="1"/>
    <col min="2569" max="2569" width="15" customWidth="1"/>
    <col min="2570" max="2570" width="0" hidden="1" customWidth="1"/>
    <col min="2813" max="2816" width="0" hidden="1" customWidth="1"/>
    <col min="2817" max="2817" width="70.7109375" customWidth="1"/>
    <col min="2818" max="2818" width="16.42578125" customWidth="1"/>
    <col min="2819" max="2820" width="14.85546875" customWidth="1"/>
    <col min="2821" max="2821" width="11.7109375" customWidth="1"/>
    <col min="2822" max="2822" width="13.7109375" customWidth="1"/>
    <col min="2823" max="2823" width="2.140625" customWidth="1"/>
    <col min="2824" max="2824" width="0" hidden="1" customWidth="1"/>
    <col min="2825" max="2825" width="15" customWidth="1"/>
    <col min="2826" max="2826" width="0" hidden="1" customWidth="1"/>
    <col min="3069" max="3072" width="0" hidden="1" customWidth="1"/>
    <col min="3073" max="3073" width="70.7109375" customWidth="1"/>
    <col min="3074" max="3074" width="16.42578125" customWidth="1"/>
    <col min="3075" max="3076" width="14.85546875" customWidth="1"/>
    <col min="3077" max="3077" width="11.7109375" customWidth="1"/>
    <col min="3078" max="3078" width="13.7109375" customWidth="1"/>
    <col min="3079" max="3079" width="2.140625" customWidth="1"/>
    <col min="3080" max="3080" width="0" hidden="1" customWidth="1"/>
    <col min="3081" max="3081" width="15" customWidth="1"/>
    <col min="3082" max="3082" width="0" hidden="1" customWidth="1"/>
    <col min="3325" max="3328" width="0" hidden="1" customWidth="1"/>
    <col min="3329" max="3329" width="70.7109375" customWidth="1"/>
    <col min="3330" max="3330" width="16.42578125" customWidth="1"/>
    <col min="3331" max="3332" width="14.85546875" customWidth="1"/>
    <col min="3333" max="3333" width="11.7109375" customWidth="1"/>
    <col min="3334" max="3334" width="13.7109375" customWidth="1"/>
    <col min="3335" max="3335" width="2.140625" customWidth="1"/>
    <col min="3336" max="3336" width="0" hidden="1" customWidth="1"/>
    <col min="3337" max="3337" width="15" customWidth="1"/>
    <col min="3338" max="3338" width="0" hidden="1" customWidth="1"/>
    <col min="3581" max="3584" width="0" hidden="1" customWidth="1"/>
    <col min="3585" max="3585" width="70.7109375" customWidth="1"/>
    <col min="3586" max="3586" width="16.42578125" customWidth="1"/>
    <col min="3587" max="3588" width="14.85546875" customWidth="1"/>
    <col min="3589" max="3589" width="11.7109375" customWidth="1"/>
    <col min="3590" max="3590" width="13.7109375" customWidth="1"/>
    <col min="3591" max="3591" width="2.140625" customWidth="1"/>
    <col min="3592" max="3592" width="0" hidden="1" customWidth="1"/>
    <col min="3593" max="3593" width="15" customWidth="1"/>
    <col min="3594" max="3594" width="0" hidden="1" customWidth="1"/>
    <col min="3837" max="3840" width="0" hidden="1" customWidth="1"/>
    <col min="3841" max="3841" width="70.7109375" customWidth="1"/>
    <col min="3842" max="3842" width="16.42578125" customWidth="1"/>
    <col min="3843" max="3844" width="14.85546875" customWidth="1"/>
    <col min="3845" max="3845" width="11.7109375" customWidth="1"/>
    <col min="3846" max="3846" width="13.7109375" customWidth="1"/>
    <col min="3847" max="3847" width="2.140625" customWidth="1"/>
    <col min="3848" max="3848" width="0" hidden="1" customWidth="1"/>
    <col min="3849" max="3849" width="15" customWidth="1"/>
    <col min="3850" max="3850" width="0" hidden="1" customWidth="1"/>
    <col min="4093" max="4096" width="0" hidden="1" customWidth="1"/>
    <col min="4097" max="4097" width="70.7109375" customWidth="1"/>
    <col min="4098" max="4098" width="16.42578125" customWidth="1"/>
    <col min="4099" max="4100" width="14.85546875" customWidth="1"/>
    <col min="4101" max="4101" width="11.7109375" customWidth="1"/>
    <col min="4102" max="4102" width="13.7109375" customWidth="1"/>
    <col min="4103" max="4103" width="2.140625" customWidth="1"/>
    <col min="4104" max="4104" width="0" hidden="1" customWidth="1"/>
    <col min="4105" max="4105" width="15" customWidth="1"/>
    <col min="4106" max="4106" width="0" hidden="1" customWidth="1"/>
    <col min="4349" max="4352" width="0" hidden="1" customWidth="1"/>
    <col min="4353" max="4353" width="70.7109375" customWidth="1"/>
    <col min="4354" max="4354" width="16.42578125" customWidth="1"/>
    <col min="4355" max="4356" width="14.85546875" customWidth="1"/>
    <col min="4357" max="4357" width="11.7109375" customWidth="1"/>
    <col min="4358" max="4358" width="13.7109375" customWidth="1"/>
    <col min="4359" max="4359" width="2.140625" customWidth="1"/>
    <col min="4360" max="4360" width="0" hidden="1" customWidth="1"/>
    <col min="4361" max="4361" width="15" customWidth="1"/>
    <col min="4362" max="4362" width="0" hidden="1" customWidth="1"/>
    <col min="4605" max="4608" width="0" hidden="1" customWidth="1"/>
    <col min="4609" max="4609" width="70.7109375" customWidth="1"/>
    <col min="4610" max="4610" width="16.42578125" customWidth="1"/>
    <col min="4611" max="4612" width="14.85546875" customWidth="1"/>
    <col min="4613" max="4613" width="11.7109375" customWidth="1"/>
    <col min="4614" max="4614" width="13.7109375" customWidth="1"/>
    <col min="4615" max="4615" width="2.140625" customWidth="1"/>
    <col min="4616" max="4616" width="0" hidden="1" customWidth="1"/>
    <col min="4617" max="4617" width="15" customWidth="1"/>
    <col min="4618" max="4618" width="0" hidden="1" customWidth="1"/>
    <col min="4861" max="4864" width="0" hidden="1" customWidth="1"/>
    <col min="4865" max="4865" width="70.7109375" customWidth="1"/>
    <col min="4866" max="4866" width="16.42578125" customWidth="1"/>
    <col min="4867" max="4868" width="14.85546875" customWidth="1"/>
    <col min="4869" max="4869" width="11.7109375" customWidth="1"/>
    <col min="4870" max="4870" width="13.7109375" customWidth="1"/>
    <col min="4871" max="4871" width="2.140625" customWidth="1"/>
    <col min="4872" max="4872" width="0" hidden="1" customWidth="1"/>
    <col min="4873" max="4873" width="15" customWidth="1"/>
    <col min="4874" max="4874" width="0" hidden="1" customWidth="1"/>
    <col min="5117" max="5120" width="0" hidden="1" customWidth="1"/>
    <col min="5121" max="5121" width="70.7109375" customWidth="1"/>
    <col min="5122" max="5122" width="16.42578125" customWidth="1"/>
    <col min="5123" max="5124" width="14.85546875" customWidth="1"/>
    <col min="5125" max="5125" width="11.7109375" customWidth="1"/>
    <col min="5126" max="5126" width="13.7109375" customWidth="1"/>
    <col min="5127" max="5127" width="2.140625" customWidth="1"/>
    <col min="5128" max="5128" width="0" hidden="1" customWidth="1"/>
    <col min="5129" max="5129" width="15" customWidth="1"/>
    <col min="5130" max="5130" width="0" hidden="1" customWidth="1"/>
    <col min="5373" max="5376" width="0" hidden="1" customWidth="1"/>
    <col min="5377" max="5377" width="70.7109375" customWidth="1"/>
    <col min="5378" max="5378" width="16.42578125" customWidth="1"/>
    <col min="5379" max="5380" width="14.85546875" customWidth="1"/>
    <col min="5381" max="5381" width="11.7109375" customWidth="1"/>
    <col min="5382" max="5382" width="13.7109375" customWidth="1"/>
    <col min="5383" max="5383" width="2.140625" customWidth="1"/>
    <col min="5384" max="5384" width="0" hidden="1" customWidth="1"/>
    <col min="5385" max="5385" width="15" customWidth="1"/>
    <col min="5386" max="5386" width="0" hidden="1" customWidth="1"/>
    <col min="5629" max="5632" width="0" hidden="1" customWidth="1"/>
    <col min="5633" max="5633" width="70.7109375" customWidth="1"/>
    <col min="5634" max="5634" width="16.42578125" customWidth="1"/>
    <col min="5635" max="5636" width="14.85546875" customWidth="1"/>
    <col min="5637" max="5637" width="11.7109375" customWidth="1"/>
    <col min="5638" max="5638" width="13.7109375" customWidth="1"/>
    <col min="5639" max="5639" width="2.140625" customWidth="1"/>
    <col min="5640" max="5640" width="0" hidden="1" customWidth="1"/>
    <col min="5641" max="5641" width="15" customWidth="1"/>
    <col min="5642" max="5642" width="0" hidden="1" customWidth="1"/>
    <col min="5885" max="5888" width="0" hidden="1" customWidth="1"/>
    <col min="5889" max="5889" width="70.7109375" customWidth="1"/>
    <col min="5890" max="5890" width="16.42578125" customWidth="1"/>
    <col min="5891" max="5892" width="14.85546875" customWidth="1"/>
    <col min="5893" max="5893" width="11.7109375" customWidth="1"/>
    <col min="5894" max="5894" width="13.7109375" customWidth="1"/>
    <col min="5895" max="5895" width="2.140625" customWidth="1"/>
    <col min="5896" max="5896" width="0" hidden="1" customWidth="1"/>
    <col min="5897" max="5897" width="15" customWidth="1"/>
    <col min="5898" max="5898" width="0" hidden="1" customWidth="1"/>
    <col min="6141" max="6144" width="0" hidden="1" customWidth="1"/>
    <col min="6145" max="6145" width="70.7109375" customWidth="1"/>
    <col min="6146" max="6146" width="16.42578125" customWidth="1"/>
    <col min="6147" max="6148" width="14.85546875" customWidth="1"/>
    <col min="6149" max="6149" width="11.7109375" customWidth="1"/>
    <col min="6150" max="6150" width="13.7109375" customWidth="1"/>
    <col min="6151" max="6151" width="2.140625" customWidth="1"/>
    <col min="6152" max="6152" width="0" hidden="1" customWidth="1"/>
    <col min="6153" max="6153" width="15" customWidth="1"/>
    <col min="6154" max="6154" width="0" hidden="1" customWidth="1"/>
    <col min="6397" max="6400" width="0" hidden="1" customWidth="1"/>
    <col min="6401" max="6401" width="70.7109375" customWidth="1"/>
    <col min="6402" max="6402" width="16.42578125" customWidth="1"/>
    <col min="6403" max="6404" width="14.85546875" customWidth="1"/>
    <col min="6405" max="6405" width="11.7109375" customWidth="1"/>
    <col min="6406" max="6406" width="13.7109375" customWidth="1"/>
    <col min="6407" max="6407" width="2.140625" customWidth="1"/>
    <col min="6408" max="6408" width="0" hidden="1" customWidth="1"/>
    <col min="6409" max="6409" width="15" customWidth="1"/>
    <col min="6410" max="6410" width="0" hidden="1" customWidth="1"/>
    <col min="6653" max="6656" width="0" hidden="1" customWidth="1"/>
    <col min="6657" max="6657" width="70.7109375" customWidth="1"/>
    <col min="6658" max="6658" width="16.42578125" customWidth="1"/>
    <col min="6659" max="6660" width="14.85546875" customWidth="1"/>
    <col min="6661" max="6661" width="11.7109375" customWidth="1"/>
    <col min="6662" max="6662" width="13.7109375" customWidth="1"/>
    <col min="6663" max="6663" width="2.140625" customWidth="1"/>
    <col min="6664" max="6664" width="0" hidden="1" customWidth="1"/>
    <col min="6665" max="6665" width="15" customWidth="1"/>
    <col min="6666" max="6666" width="0" hidden="1" customWidth="1"/>
    <col min="6909" max="6912" width="0" hidden="1" customWidth="1"/>
    <col min="6913" max="6913" width="70.7109375" customWidth="1"/>
    <col min="6914" max="6914" width="16.42578125" customWidth="1"/>
    <col min="6915" max="6916" width="14.85546875" customWidth="1"/>
    <col min="6917" max="6917" width="11.7109375" customWidth="1"/>
    <col min="6918" max="6918" width="13.7109375" customWidth="1"/>
    <col min="6919" max="6919" width="2.140625" customWidth="1"/>
    <col min="6920" max="6920" width="0" hidden="1" customWidth="1"/>
    <col min="6921" max="6921" width="15" customWidth="1"/>
    <col min="6922" max="6922" width="0" hidden="1" customWidth="1"/>
    <col min="7165" max="7168" width="0" hidden="1" customWidth="1"/>
    <col min="7169" max="7169" width="70.7109375" customWidth="1"/>
    <col min="7170" max="7170" width="16.42578125" customWidth="1"/>
    <col min="7171" max="7172" width="14.85546875" customWidth="1"/>
    <col min="7173" max="7173" width="11.7109375" customWidth="1"/>
    <col min="7174" max="7174" width="13.7109375" customWidth="1"/>
    <col min="7175" max="7175" width="2.140625" customWidth="1"/>
    <col min="7176" max="7176" width="0" hidden="1" customWidth="1"/>
    <col min="7177" max="7177" width="15" customWidth="1"/>
    <col min="7178" max="7178" width="0" hidden="1" customWidth="1"/>
    <col min="7421" max="7424" width="0" hidden="1" customWidth="1"/>
    <col min="7425" max="7425" width="70.7109375" customWidth="1"/>
    <col min="7426" max="7426" width="16.42578125" customWidth="1"/>
    <col min="7427" max="7428" width="14.85546875" customWidth="1"/>
    <col min="7429" max="7429" width="11.7109375" customWidth="1"/>
    <col min="7430" max="7430" width="13.7109375" customWidth="1"/>
    <col min="7431" max="7431" width="2.140625" customWidth="1"/>
    <col min="7432" max="7432" width="0" hidden="1" customWidth="1"/>
    <col min="7433" max="7433" width="15" customWidth="1"/>
    <col min="7434" max="7434" width="0" hidden="1" customWidth="1"/>
    <col min="7677" max="7680" width="0" hidden="1" customWidth="1"/>
    <col min="7681" max="7681" width="70.7109375" customWidth="1"/>
    <col min="7682" max="7682" width="16.42578125" customWidth="1"/>
    <col min="7683" max="7684" width="14.85546875" customWidth="1"/>
    <col min="7685" max="7685" width="11.7109375" customWidth="1"/>
    <col min="7686" max="7686" width="13.7109375" customWidth="1"/>
    <col min="7687" max="7687" width="2.140625" customWidth="1"/>
    <col min="7688" max="7688" width="0" hidden="1" customWidth="1"/>
    <col min="7689" max="7689" width="15" customWidth="1"/>
    <col min="7690" max="7690" width="0" hidden="1" customWidth="1"/>
    <col min="7933" max="7936" width="0" hidden="1" customWidth="1"/>
    <col min="7937" max="7937" width="70.7109375" customWidth="1"/>
    <col min="7938" max="7938" width="16.42578125" customWidth="1"/>
    <col min="7939" max="7940" width="14.85546875" customWidth="1"/>
    <col min="7941" max="7941" width="11.7109375" customWidth="1"/>
    <col min="7942" max="7942" width="13.7109375" customWidth="1"/>
    <col min="7943" max="7943" width="2.140625" customWidth="1"/>
    <col min="7944" max="7944" width="0" hidden="1" customWidth="1"/>
    <col min="7945" max="7945" width="15" customWidth="1"/>
    <col min="7946" max="7946" width="0" hidden="1" customWidth="1"/>
    <col min="8189" max="8192" width="0" hidden="1" customWidth="1"/>
    <col min="8193" max="8193" width="70.7109375" customWidth="1"/>
    <col min="8194" max="8194" width="16.42578125" customWidth="1"/>
    <col min="8195" max="8196" width="14.85546875" customWidth="1"/>
    <col min="8197" max="8197" width="11.7109375" customWidth="1"/>
    <col min="8198" max="8198" width="13.7109375" customWidth="1"/>
    <col min="8199" max="8199" width="2.140625" customWidth="1"/>
    <col min="8200" max="8200" width="0" hidden="1" customWidth="1"/>
    <col min="8201" max="8201" width="15" customWidth="1"/>
    <col min="8202" max="8202" width="0" hidden="1" customWidth="1"/>
    <col min="8445" max="8448" width="0" hidden="1" customWidth="1"/>
    <col min="8449" max="8449" width="70.7109375" customWidth="1"/>
    <col min="8450" max="8450" width="16.42578125" customWidth="1"/>
    <col min="8451" max="8452" width="14.85546875" customWidth="1"/>
    <col min="8453" max="8453" width="11.7109375" customWidth="1"/>
    <col min="8454" max="8454" width="13.7109375" customWidth="1"/>
    <col min="8455" max="8455" width="2.140625" customWidth="1"/>
    <col min="8456" max="8456" width="0" hidden="1" customWidth="1"/>
    <col min="8457" max="8457" width="15" customWidth="1"/>
    <col min="8458" max="8458" width="0" hidden="1" customWidth="1"/>
    <col min="8701" max="8704" width="0" hidden="1" customWidth="1"/>
    <col min="8705" max="8705" width="70.7109375" customWidth="1"/>
    <col min="8706" max="8706" width="16.42578125" customWidth="1"/>
    <col min="8707" max="8708" width="14.85546875" customWidth="1"/>
    <col min="8709" max="8709" width="11.7109375" customWidth="1"/>
    <col min="8710" max="8710" width="13.7109375" customWidth="1"/>
    <col min="8711" max="8711" width="2.140625" customWidth="1"/>
    <col min="8712" max="8712" width="0" hidden="1" customWidth="1"/>
    <col min="8713" max="8713" width="15" customWidth="1"/>
    <col min="8714" max="8714" width="0" hidden="1" customWidth="1"/>
    <col min="8957" max="8960" width="0" hidden="1" customWidth="1"/>
    <col min="8961" max="8961" width="70.7109375" customWidth="1"/>
    <col min="8962" max="8962" width="16.42578125" customWidth="1"/>
    <col min="8963" max="8964" width="14.85546875" customWidth="1"/>
    <col min="8965" max="8965" width="11.7109375" customWidth="1"/>
    <col min="8966" max="8966" width="13.7109375" customWidth="1"/>
    <col min="8967" max="8967" width="2.140625" customWidth="1"/>
    <col min="8968" max="8968" width="0" hidden="1" customWidth="1"/>
    <col min="8969" max="8969" width="15" customWidth="1"/>
    <col min="8970" max="8970" width="0" hidden="1" customWidth="1"/>
    <col min="9213" max="9216" width="0" hidden="1" customWidth="1"/>
    <col min="9217" max="9217" width="70.7109375" customWidth="1"/>
    <col min="9218" max="9218" width="16.42578125" customWidth="1"/>
    <col min="9219" max="9220" width="14.85546875" customWidth="1"/>
    <col min="9221" max="9221" width="11.7109375" customWidth="1"/>
    <col min="9222" max="9222" width="13.7109375" customWidth="1"/>
    <col min="9223" max="9223" width="2.140625" customWidth="1"/>
    <col min="9224" max="9224" width="0" hidden="1" customWidth="1"/>
    <col min="9225" max="9225" width="15" customWidth="1"/>
    <col min="9226" max="9226" width="0" hidden="1" customWidth="1"/>
    <col min="9469" max="9472" width="0" hidden="1" customWidth="1"/>
    <col min="9473" max="9473" width="70.7109375" customWidth="1"/>
    <col min="9474" max="9474" width="16.42578125" customWidth="1"/>
    <col min="9475" max="9476" width="14.85546875" customWidth="1"/>
    <col min="9477" max="9477" width="11.7109375" customWidth="1"/>
    <col min="9478" max="9478" width="13.7109375" customWidth="1"/>
    <col min="9479" max="9479" width="2.140625" customWidth="1"/>
    <col min="9480" max="9480" width="0" hidden="1" customWidth="1"/>
    <col min="9481" max="9481" width="15" customWidth="1"/>
    <col min="9482" max="9482" width="0" hidden="1" customWidth="1"/>
    <col min="9725" max="9728" width="0" hidden="1" customWidth="1"/>
    <col min="9729" max="9729" width="70.7109375" customWidth="1"/>
    <col min="9730" max="9730" width="16.42578125" customWidth="1"/>
    <col min="9731" max="9732" width="14.85546875" customWidth="1"/>
    <col min="9733" max="9733" width="11.7109375" customWidth="1"/>
    <col min="9734" max="9734" width="13.7109375" customWidth="1"/>
    <col min="9735" max="9735" width="2.140625" customWidth="1"/>
    <col min="9736" max="9736" width="0" hidden="1" customWidth="1"/>
    <col min="9737" max="9737" width="15" customWidth="1"/>
    <col min="9738" max="9738" width="0" hidden="1" customWidth="1"/>
    <col min="9981" max="9984" width="0" hidden="1" customWidth="1"/>
    <col min="9985" max="9985" width="70.7109375" customWidth="1"/>
    <col min="9986" max="9986" width="16.42578125" customWidth="1"/>
    <col min="9987" max="9988" width="14.85546875" customWidth="1"/>
    <col min="9989" max="9989" width="11.7109375" customWidth="1"/>
    <col min="9990" max="9990" width="13.7109375" customWidth="1"/>
    <col min="9991" max="9991" width="2.140625" customWidth="1"/>
    <col min="9992" max="9992" width="0" hidden="1" customWidth="1"/>
    <col min="9993" max="9993" width="15" customWidth="1"/>
    <col min="9994" max="9994" width="0" hidden="1" customWidth="1"/>
    <col min="10237" max="10240" width="0" hidden="1" customWidth="1"/>
    <col min="10241" max="10241" width="70.7109375" customWidth="1"/>
    <col min="10242" max="10242" width="16.42578125" customWidth="1"/>
    <col min="10243" max="10244" width="14.85546875" customWidth="1"/>
    <col min="10245" max="10245" width="11.7109375" customWidth="1"/>
    <col min="10246" max="10246" width="13.7109375" customWidth="1"/>
    <col min="10247" max="10247" width="2.140625" customWidth="1"/>
    <col min="10248" max="10248" width="0" hidden="1" customWidth="1"/>
    <col min="10249" max="10249" width="15" customWidth="1"/>
    <col min="10250" max="10250" width="0" hidden="1" customWidth="1"/>
    <col min="10493" max="10496" width="0" hidden="1" customWidth="1"/>
    <col min="10497" max="10497" width="70.7109375" customWidth="1"/>
    <col min="10498" max="10498" width="16.42578125" customWidth="1"/>
    <col min="10499" max="10500" width="14.85546875" customWidth="1"/>
    <col min="10501" max="10501" width="11.7109375" customWidth="1"/>
    <col min="10502" max="10502" width="13.7109375" customWidth="1"/>
    <col min="10503" max="10503" width="2.140625" customWidth="1"/>
    <col min="10504" max="10504" width="0" hidden="1" customWidth="1"/>
    <col min="10505" max="10505" width="15" customWidth="1"/>
    <col min="10506" max="10506" width="0" hidden="1" customWidth="1"/>
    <col min="10749" max="10752" width="0" hidden="1" customWidth="1"/>
    <col min="10753" max="10753" width="70.7109375" customWidth="1"/>
    <col min="10754" max="10754" width="16.42578125" customWidth="1"/>
    <col min="10755" max="10756" width="14.85546875" customWidth="1"/>
    <col min="10757" max="10757" width="11.7109375" customWidth="1"/>
    <col min="10758" max="10758" width="13.7109375" customWidth="1"/>
    <col min="10759" max="10759" width="2.140625" customWidth="1"/>
    <col min="10760" max="10760" width="0" hidden="1" customWidth="1"/>
    <col min="10761" max="10761" width="15" customWidth="1"/>
    <col min="10762" max="10762" width="0" hidden="1" customWidth="1"/>
    <col min="11005" max="11008" width="0" hidden="1" customWidth="1"/>
    <col min="11009" max="11009" width="70.7109375" customWidth="1"/>
    <col min="11010" max="11010" width="16.42578125" customWidth="1"/>
    <col min="11011" max="11012" width="14.85546875" customWidth="1"/>
    <col min="11013" max="11013" width="11.7109375" customWidth="1"/>
    <col min="11014" max="11014" width="13.7109375" customWidth="1"/>
    <col min="11015" max="11015" width="2.140625" customWidth="1"/>
    <col min="11016" max="11016" width="0" hidden="1" customWidth="1"/>
    <col min="11017" max="11017" width="15" customWidth="1"/>
    <col min="11018" max="11018" width="0" hidden="1" customWidth="1"/>
    <col min="11261" max="11264" width="0" hidden="1" customWidth="1"/>
    <col min="11265" max="11265" width="70.7109375" customWidth="1"/>
    <col min="11266" max="11266" width="16.42578125" customWidth="1"/>
    <col min="11267" max="11268" width="14.85546875" customWidth="1"/>
    <col min="11269" max="11269" width="11.7109375" customWidth="1"/>
    <col min="11270" max="11270" width="13.7109375" customWidth="1"/>
    <col min="11271" max="11271" width="2.140625" customWidth="1"/>
    <col min="11272" max="11272" width="0" hidden="1" customWidth="1"/>
    <col min="11273" max="11273" width="15" customWidth="1"/>
    <col min="11274" max="11274" width="0" hidden="1" customWidth="1"/>
    <col min="11517" max="11520" width="0" hidden="1" customWidth="1"/>
    <col min="11521" max="11521" width="70.7109375" customWidth="1"/>
    <col min="11522" max="11522" width="16.42578125" customWidth="1"/>
    <col min="11523" max="11524" width="14.85546875" customWidth="1"/>
    <col min="11525" max="11525" width="11.7109375" customWidth="1"/>
    <col min="11526" max="11526" width="13.7109375" customWidth="1"/>
    <col min="11527" max="11527" width="2.140625" customWidth="1"/>
    <col min="11528" max="11528" width="0" hidden="1" customWidth="1"/>
    <col min="11529" max="11529" width="15" customWidth="1"/>
    <col min="11530" max="11530" width="0" hidden="1" customWidth="1"/>
    <col min="11773" max="11776" width="0" hidden="1" customWidth="1"/>
    <col min="11777" max="11777" width="70.7109375" customWidth="1"/>
    <col min="11778" max="11778" width="16.42578125" customWidth="1"/>
    <col min="11779" max="11780" width="14.85546875" customWidth="1"/>
    <col min="11781" max="11781" width="11.7109375" customWidth="1"/>
    <col min="11782" max="11782" width="13.7109375" customWidth="1"/>
    <col min="11783" max="11783" width="2.140625" customWidth="1"/>
    <col min="11784" max="11784" width="0" hidden="1" customWidth="1"/>
    <col min="11785" max="11785" width="15" customWidth="1"/>
    <col min="11786" max="11786" width="0" hidden="1" customWidth="1"/>
    <col min="12029" max="12032" width="0" hidden="1" customWidth="1"/>
    <col min="12033" max="12033" width="70.7109375" customWidth="1"/>
    <col min="12034" max="12034" width="16.42578125" customWidth="1"/>
    <col min="12035" max="12036" width="14.85546875" customWidth="1"/>
    <col min="12037" max="12037" width="11.7109375" customWidth="1"/>
    <col min="12038" max="12038" width="13.7109375" customWidth="1"/>
    <col min="12039" max="12039" width="2.140625" customWidth="1"/>
    <col min="12040" max="12040" width="0" hidden="1" customWidth="1"/>
    <col min="12041" max="12041" width="15" customWidth="1"/>
    <col min="12042" max="12042" width="0" hidden="1" customWidth="1"/>
    <col min="12285" max="12288" width="0" hidden="1" customWidth="1"/>
    <col min="12289" max="12289" width="70.7109375" customWidth="1"/>
    <col min="12290" max="12290" width="16.42578125" customWidth="1"/>
    <col min="12291" max="12292" width="14.85546875" customWidth="1"/>
    <col min="12293" max="12293" width="11.7109375" customWidth="1"/>
    <col min="12294" max="12294" width="13.7109375" customWidth="1"/>
    <col min="12295" max="12295" width="2.140625" customWidth="1"/>
    <col min="12296" max="12296" width="0" hidden="1" customWidth="1"/>
    <col min="12297" max="12297" width="15" customWidth="1"/>
    <col min="12298" max="12298" width="0" hidden="1" customWidth="1"/>
    <col min="12541" max="12544" width="0" hidden="1" customWidth="1"/>
    <col min="12545" max="12545" width="70.7109375" customWidth="1"/>
    <col min="12546" max="12546" width="16.42578125" customWidth="1"/>
    <col min="12547" max="12548" width="14.85546875" customWidth="1"/>
    <col min="12549" max="12549" width="11.7109375" customWidth="1"/>
    <col min="12550" max="12550" width="13.7109375" customWidth="1"/>
    <col min="12551" max="12551" width="2.140625" customWidth="1"/>
    <col min="12552" max="12552" width="0" hidden="1" customWidth="1"/>
    <col min="12553" max="12553" width="15" customWidth="1"/>
    <col min="12554" max="12554" width="0" hidden="1" customWidth="1"/>
    <col min="12797" max="12800" width="0" hidden="1" customWidth="1"/>
    <col min="12801" max="12801" width="70.7109375" customWidth="1"/>
    <col min="12802" max="12802" width="16.42578125" customWidth="1"/>
    <col min="12803" max="12804" width="14.85546875" customWidth="1"/>
    <col min="12805" max="12805" width="11.7109375" customWidth="1"/>
    <col min="12806" max="12806" width="13.7109375" customWidth="1"/>
    <col min="12807" max="12807" width="2.140625" customWidth="1"/>
    <col min="12808" max="12808" width="0" hidden="1" customWidth="1"/>
    <col min="12809" max="12809" width="15" customWidth="1"/>
    <col min="12810" max="12810" width="0" hidden="1" customWidth="1"/>
    <col min="13053" max="13056" width="0" hidden="1" customWidth="1"/>
    <col min="13057" max="13057" width="70.7109375" customWidth="1"/>
    <col min="13058" max="13058" width="16.42578125" customWidth="1"/>
    <col min="13059" max="13060" width="14.85546875" customWidth="1"/>
    <col min="13061" max="13061" width="11.7109375" customWidth="1"/>
    <col min="13062" max="13062" width="13.7109375" customWidth="1"/>
    <col min="13063" max="13063" width="2.140625" customWidth="1"/>
    <col min="13064" max="13064" width="0" hidden="1" customWidth="1"/>
    <col min="13065" max="13065" width="15" customWidth="1"/>
    <col min="13066" max="13066" width="0" hidden="1" customWidth="1"/>
    <col min="13309" max="13312" width="0" hidden="1" customWidth="1"/>
    <col min="13313" max="13313" width="70.7109375" customWidth="1"/>
    <col min="13314" max="13314" width="16.42578125" customWidth="1"/>
    <col min="13315" max="13316" width="14.85546875" customWidth="1"/>
    <col min="13317" max="13317" width="11.7109375" customWidth="1"/>
    <col min="13318" max="13318" width="13.7109375" customWidth="1"/>
    <col min="13319" max="13319" width="2.140625" customWidth="1"/>
    <col min="13320" max="13320" width="0" hidden="1" customWidth="1"/>
    <col min="13321" max="13321" width="15" customWidth="1"/>
    <col min="13322" max="13322" width="0" hidden="1" customWidth="1"/>
    <col min="13565" max="13568" width="0" hidden="1" customWidth="1"/>
    <col min="13569" max="13569" width="70.7109375" customWidth="1"/>
    <col min="13570" max="13570" width="16.42578125" customWidth="1"/>
    <col min="13571" max="13572" width="14.85546875" customWidth="1"/>
    <col min="13573" max="13573" width="11.7109375" customWidth="1"/>
    <col min="13574" max="13574" width="13.7109375" customWidth="1"/>
    <col min="13575" max="13575" width="2.140625" customWidth="1"/>
    <col min="13576" max="13576" width="0" hidden="1" customWidth="1"/>
    <col min="13577" max="13577" width="15" customWidth="1"/>
    <col min="13578" max="13578" width="0" hidden="1" customWidth="1"/>
    <col min="13821" max="13824" width="0" hidden="1" customWidth="1"/>
    <col min="13825" max="13825" width="70.7109375" customWidth="1"/>
    <col min="13826" max="13826" width="16.42578125" customWidth="1"/>
    <col min="13827" max="13828" width="14.85546875" customWidth="1"/>
    <col min="13829" max="13829" width="11.7109375" customWidth="1"/>
    <col min="13830" max="13830" width="13.7109375" customWidth="1"/>
    <col min="13831" max="13831" width="2.140625" customWidth="1"/>
    <col min="13832" max="13832" width="0" hidden="1" customWidth="1"/>
    <col min="13833" max="13833" width="15" customWidth="1"/>
    <col min="13834" max="13834" width="0" hidden="1" customWidth="1"/>
    <col min="14077" max="14080" width="0" hidden="1" customWidth="1"/>
    <col min="14081" max="14081" width="70.7109375" customWidth="1"/>
    <col min="14082" max="14082" width="16.42578125" customWidth="1"/>
    <col min="14083" max="14084" width="14.85546875" customWidth="1"/>
    <col min="14085" max="14085" width="11.7109375" customWidth="1"/>
    <col min="14086" max="14086" width="13.7109375" customWidth="1"/>
    <col min="14087" max="14087" width="2.140625" customWidth="1"/>
    <col min="14088" max="14088" width="0" hidden="1" customWidth="1"/>
    <col min="14089" max="14089" width="15" customWidth="1"/>
    <col min="14090" max="14090" width="0" hidden="1" customWidth="1"/>
    <col min="14333" max="14336" width="0" hidden="1" customWidth="1"/>
    <col min="14337" max="14337" width="70.7109375" customWidth="1"/>
    <col min="14338" max="14338" width="16.42578125" customWidth="1"/>
    <col min="14339" max="14340" width="14.85546875" customWidth="1"/>
    <col min="14341" max="14341" width="11.7109375" customWidth="1"/>
    <col min="14342" max="14342" width="13.7109375" customWidth="1"/>
    <col min="14343" max="14343" width="2.140625" customWidth="1"/>
    <col min="14344" max="14344" width="0" hidden="1" customWidth="1"/>
    <col min="14345" max="14345" width="15" customWidth="1"/>
    <col min="14346" max="14346" width="0" hidden="1" customWidth="1"/>
    <col min="14589" max="14592" width="0" hidden="1" customWidth="1"/>
    <col min="14593" max="14593" width="70.7109375" customWidth="1"/>
    <col min="14594" max="14594" width="16.42578125" customWidth="1"/>
    <col min="14595" max="14596" width="14.85546875" customWidth="1"/>
    <col min="14597" max="14597" width="11.7109375" customWidth="1"/>
    <col min="14598" max="14598" width="13.7109375" customWidth="1"/>
    <col min="14599" max="14599" width="2.140625" customWidth="1"/>
    <col min="14600" max="14600" width="0" hidden="1" customWidth="1"/>
    <col min="14601" max="14601" width="15" customWidth="1"/>
    <col min="14602" max="14602" width="0" hidden="1" customWidth="1"/>
    <col min="14845" max="14848" width="0" hidden="1" customWidth="1"/>
    <col min="14849" max="14849" width="70.7109375" customWidth="1"/>
    <col min="14850" max="14850" width="16.42578125" customWidth="1"/>
    <col min="14851" max="14852" width="14.85546875" customWidth="1"/>
    <col min="14853" max="14853" width="11.7109375" customWidth="1"/>
    <col min="14854" max="14854" width="13.7109375" customWidth="1"/>
    <col min="14855" max="14855" width="2.140625" customWidth="1"/>
    <col min="14856" max="14856" width="0" hidden="1" customWidth="1"/>
    <col min="14857" max="14857" width="15" customWidth="1"/>
    <col min="14858" max="14858" width="0" hidden="1" customWidth="1"/>
    <col min="15101" max="15104" width="0" hidden="1" customWidth="1"/>
    <col min="15105" max="15105" width="70.7109375" customWidth="1"/>
    <col min="15106" max="15106" width="16.42578125" customWidth="1"/>
    <col min="15107" max="15108" width="14.85546875" customWidth="1"/>
    <col min="15109" max="15109" width="11.7109375" customWidth="1"/>
    <col min="15110" max="15110" width="13.7109375" customWidth="1"/>
    <col min="15111" max="15111" width="2.140625" customWidth="1"/>
    <col min="15112" max="15112" width="0" hidden="1" customWidth="1"/>
    <col min="15113" max="15113" width="15" customWidth="1"/>
    <col min="15114" max="15114" width="0" hidden="1" customWidth="1"/>
    <col min="15357" max="15360" width="0" hidden="1" customWidth="1"/>
    <col min="15361" max="15361" width="70.7109375" customWidth="1"/>
    <col min="15362" max="15362" width="16.42578125" customWidth="1"/>
    <col min="15363" max="15364" width="14.85546875" customWidth="1"/>
    <col min="15365" max="15365" width="11.7109375" customWidth="1"/>
    <col min="15366" max="15366" width="13.7109375" customWidth="1"/>
    <col min="15367" max="15367" width="2.140625" customWidth="1"/>
    <col min="15368" max="15368" width="0" hidden="1" customWidth="1"/>
    <col min="15369" max="15369" width="15" customWidth="1"/>
    <col min="15370" max="15370" width="0" hidden="1" customWidth="1"/>
    <col min="15613" max="15616" width="0" hidden="1" customWidth="1"/>
    <col min="15617" max="15617" width="70.7109375" customWidth="1"/>
    <col min="15618" max="15618" width="16.42578125" customWidth="1"/>
    <col min="15619" max="15620" width="14.85546875" customWidth="1"/>
    <col min="15621" max="15621" width="11.7109375" customWidth="1"/>
    <col min="15622" max="15622" width="13.7109375" customWidth="1"/>
    <col min="15623" max="15623" width="2.140625" customWidth="1"/>
    <col min="15624" max="15624" width="0" hidden="1" customWidth="1"/>
    <col min="15625" max="15625" width="15" customWidth="1"/>
    <col min="15626" max="15626" width="0" hidden="1" customWidth="1"/>
    <col min="15869" max="15872" width="0" hidden="1" customWidth="1"/>
    <col min="15873" max="15873" width="70.7109375" customWidth="1"/>
    <col min="15874" max="15874" width="16.42578125" customWidth="1"/>
    <col min="15875" max="15876" width="14.85546875" customWidth="1"/>
    <col min="15877" max="15877" width="11.7109375" customWidth="1"/>
    <col min="15878" max="15878" width="13.7109375" customWidth="1"/>
    <col min="15879" max="15879" width="2.140625" customWidth="1"/>
    <col min="15880" max="15880" width="0" hidden="1" customWidth="1"/>
    <col min="15881" max="15881" width="15" customWidth="1"/>
    <col min="15882" max="15882" width="0" hidden="1" customWidth="1"/>
    <col min="16125" max="16128" width="0" hidden="1" customWidth="1"/>
    <col min="16129" max="16129" width="70.7109375" customWidth="1"/>
    <col min="16130" max="16130" width="16.42578125" customWidth="1"/>
    <col min="16131" max="16132" width="14.85546875" customWidth="1"/>
    <col min="16133" max="16133" width="11.7109375" customWidth="1"/>
    <col min="16134" max="16134" width="13.7109375" customWidth="1"/>
    <col min="16135" max="16135" width="2.140625" customWidth="1"/>
    <col min="16136" max="16136" width="0" hidden="1" customWidth="1"/>
    <col min="16137" max="16137" width="15" customWidth="1"/>
    <col min="16138" max="16138" width="0" hidden="1" customWidth="1"/>
  </cols>
  <sheetData>
    <row r="2" spans="1:14" ht="15" x14ac:dyDescent="0.25">
      <c r="A2"/>
      <c r="B2"/>
      <c r="C2"/>
      <c r="D2"/>
      <c r="E2" s="2" t="s">
        <v>176</v>
      </c>
    </row>
    <row r="3" spans="1:14" ht="15" x14ac:dyDescent="0.25">
      <c r="A3"/>
      <c r="B3"/>
      <c r="C3"/>
      <c r="D3"/>
      <c r="E3" s="2"/>
    </row>
    <row r="4" spans="1:14" ht="13.5" thickBot="1" x14ac:dyDescent="0.25">
      <c r="F4" s="40"/>
      <c r="J4" s="53"/>
    </row>
    <row r="5" spans="1:14" ht="13.5" customHeight="1" thickTop="1" x14ac:dyDescent="0.2">
      <c r="A5" s="262" t="s">
        <v>93</v>
      </c>
      <c r="B5" s="263"/>
      <c r="C5" s="263"/>
      <c r="D5" s="264"/>
      <c r="E5" s="265" t="s">
        <v>0</v>
      </c>
      <c r="F5" s="257" t="s">
        <v>10</v>
      </c>
      <c r="G5" s="257" t="s">
        <v>94</v>
      </c>
      <c r="H5" s="257" t="s">
        <v>95</v>
      </c>
      <c r="I5" s="257" t="s">
        <v>89</v>
      </c>
      <c r="J5" s="170"/>
      <c r="K5" s="171"/>
      <c r="L5" s="257" t="s">
        <v>166</v>
      </c>
      <c r="M5" s="249" t="s">
        <v>164</v>
      </c>
    </row>
    <row r="6" spans="1:14" x14ac:dyDescent="0.2">
      <c r="A6" s="54"/>
      <c r="B6" s="55"/>
      <c r="C6" s="55"/>
      <c r="D6" s="56"/>
      <c r="E6" s="266"/>
      <c r="F6" s="258"/>
      <c r="G6" s="258"/>
      <c r="H6" s="258"/>
      <c r="I6" s="258"/>
      <c r="J6" s="170"/>
      <c r="K6" s="171"/>
      <c r="L6" s="258"/>
      <c r="M6" s="250"/>
    </row>
    <row r="7" spans="1:14" ht="72.75" customHeight="1" thickBot="1" x14ac:dyDescent="0.25">
      <c r="A7" s="57" t="s">
        <v>96</v>
      </c>
      <c r="B7" s="58" t="s">
        <v>97</v>
      </c>
      <c r="C7" s="59" t="s">
        <v>98</v>
      </c>
      <c r="D7" s="60" t="s">
        <v>99</v>
      </c>
      <c r="E7" s="267"/>
      <c r="F7" s="259"/>
      <c r="G7" s="259"/>
      <c r="H7" s="259"/>
      <c r="I7" s="259"/>
      <c r="J7" s="170"/>
      <c r="K7" s="171"/>
      <c r="L7" s="259"/>
      <c r="M7" s="251"/>
    </row>
    <row r="8" spans="1:14" s="51" customFormat="1" ht="13.5" thickTop="1" x14ac:dyDescent="0.2">
      <c r="A8" s="61">
        <v>4357</v>
      </c>
      <c r="B8" s="62">
        <v>4316</v>
      </c>
      <c r="C8" s="252">
        <v>5331</v>
      </c>
      <c r="D8" s="63" t="s">
        <v>100</v>
      </c>
      <c r="E8" s="162" t="s">
        <v>101</v>
      </c>
      <c r="F8" s="172">
        <v>7480</v>
      </c>
      <c r="G8" s="173">
        <v>7650</v>
      </c>
      <c r="H8" s="174">
        <v>470</v>
      </c>
      <c r="I8" s="175">
        <f>G8+H8</f>
        <v>8120</v>
      </c>
      <c r="J8" s="176"/>
      <c r="K8" s="177" t="e">
        <v>#REF!</v>
      </c>
      <c r="L8" s="178">
        <f>ROUND(I8,0)</f>
        <v>8120</v>
      </c>
      <c r="M8" s="167">
        <v>31</v>
      </c>
      <c r="N8" s="64"/>
    </row>
    <row r="9" spans="1:14" s="51" customFormat="1" x14ac:dyDescent="0.2">
      <c r="A9" s="65">
        <v>4357</v>
      </c>
      <c r="B9" s="66">
        <v>4316</v>
      </c>
      <c r="C9" s="253"/>
      <c r="D9" s="67" t="s">
        <v>102</v>
      </c>
      <c r="E9" s="163" t="s">
        <v>103</v>
      </c>
      <c r="F9" s="179">
        <v>12478</v>
      </c>
      <c r="G9" s="180">
        <v>12595</v>
      </c>
      <c r="H9" s="180">
        <v>734.96194029850744</v>
      </c>
      <c r="I9" s="181">
        <f t="shared" ref="I9:I39" si="0">G9+H9</f>
        <v>13329.961940298508</v>
      </c>
      <c r="J9" s="176"/>
      <c r="K9" s="177" t="e">
        <v>#REF!</v>
      </c>
      <c r="L9" s="181">
        <f>ROUND(I9,0)</f>
        <v>13330</v>
      </c>
      <c r="M9" s="71">
        <v>52.4</v>
      </c>
      <c r="N9" s="64"/>
    </row>
    <row r="10" spans="1:14" s="73" customFormat="1" x14ac:dyDescent="0.2">
      <c r="A10" s="68">
        <v>4357</v>
      </c>
      <c r="B10" s="69">
        <v>4313</v>
      </c>
      <c r="C10" s="253"/>
      <c r="D10" s="70" t="s">
        <v>104</v>
      </c>
      <c r="E10" s="164" t="s">
        <v>105</v>
      </c>
      <c r="F10" s="181">
        <v>14020</v>
      </c>
      <c r="G10" s="180">
        <v>14481</v>
      </c>
      <c r="H10" s="180">
        <v>525.51044776119397</v>
      </c>
      <c r="I10" s="181">
        <f t="shared" si="0"/>
        <v>15006.510447761193</v>
      </c>
      <c r="J10" s="176"/>
      <c r="K10" s="177" t="e">
        <v>#REF!</v>
      </c>
      <c r="L10" s="182">
        <f>ROUND(I10,0)</f>
        <v>15007</v>
      </c>
      <c r="M10" s="71">
        <v>63.8</v>
      </c>
      <c r="N10" s="72"/>
    </row>
    <row r="11" spans="1:14" s="73" customFormat="1" x14ac:dyDescent="0.2">
      <c r="A11" s="74">
        <v>4351</v>
      </c>
      <c r="B11" s="75">
        <v>4314</v>
      </c>
      <c r="C11" s="253"/>
      <c r="D11" s="76" t="s">
        <v>106</v>
      </c>
      <c r="E11" s="164" t="s">
        <v>107</v>
      </c>
      <c r="F11" s="181">
        <v>2314</v>
      </c>
      <c r="G11" s="180">
        <v>2406</v>
      </c>
      <c r="H11" s="180">
        <v>72.388059701492523</v>
      </c>
      <c r="I11" s="181">
        <f t="shared" si="0"/>
        <v>2478.3880597014927</v>
      </c>
      <c r="J11" s="176"/>
      <c r="K11" s="177" t="e">
        <v>#REF!</v>
      </c>
      <c r="L11" s="181">
        <f t="shared" ref="L11:L39" si="1">ROUND(I11,0)</f>
        <v>2478</v>
      </c>
      <c r="M11" s="71">
        <v>10</v>
      </c>
      <c r="N11" s="72"/>
    </row>
    <row r="12" spans="1:14" s="73" customFormat="1" x14ac:dyDescent="0.2">
      <c r="A12" s="77">
        <v>4357</v>
      </c>
      <c r="B12" s="78">
        <v>4316</v>
      </c>
      <c r="C12" s="253"/>
      <c r="D12" s="76" t="s">
        <v>108</v>
      </c>
      <c r="E12" s="164" t="s">
        <v>109</v>
      </c>
      <c r="F12" s="181">
        <v>21382</v>
      </c>
      <c r="G12" s="180">
        <v>21832</v>
      </c>
      <c r="H12" s="180">
        <v>650.1</v>
      </c>
      <c r="I12" s="181">
        <f t="shared" si="0"/>
        <v>22482.1</v>
      </c>
      <c r="J12" s="176"/>
      <c r="K12" s="177" t="e">
        <v>#REF!</v>
      </c>
      <c r="L12" s="181">
        <f t="shared" si="1"/>
        <v>22482</v>
      </c>
      <c r="M12" s="71">
        <v>87.15</v>
      </c>
      <c r="N12" s="72"/>
    </row>
    <row r="13" spans="1:14" s="73" customFormat="1" x14ac:dyDescent="0.2">
      <c r="A13" s="77">
        <v>4357</v>
      </c>
      <c r="B13" s="75">
        <v>4316</v>
      </c>
      <c r="C13" s="253"/>
      <c r="D13" s="76" t="s">
        <v>110</v>
      </c>
      <c r="E13" s="164" t="s">
        <v>111</v>
      </c>
      <c r="F13" s="181">
        <v>5853</v>
      </c>
      <c r="G13" s="180">
        <v>5898</v>
      </c>
      <c r="H13" s="180">
        <v>178.60671641791043</v>
      </c>
      <c r="I13" s="181">
        <f t="shared" si="0"/>
        <v>6076.6067164179103</v>
      </c>
      <c r="J13" s="176"/>
      <c r="K13" s="177" t="e">
        <v>#REF!</v>
      </c>
      <c r="L13" s="181">
        <f t="shared" si="1"/>
        <v>6077</v>
      </c>
      <c r="M13" s="71">
        <v>25</v>
      </c>
      <c r="N13" s="72"/>
    </row>
    <row r="14" spans="1:14" s="73" customFormat="1" x14ac:dyDescent="0.2">
      <c r="A14" s="77">
        <v>4357</v>
      </c>
      <c r="B14" s="75">
        <v>4316</v>
      </c>
      <c r="C14" s="253"/>
      <c r="D14" s="76" t="s">
        <v>112</v>
      </c>
      <c r="E14" s="164" t="s">
        <v>113</v>
      </c>
      <c r="F14" s="181">
        <v>11897</v>
      </c>
      <c r="G14" s="180">
        <v>12887.760000000002</v>
      </c>
      <c r="H14" s="180">
        <v>322.60597014925372</v>
      </c>
      <c r="I14" s="181">
        <f t="shared" si="0"/>
        <v>13210.365970149256</v>
      </c>
      <c r="J14" s="176"/>
      <c r="K14" s="177" t="e">
        <v>#REF!</v>
      </c>
      <c r="L14" s="181">
        <f t="shared" si="1"/>
        <v>13210</v>
      </c>
      <c r="M14" s="71">
        <v>57</v>
      </c>
      <c r="N14" s="72"/>
    </row>
    <row r="15" spans="1:14" s="73" customFormat="1" x14ac:dyDescent="0.2">
      <c r="A15" s="77">
        <v>4357</v>
      </c>
      <c r="B15" s="75">
        <v>4316</v>
      </c>
      <c r="C15" s="253"/>
      <c r="D15" s="76" t="s">
        <v>114</v>
      </c>
      <c r="E15" s="164" t="s">
        <v>115</v>
      </c>
      <c r="F15" s="181">
        <v>40303</v>
      </c>
      <c r="G15" s="180">
        <v>47797</v>
      </c>
      <c r="H15" s="180">
        <v>1520.215671641791</v>
      </c>
      <c r="I15" s="181">
        <f t="shared" si="0"/>
        <v>49317.215671641789</v>
      </c>
      <c r="J15" s="176"/>
      <c r="K15" s="177" t="e">
        <v>#REF!</v>
      </c>
      <c r="L15" s="181">
        <f t="shared" si="1"/>
        <v>49317</v>
      </c>
      <c r="M15" s="71">
        <v>195.83000000000004</v>
      </c>
      <c r="N15" s="72"/>
    </row>
    <row r="16" spans="1:14" s="73" customFormat="1" x14ac:dyDescent="0.2">
      <c r="A16" s="77">
        <v>4351</v>
      </c>
      <c r="B16" s="75">
        <v>4314</v>
      </c>
      <c r="C16" s="253"/>
      <c r="D16" s="76" t="s">
        <v>116</v>
      </c>
      <c r="E16" s="164" t="s">
        <v>117</v>
      </c>
      <c r="F16" s="181">
        <v>26053</v>
      </c>
      <c r="G16" s="180">
        <v>26499</v>
      </c>
      <c r="H16" s="180">
        <v>756.71641791044772</v>
      </c>
      <c r="I16" s="181">
        <f t="shared" si="0"/>
        <v>27255.716417910447</v>
      </c>
      <c r="J16" s="176"/>
      <c r="K16" s="177" t="e">
        <v>#REF!</v>
      </c>
      <c r="L16" s="181">
        <f t="shared" si="1"/>
        <v>27256</v>
      </c>
      <c r="M16" s="71">
        <v>115</v>
      </c>
      <c r="N16" s="72"/>
    </row>
    <row r="17" spans="1:14" s="80" customFormat="1" ht="14.25" x14ac:dyDescent="0.2">
      <c r="A17" s="77">
        <v>4357</v>
      </c>
      <c r="B17" s="75">
        <v>4311</v>
      </c>
      <c r="C17" s="253"/>
      <c r="D17" s="76" t="s">
        <v>118</v>
      </c>
      <c r="E17" s="164" t="s">
        <v>119</v>
      </c>
      <c r="F17" s="181">
        <v>41879</v>
      </c>
      <c r="G17" s="180">
        <v>47431</v>
      </c>
      <c r="H17" s="180">
        <v>1461.6119402985075</v>
      </c>
      <c r="I17" s="181">
        <f t="shared" si="0"/>
        <v>48892.611940298506</v>
      </c>
      <c r="J17" s="183"/>
      <c r="K17" s="177" t="e">
        <v>#REF!</v>
      </c>
      <c r="L17" s="181">
        <f t="shared" si="1"/>
        <v>48893</v>
      </c>
      <c r="M17" s="168">
        <v>195.6</v>
      </c>
      <c r="N17" s="79"/>
    </row>
    <row r="18" spans="1:14" s="80" customFormat="1" ht="14.25" x14ac:dyDescent="0.2">
      <c r="A18" s="74">
        <v>4356</v>
      </c>
      <c r="B18" s="75">
        <v>4313</v>
      </c>
      <c r="C18" s="253"/>
      <c r="D18" s="76" t="s">
        <v>120</v>
      </c>
      <c r="E18" s="164" t="s">
        <v>121</v>
      </c>
      <c r="F18" s="181">
        <v>13082</v>
      </c>
      <c r="G18" s="180">
        <v>13150</v>
      </c>
      <c r="H18" s="180">
        <v>366</v>
      </c>
      <c r="I18" s="181">
        <f t="shared" si="0"/>
        <v>13516</v>
      </c>
      <c r="J18" s="183"/>
      <c r="K18" s="177" t="e">
        <v>#REF!</v>
      </c>
      <c r="L18" s="181">
        <f t="shared" si="1"/>
        <v>13516</v>
      </c>
      <c r="M18" s="168">
        <v>50</v>
      </c>
      <c r="N18" s="79"/>
    </row>
    <row r="19" spans="1:14" s="80" customFormat="1" ht="14.25" x14ac:dyDescent="0.2">
      <c r="A19" s="77">
        <v>4357</v>
      </c>
      <c r="B19" s="75">
        <v>4311</v>
      </c>
      <c r="C19" s="253"/>
      <c r="D19" s="76" t="s">
        <v>122</v>
      </c>
      <c r="E19" s="164" t="s">
        <v>123</v>
      </c>
      <c r="F19" s="181">
        <v>32697</v>
      </c>
      <c r="G19" s="180">
        <v>33012</v>
      </c>
      <c r="H19" s="180">
        <v>2101.617910447761</v>
      </c>
      <c r="I19" s="181">
        <f t="shared" si="0"/>
        <v>35113.617910447763</v>
      </c>
      <c r="J19" s="183"/>
      <c r="K19" s="177" t="e">
        <v>#REF!</v>
      </c>
      <c r="L19" s="181">
        <f t="shared" si="1"/>
        <v>35114</v>
      </c>
      <c r="M19" s="168">
        <v>129.5</v>
      </c>
      <c r="N19" s="79"/>
    </row>
    <row r="20" spans="1:14" s="80" customFormat="1" ht="14.25" x14ac:dyDescent="0.2">
      <c r="A20" s="74">
        <v>4372</v>
      </c>
      <c r="B20" s="75">
        <v>4323</v>
      </c>
      <c r="C20" s="253"/>
      <c r="D20" s="76" t="s">
        <v>124</v>
      </c>
      <c r="E20" s="164" t="s">
        <v>125</v>
      </c>
      <c r="F20" s="181">
        <v>10833</v>
      </c>
      <c r="G20" s="180">
        <v>10875</v>
      </c>
      <c r="H20" s="180">
        <v>252.77388059701491</v>
      </c>
      <c r="I20" s="181">
        <f t="shared" si="0"/>
        <v>11127.773880597015</v>
      </c>
      <c r="J20" s="183"/>
      <c r="K20" s="177" t="e">
        <v>#REF!</v>
      </c>
      <c r="L20" s="181">
        <f t="shared" si="1"/>
        <v>11128</v>
      </c>
      <c r="M20" s="168">
        <v>32</v>
      </c>
      <c r="N20" s="79"/>
    </row>
    <row r="21" spans="1:14" s="80" customFormat="1" ht="14.25" x14ac:dyDescent="0.2">
      <c r="A21" s="74">
        <v>4357</v>
      </c>
      <c r="B21" s="75">
        <v>4316</v>
      </c>
      <c r="C21" s="253"/>
      <c r="D21" s="76" t="s">
        <v>126</v>
      </c>
      <c r="E21" s="164" t="s">
        <v>127</v>
      </c>
      <c r="F21" s="181">
        <v>27270</v>
      </c>
      <c r="G21" s="180">
        <v>28800</v>
      </c>
      <c r="H21" s="180">
        <v>1007.9999999999999</v>
      </c>
      <c r="I21" s="181">
        <f t="shared" si="0"/>
        <v>29808</v>
      </c>
      <c r="J21" s="183"/>
      <c r="K21" s="177" t="e">
        <v>#REF!</v>
      </c>
      <c r="L21" s="181">
        <f t="shared" si="1"/>
        <v>29808</v>
      </c>
      <c r="M21" s="168">
        <v>125</v>
      </c>
      <c r="N21" s="79"/>
    </row>
    <row r="22" spans="1:14" s="80" customFormat="1" ht="14.25" x14ac:dyDescent="0.2">
      <c r="A22" s="74">
        <v>4357</v>
      </c>
      <c r="B22" s="81">
        <v>4316</v>
      </c>
      <c r="C22" s="253"/>
      <c r="D22" s="76" t="s">
        <v>128</v>
      </c>
      <c r="E22" s="164" t="s">
        <v>129</v>
      </c>
      <c r="F22" s="181">
        <v>10113</v>
      </c>
      <c r="G22" s="180">
        <v>10380</v>
      </c>
      <c r="H22" s="180">
        <v>136.56716417910448</v>
      </c>
      <c r="I22" s="181">
        <f t="shared" si="0"/>
        <v>10516.567164179105</v>
      </c>
      <c r="J22" s="183"/>
      <c r="K22" s="177" t="e">
        <v>#REF!</v>
      </c>
      <c r="L22" s="181">
        <f t="shared" si="1"/>
        <v>10517</v>
      </c>
      <c r="M22" s="168">
        <v>47</v>
      </c>
      <c r="N22" s="79"/>
    </row>
    <row r="23" spans="1:14" s="80" customFormat="1" ht="14.25" x14ac:dyDescent="0.2">
      <c r="A23" s="74">
        <v>4357</v>
      </c>
      <c r="B23" s="81">
        <v>4316</v>
      </c>
      <c r="C23" s="253"/>
      <c r="D23" s="76" t="s">
        <v>130</v>
      </c>
      <c r="E23" s="164" t="s">
        <v>131</v>
      </c>
      <c r="F23" s="181">
        <v>20665</v>
      </c>
      <c r="G23" s="180">
        <v>19559</v>
      </c>
      <c r="H23" s="180">
        <v>503.73134328358208</v>
      </c>
      <c r="I23" s="181">
        <f t="shared" si="0"/>
        <v>20062.731343283584</v>
      </c>
      <c r="J23" s="183"/>
      <c r="K23" s="177" t="e">
        <v>#REF!</v>
      </c>
      <c r="L23" s="181">
        <f t="shared" si="1"/>
        <v>20063</v>
      </c>
      <c r="M23" s="168">
        <v>76.11</v>
      </c>
      <c r="N23" s="79"/>
    </row>
    <row r="24" spans="1:14" s="80" customFormat="1" ht="14.25" x14ac:dyDescent="0.2">
      <c r="A24" s="82">
        <v>4354</v>
      </c>
      <c r="B24" s="81">
        <v>4317</v>
      </c>
      <c r="C24" s="253"/>
      <c r="D24" s="76" t="s">
        <v>132</v>
      </c>
      <c r="E24" s="164" t="s">
        <v>133</v>
      </c>
      <c r="F24" s="181">
        <v>6793</v>
      </c>
      <c r="G24" s="180">
        <v>6377</v>
      </c>
      <c r="H24" s="180">
        <v>155.97014925373134</v>
      </c>
      <c r="I24" s="181">
        <f t="shared" si="0"/>
        <v>6532.9701492537315</v>
      </c>
      <c r="J24" s="183"/>
      <c r="K24" s="177" t="e">
        <v>#REF!</v>
      </c>
      <c r="L24" s="181">
        <f t="shared" si="1"/>
        <v>6533</v>
      </c>
      <c r="M24" s="168">
        <v>28.75</v>
      </c>
      <c r="N24" s="79"/>
    </row>
    <row r="25" spans="1:14" s="80" customFormat="1" ht="14.25" x14ac:dyDescent="0.2">
      <c r="A25" s="82">
        <v>4354</v>
      </c>
      <c r="B25" s="81">
        <v>4317</v>
      </c>
      <c r="C25" s="253"/>
      <c r="D25" s="76" t="s">
        <v>134</v>
      </c>
      <c r="E25" s="164" t="s">
        <v>135</v>
      </c>
      <c r="F25" s="181">
        <v>2088</v>
      </c>
      <c r="G25" s="180">
        <v>2234</v>
      </c>
      <c r="H25" s="180">
        <v>59.20597014925373</v>
      </c>
      <c r="I25" s="181">
        <f t="shared" si="0"/>
        <v>2293.2059701492535</v>
      </c>
      <c r="J25" s="183"/>
      <c r="K25" s="177" t="e">
        <v>#REF!</v>
      </c>
      <c r="L25" s="181">
        <f t="shared" si="1"/>
        <v>2293</v>
      </c>
      <c r="M25" s="168">
        <v>10</v>
      </c>
      <c r="N25" s="79"/>
    </row>
    <row r="26" spans="1:14" s="80" customFormat="1" ht="14.25" x14ac:dyDescent="0.2">
      <c r="A26" s="82">
        <v>4357</v>
      </c>
      <c r="B26" s="83">
        <v>4313</v>
      </c>
      <c r="C26" s="253"/>
      <c r="D26" s="76" t="s">
        <v>136</v>
      </c>
      <c r="E26" s="164" t="s">
        <v>137</v>
      </c>
      <c r="F26" s="181">
        <v>10713</v>
      </c>
      <c r="G26" s="180">
        <v>11282</v>
      </c>
      <c r="H26" s="180">
        <v>393.86791044776118</v>
      </c>
      <c r="I26" s="181">
        <f t="shared" si="0"/>
        <v>11675.867910447761</v>
      </c>
      <c r="J26" s="183"/>
      <c r="K26" s="177" t="e">
        <v>#REF!</v>
      </c>
      <c r="L26" s="181">
        <f t="shared" si="1"/>
        <v>11676</v>
      </c>
      <c r="M26" s="168">
        <v>49.7</v>
      </c>
      <c r="N26" s="79"/>
    </row>
    <row r="27" spans="1:14" s="80" customFormat="1" ht="14.25" x14ac:dyDescent="0.2">
      <c r="A27" s="82">
        <v>4356</v>
      </c>
      <c r="B27" s="83">
        <v>4313</v>
      </c>
      <c r="C27" s="253"/>
      <c r="D27" s="76" t="s">
        <v>138</v>
      </c>
      <c r="E27" s="164" t="s">
        <v>139</v>
      </c>
      <c r="F27" s="181">
        <v>3192</v>
      </c>
      <c r="G27" s="180">
        <v>3217</v>
      </c>
      <c r="H27" s="180">
        <v>196.0917910447761</v>
      </c>
      <c r="I27" s="181">
        <f t="shared" si="0"/>
        <v>3413.0917910447761</v>
      </c>
      <c r="J27" s="183"/>
      <c r="K27" s="177" t="e">
        <v>#REF!</v>
      </c>
      <c r="L27" s="181">
        <f t="shared" si="1"/>
        <v>3413</v>
      </c>
      <c r="M27" s="168">
        <v>13</v>
      </c>
      <c r="N27" s="79"/>
    </row>
    <row r="28" spans="1:14" s="80" customFormat="1" ht="14.25" x14ac:dyDescent="0.2">
      <c r="A28" s="82">
        <v>4357</v>
      </c>
      <c r="B28" s="83">
        <v>4316</v>
      </c>
      <c r="C28" s="253"/>
      <c r="D28" s="76" t="s">
        <v>140</v>
      </c>
      <c r="E28" s="164" t="s">
        <v>141</v>
      </c>
      <c r="F28" s="181">
        <v>27570</v>
      </c>
      <c r="G28" s="180">
        <v>27990</v>
      </c>
      <c r="H28" s="180">
        <v>1304.6641791044776</v>
      </c>
      <c r="I28" s="181">
        <f t="shared" si="0"/>
        <v>29294.664179104479</v>
      </c>
      <c r="J28" s="183"/>
      <c r="K28" s="177" t="e">
        <v>#REF!</v>
      </c>
      <c r="L28" s="181">
        <f t="shared" si="1"/>
        <v>29295</v>
      </c>
      <c r="M28" s="168">
        <v>112</v>
      </c>
      <c r="N28" s="79"/>
    </row>
    <row r="29" spans="1:14" s="80" customFormat="1" ht="14.25" x14ac:dyDescent="0.2">
      <c r="A29" s="82">
        <v>4357</v>
      </c>
      <c r="B29" s="83">
        <v>4316</v>
      </c>
      <c r="C29" s="253"/>
      <c r="D29" s="76" t="s">
        <v>142</v>
      </c>
      <c r="E29" s="164" t="s">
        <v>143</v>
      </c>
      <c r="F29" s="181">
        <v>8822</v>
      </c>
      <c r="G29" s="180">
        <v>9613</v>
      </c>
      <c r="H29" s="180">
        <v>724.95522388059692</v>
      </c>
      <c r="I29" s="181">
        <f t="shared" si="0"/>
        <v>10337.955223880597</v>
      </c>
      <c r="J29" s="183"/>
      <c r="K29" s="177" t="e">
        <v>#REF!</v>
      </c>
      <c r="L29" s="181">
        <f t="shared" si="1"/>
        <v>10338</v>
      </c>
      <c r="M29" s="168">
        <v>44.08</v>
      </c>
      <c r="N29" s="79"/>
    </row>
    <row r="30" spans="1:14" s="80" customFormat="1" ht="14.25" x14ac:dyDescent="0.2">
      <c r="A30" s="84">
        <v>4357</v>
      </c>
      <c r="B30" s="83">
        <v>4313</v>
      </c>
      <c r="C30" s="254"/>
      <c r="D30" s="76" t="s">
        <v>144</v>
      </c>
      <c r="E30" s="164" t="s">
        <v>145</v>
      </c>
      <c r="F30" s="181">
        <v>18161</v>
      </c>
      <c r="G30" s="180">
        <v>18311</v>
      </c>
      <c r="H30" s="180">
        <v>551.88805970149258</v>
      </c>
      <c r="I30" s="181">
        <f t="shared" si="0"/>
        <v>18862.888059701494</v>
      </c>
      <c r="J30" s="183"/>
      <c r="K30" s="177" t="e">
        <v>#REF!</v>
      </c>
      <c r="L30" s="181">
        <f t="shared" si="1"/>
        <v>18863</v>
      </c>
      <c r="M30" s="168">
        <v>87.9</v>
      </c>
      <c r="N30" s="79"/>
    </row>
    <row r="31" spans="1:14" s="80" customFormat="1" ht="14.25" x14ac:dyDescent="0.2">
      <c r="A31" s="85">
        <v>4351</v>
      </c>
      <c r="B31" s="86">
        <v>4314</v>
      </c>
      <c r="C31" s="255">
        <v>5331</v>
      </c>
      <c r="D31" s="76" t="s">
        <v>146</v>
      </c>
      <c r="E31" s="164" t="s">
        <v>147</v>
      </c>
      <c r="F31" s="181">
        <v>6050</v>
      </c>
      <c r="G31" s="180">
        <v>6601</v>
      </c>
      <c r="H31" s="180">
        <v>170.73134328358208</v>
      </c>
      <c r="I31" s="181">
        <f t="shared" si="0"/>
        <v>6771.7313432835817</v>
      </c>
      <c r="J31" s="183"/>
      <c r="K31" s="177" t="e">
        <v>#REF!</v>
      </c>
      <c r="L31" s="181">
        <f t="shared" si="1"/>
        <v>6772</v>
      </c>
      <c r="M31" s="168">
        <v>30.75</v>
      </c>
      <c r="N31" s="79"/>
    </row>
    <row r="32" spans="1:14" s="80" customFormat="1" ht="14.25" x14ac:dyDescent="0.2">
      <c r="A32" s="82">
        <v>4357</v>
      </c>
      <c r="B32" s="83">
        <v>4316</v>
      </c>
      <c r="C32" s="255"/>
      <c r="D32" s="76" t="s">
        <v>148</v>
      </c>
      <c r="E32" s="164" t="s">
        <v>149</v>
      </c>
      <c r="F32" s="181">
        <v>32125</v>
      </c>
      <c r="G32" s="180">
        <v>37490.069714285717</v>
      </c>
      <c r="H32" s="180">
        <v>1309.7014925373135</v>
      </c>
      <c r="I32" s="181">
        <f t="shared" si="0"/>
        <v>38799.771206823032</v>
      </c>
      <c r="J32" s="183"/>
      <c r="K32" s="177" t="e">
        <v>#REF!</v>
      </c>
      <c r="L32" s="181">
        <f t="shared" si="1"/>
        <v>38800</v>
      </c>
      <c r="M32" s="168">
        <v>166</v>
      </c>
      <c r="N32" s="79"/>
    </row>
    <row r="33" spans="1:14" s="80" customFormat="1" ht="14.25" x14ac:dyDescent="0.2">
      <c r="A33" s="82">
        <v>4357</v>
      </c>
      <c r="B33" s="83">
        <v>4316</v>
      </c>
      <c r="C33" s="255"/>
      <c r="D33" s="76" t="s">
        <v>150</v>
      </c>
      <c r="E33" s="164" t="s">
        <v>151</v>
      </c>
      <c r="F33" s="181">
        <v>24629</v>
      </c>
      <c r="G33" s="180">
        <v>31889</v>
      </c>
      <c r="H33" s="180">
        <v>939.40298507462683</v>
      </c>
      <c r="I33" s="181">
        <f t="shared" si="0"/>
        <v>32828.40298507463</v>
      </c>
      <c r="J33" s="183"/>
      <c r="K33" s="177" t="e">
        <v>#REF!</v>
      </c>
      <c r="L33" s="181">
        <f t="shared" si="1"/>
        <v>32828</v>
      </c>
      <c r="M33" s="168">
        <v>131</v>
      </c>
      <c r="N33" s="79"/>
    </row>
    <row r="34" spans="1:14" s="80" customFormat="1" ht="14.25" x14ac:dyDescent="0.2">
      <c r="A34" s="82">
        <v>4357</v>
      </c>
      <c r="B34" s="83">
        <v>4316</v>
      </c>
      <c r="C34" s="255"/>
      <c r="D34" s="76" t="s">
        <v>152</v>
      </c>
      <c r="E34" s="164" t="s">
        <v>153</v>
      </c>
      <c r="F34" s="181">
        <v>19469</v>
      </c>
      <c r="G34" s="180">
        <v>19719</v>
      </c>
      <c r="H34" s="180">
        <v>480.82611940298506</v>
      </c>
      <c r="I34" s="181">
        <f t="shared" si="0"/>
        <v>20199.826119402984</v>
      </c>
      <c r="J34" s="183"/>
      <c r="K34" s="177" t="e">
        <v>#REF!</v>
      </c>
      <c r="L34" s="181">
        <f t="shared" si="1"/>
        <v>20200</v>
      </c>
      <c r="M34" s="168">
        <v>72.75</v>
      </c>
      <c r="N34" s="79"/>
    </row>
    <row r="35" spans="1:14" s="80" customFormat="1" ht="14.25" x14ac:dyDescent="0.2">
      <c r="A35" s="82">
        <v>4357</v>
      </c>
      <c r="B35" s="83">
        <v>4316</v>
      </c>
      <c r="C35" s="255"/>
      <c r="D35" s="76" t="s">
        <v>154</v>
      </c>
      <c r="E35" s="164" t="s">
        <v>155</v>
      </c>
      <c r="F35" s="181">
        <v>20715</v>
      </c>
      <c r="G35" s="180">
        <v>20815</v>
      </c>
      <c r="H35" s="180">
        <v>552.54253731343283</v>
      </c>
      <c r="I35" s="181">
        <f t="shared" si="0"/>
        <v>21367.542537313431</v>
      </c>
      <c r="J35" s="183"/>
      <c r="K35" s="177" t="e">
        <v>#REF!</v>
      </c>
      <c r="L35" s="181">
        <f t="shared" si="1"/>
        <v>21368</v>
      </c>
      <c r="M35" s="168">
        <v>84</v>
      </c>
      <c r="N35" s="79"/>
    </row>
    <row r="36" spans="1:14" s="80" customFormat="1" ht="14.25" x14ac:dyDescent="0.2">
      <c r="A36" s="82">
        <v>4357</v>
      </c>
      <c r="B36" s="83">
        <v>4313</v>
      </c>
      <c r="C36" s="255"/>
      <c r="D36" s="76" t="s">
        <v>156</v>
      </c>
      <c r="E36" s="164" t="s">
        <v>157</v>
      </c>
      <c r="F36" s="181">
        <v>12502</v>
      </c>
      <c r="G36" s="180">
        <v>12865.704</v>
      </c>
      <c r="H36" s="180">
        <v>604.84253731343279</v>
      </c>
      <c r="I36" s="181">
        <f t="shared" si="0"/>
        <v>13470.546537313432</v>
      </c>
      <c r="J36" s="183"/>
      <c r="K36" s="184"/>
      <c r="L36" s="181">
        <f t="shared" si="1"/>
        <v>13471</v>
      </c>
      <c r="M36" s="168">
        <v>55.8</v>
      </c>
      <c r="N36" s="79"/>
    </row>
    <row r="37" spans="1:14" s="80" customFormat="1" ht="14.25" x14ac:dyDescent="0.2">
      <c r="A37" s="82">
        <v>4357</v>
      </c>
      <c r="B37" s="83">
        <v>4311</v>
      </c>
      <c r="C37" s="255"/>
      <c r="D37" s="76" t="s">
        <v>158</v>
      </c>
      <c r="E37" s="164" t="s">
        <v>159</v>
      </c>
      <c r="F37" s="181">
        <v>12460</v>
      </c>
      <c r="G37" s="180">
        <v>12570</v>
      </c>
      <c r="H37" s="180">
        <v>360</v>
      </c>
      <c r="I37" s="181">
        <f t="shared" si="0"/>
        <v>12930</v>
      </c>
      <c r="J37" s="183"/>
      <c r="K37" s="184"/>
      <c r="L37" s="181">
        <f t="shared" si="1"/>
        <v>12930</v>
      </c>
      <c r="M37" s="168">
        <v>53.5</v>
      </c>
      <c r="N37" s="79"/>
    </row>
    <row r="38" spans="1:14" s="80" customFormat="1" ht="14.25" x14ac:dyDescent="0.2">
      <c r="A38" s="82">
        <v>4357</v>
      </c>
      <c r="B38" s="83">
        <v>4311</v>
      </c>
      <c r="C38" s="255"/>
      <c r="D38" s="76" t="s">
        <v>160</v>
      </c>
      <c r="E38" s="164" t="s">
        <v>161</v>
      </c>
      <c r="F38" s="181">
        <v>16423</v>
      </c>
      <c r="G38" s="180">
        <v>16550</v>
      </c>
      <c r="H38" s="180">
        <v>485.07462686567158</v>
      </c>
      <c r="I38" s="181">
        <f t="shared" si="0"/>
        <v>17035.074626865673</v>
      </c>
      <c r="J38" s="183"/>
      <c r="K38" s="184"/>
      <c r="L38" s="181">
        <f t="shared" si="1"/>
        <v>17035</v>
      </c>
      <c r="M38" s="168">
        <v>67.5</v>
      </c>
      <c r="N38" s="79"/>
    </row>
    <row r="39" spans="1:14" s="80" customFormat="1" ht="15" thickBot="1" x14ac:dyDescent="0.25">
      <c r="A39" s="87">
        <v>4357</v>
      </c>
      <c r="B39" s="88">
        <v>4311</v>
      </c>
      <c r="C39" s="256"/>
      <c r="D39" s="76" t="s">
        <v>162</v>
      </c>
      <c r="E39" s="165" t="s">
        <v>163</v>
      </c>
      <c r="F39" s="185">
        <v>24880</v>
      </c>
      <c r="G39" s="186">
        <v>25165</v>
      </c>
      <c r="H39" s="187">
        <v>421.16417910447757</v>
      </c>
      <c r="I39" s="188">
        <f t="shared" si="0"/>
        <v>25586.164179104479</v>
      </c>
      <c r="J39" s="183"/>
      <c r="K39" s="184"/>
      <c r="L39" s="181">
        <f t="shared" si="1"/>
        <v>25586</v>
      </c>
      <c r="M39" s="169">
        <v>113</v>
      </c>
      <c r="N39" s="79"/>
    </row>
    <row r="40" spans="1:14" ht="15.75" thickBot="1" x14ac:dyDescent="0.3">
      <c r="A40" s="89"/>
      <c r="B40" s="90"/>
      <c r="C40" s="91"/>
      <c r="D40" s="92"/>
      <c r="E40" s="166"/>
      <c r="F40" s="189">
        <f>SUM(F8:F39)</f>
        <v>544911</v>
      </c>
      <c r="G40" s="189">
        <f>SUM(G8:G39)</f>
        <v>577941.53371428582</v>
      </c>
      <c r="H40" s="189">
        <f>SUM(H8:H39)</f>
        <v>19772.33656716418</v>
      </c>
      <c r="I40" s="189">
        <f>SUM(I8:I39)</f>
        <v>597713.87028144998</v>
      </c>
      <c r="J40" s="190"/>
      <c r="K40" s="171"/>
      <c r="L40" s="191">
        <f>SUM(L8:L39)</f>
        <v>597717</v>
      </c>
      <c r="M40" s="93">
        <f>SUM(M8:M39)</f>
        <v>2412.1200000000003</v>
      </c>
    </row>
    <row r="41" spans="1:14" ht="13.5" thickTop="1" x14ac:dyDescent="0.2"/>
    <row r="42" spans="1:14" x14ac:dyDescent="0.2">
      <c r="E42" s="260" t="s">
        <v>165</v>
      </c>
      <c r="F42" s="261"/>
      <c r="G42" s="261"/>
      <c r="H42" s="261"/>
      <c r="I42" s="261"/>
      <c r="J42" s="261"/>
      <c r="K42" s="261"/>
      <c r="L42" s="261"/>
      <c r="M42" s="261"/>
    </row>
    <row r="43" spans="1:14" x14ac:dyDescent="0.2">
      <c r="E43" s="261"/>
      <c r="F43" s="261"/>
      <c r="G43" s="261"/>
      <c r="H43" s="261"/>
      <c r="I43" s="261"/>
      <c r="J43" s="261"/>
      <c r="K43" s="261"/>
      <c r="L43" s="261"/>
      <c r="M43" s="261"/>
    </row>
  </sheetData>
  <mergeCells count="11">
    <mergeCell ref="M5:M7"/>
    <mergeCell ref="C8:C30"/>
    <mergeCell ref="C31:C39"/>
    <mergeCell ref="L5:L7"/>
    <mergeCell ref="E42:M43"/>
    <mergeCell ref="A5:D5"/>
    <mergeCell ref="E5:E7"/>
    <mergeCell ref="F5:F7"/>
    <mergeCell ref="G5:G7"/>
    <mergeCell ref="H5:H7"/>
    <mergeCell ref="I5:I7"/>
  </mergeCells>
  <printOptions horizontalCentered="1"/>
  <pageMargins left="0.31496062992125984" right="0.31496062992125984" top="0.78740157480314965" bottom="0.78740157480314965" header="0.31496062992125984" footer="0.31496062992125984"/>
  <pageSetup paperSize="9" firstPageNumber="116" orientation="portrait" useFirstPageNumber="1" r:id="rId1"/>
  <headerFooter>
    <oddFooter>&amp;L&amp;"Arial,Kurzíva"&amp;9Zastupitelstvo Olomouckého kraje 12-12-2014
6. - Rozpočet Olomouckého kraje 2015 - návrh rozpočtu
Příloha č. 10):Závazné ukazatele příspěvkových organizací &amp;R&amp;"Arial,Kurzíva"&amp;9Strana &amp;P (celkem 127)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E12"/>
  <sheetViews>
    <sheetView workbookViewId="0">
      <selection activeCell="D24" sqref="D24"/>
    </sheetView>
  </sheetViews>
  <sheetFormatPr defaultRowHeight="12.75" x14ac:dyDescent="0.2"/>
  <cols>
    <col min="1" max="1" width="62.5703125" style="39" customWidth="1"/>
    <col min="2" max="2" width="3.140625" style="39" hidden="1" customWidth="1"/>
    <col min="3" max="3" width="13" style="39" hidden="1" customWidth="1"/>
    <col min="4" max="4" width="16" style="39" customWidth="1"/>
    <col min="5" max="5" width="15.5703125" style="39" customWidth="1"/>
    <col min="6" max="252" width="9.140625" style="39"/>
    <col min="253" max="253" width="61.28515625" style="39" customWidth="1"/>
    <col min="254" max="254" width="3.140625" style="39" customWidth="1"/>
    <col min="255" max="255" width="16.5703125" style="39" customWidth="1"/>
    <col min="256" max="256" width="15" style="39" customWidth="1"/>
    <col min="257" max="257" width="11.85546875" style="39" customWidth="1"/>
    <col min="258" max="258" width="11" style="39" customWidth="1"/>
    <col min="259" max="259" width="16.7109375" style="39" customWidth="1"/>
    <col min="260" max="260" width="3.85546875" style="39" customWidth="1"/>
    <col min="261" max="261" width="13.140625" style="39" customWidth="1"/>
    <col min="262" max="508" width="9.140625" style="39"/>
    <col min="509" max="509" width="61.28515625" style="39" customWidth="1"/>
    <col min="510" max="510" width="3.140625" style="39" customWidth="1"/>
    <col min="511" max="511" width="16.5703125" style="39" customWidth="1"/>
    <col min="512" max="512" width="15" style="39" customWidth="1"/>
    <col min="513" max="513" width="11.85546875" style="39" customWidth="1"/>
    <col min="514" max="514" width="11" style="39" customWidth="1"/>
    <col min="515" max="515" width="16.7109375" style="39" customWidth="1"/>
    <col min="516" max="516" width="3.85546875" style="39" customWidth="1"/>
    <col min="517" max="517" width="13.140625" style="39" customWidth="1"/>
    <col min="518" max="764" width="9.140625" style="39"/>
    <col min="765" max="765" width="61.28515625" style="39" customWidth="1"/>
    <col min="766" max="766" width="3.140625" style="39" customWidth="1"/>
    <col min="767" max="767" width="16.5703125" style="39" customWidth="1"/>
    <col min="768" max="768" width="15" style="39" customWidth="1"/>
    <col min="769" max="769" width="11.85546875" style="39" customWidth="1"/>
    <col min="770" max="770" width="11" style="39" customWidth="1"/>
    <col min="771" max="771" width="16.7109375" style="39" customWidth="1"/>
    <col min="772" max="772" width="3.85546875" style="39" customWidth="1"/>
    <col min="773" max="773" width="13.140625" style="39" customWidth="1"/>
    <col min="774" max="1020" width="9.140625" style="39"/>
    <col min="1021" max="1021" width="61.28515625" style="39" customWidth="1"/>
    <col min="1022" max="1022" width="3.140625" style="39" customWidth="1"/>
    <col min="1023" max="1023" width="16.5703125" style="39" customWidth="1"/>
    <col min="1024" max="1024" width="15" style="39" customWidth="1"/>
    <col min="1025" max="1025" width="11.85546875" style="39" customWidth="1"/>
    <col min="1026" max="1026" width="11" style="39" customWidth="1"/>
    <col min="1027" max="1027" width="16.7109375" style="39" customWidth="1"/>
    <col min="1028" max="1028" width="3.85546875" style="39" customWidth="1"/>
    <col min="1029" max="1029" width="13.140625" style="39" customWidth="1"/>
    <col min="1030" max="1276" width="9.140625" style="39"/>
    <col min="1277" max="1277" width="61.28515625" style="39" customWidth="1"/>
    <col min="1278" max="1278" width="3.140625" style="39" customWidth="1"/>
    <col min="1279" max="1279" width="16.5703125" style="39" customWidth="1"/>
    <col min="1280" max="1280" width="15" style="39" customWidth="1"/>
    <col min="1281" max="1281" width="11.85546875" style="39" customWidth="1"/>
    <col min="1282" max="1282" width="11" style="39" customWidth="1"/>
    <col min="1283" max="1283" width="16.7109375" style="39" customWidth="1"/>
    <col min="1284" max="1284" width="3.85546875" style="39" customWidth="1"/>
    <col min="1285" max="1285" width="13.140625" style="39" customWidth="1"/>
    <col min="1286" max="1532" width="9.140625" style="39"/>
    <col min="1533" max="1533" width="61.28515625" style="39" customWidth="1"/>
    <col min="1534" max="1534" width="3.140625" style="39" customWidth="1"/>
    <col min="1535" max="1535" width="16.5703125" style="39" customWidth="1"/>
    <col min="1536" max="1536" width="15" style="39" customWidth="1"/>
    <col min="1537" max="1537" width="11.85546875" style="39" customWidth="1"/>
    <col min="1538" max="1538" width="11" style="39" customWidth="1"/>
    <col min="1539" max="1539" width="16.7109375" style="39" customWidth="1"/>
    <col min="1540" max="1540" width="3.85546875" style="39" customWidth="1"/>
    <col min="1541" max="1541" width="13.140625" style="39" customWidth="1"/>
    <col min="1542" max="1788" width="9.140625" style="39"/>
    <col min="1789" max="1789" width="61.28515625" style="39" customWidth="1"/>
    <col min="1790" max="1790" width="3.140625" style="39" customWidth="1"/>
    <col min="1791" max="1791" width="16.5703125" style="39" customWidth="1"/>
    <col min="1792" max="1792" width="15" style="39" customWidth="1"/>
    <col min="1793" max="1793" width="11.85546875" style="39" customWidth="1"/>
    <col min="1794" max="1794" width="11" style="39" customWidth="1"/>
    <col min="1795" max="1795" width="16.7109375" style="39" customWidth="1"/>
    <col min="1796" max="1796" width="3.85546875" style="39" customWidth="1"/>
    <col min="1797" max="1797" width="13.140625" style="39" customWidth="1"/>
    <col min="1798" max="2044" width="9.140625" style="39"/>
    <col min="2045" max="2045" width="61.28515625" style="39" customWidth="1"/>
    <col min="2046" max="2046" width="3.140625" style="39" customWidth="1"/>
    <col min="2047" max="2047" width="16.5703125" style="39" customWidth="1"/>
    <col min="2048" max="2048" width="15" style="39" customWidth="1"/>
    <col min="2049" max="2049" width="11.85546875" style="39" customWidth="1"/>
    <col min="2050" max="2050" width="11" style="39" customWidth="1"/>
    <col min="2051" max="2051" width="16.7109375" style="39" customWidth="1"/>
    <col min="2052" max="2052" width="3.85546875" style="39" customWidth="1"/>
    <col min="2053" max="2053" width="13.140625" style="39" customWidth="1"/>
    <col min="2054" max="2300" width="9.140625" style="39"/>
    <col min="2301" max="2301" width="61.28515625" style="39" customWidth="1"/>
    <col min="2302" max="2302" width="3.140625" style="39" customWidth="1"/>
    <col min="2303" max="2303" width="16.5703125" style="39" customWidth="1"/>
    <col min="2304" max="2304" width="15" style="39" customWidth="1"/>
    <col min="2305" max="2305" width="11.85546875" style="39" customWidth="1"/>
    <col min="2306" max="2306" width="11" style="39" customWidth="1"/>
    <col min="2307" max="2307" width="16.7109375" style="39" customWidth="1"/>
    <col min="2308" max="2308" width="3.85546875" style="39" customWidth="1"/>
    <col min="2309" max="2309" width="13.140625" style="39" customWidth="1"/>
    <col min="2310" max="2556" width="9.140625" style="39"/>
    <col min="2557" max="2557" width="61.28515625" style="39" customWidth="1"/>
    <col min="2558" max="2558" width="3.140625" style="39" customWidth="1"/>
    <col min="2559" max="2559" width="16.5703125" style="39" customWidth="1"/>
    <col min="2560" max="2560" width="15" style="39" customWidth="1"/>
    <col min="2561" max="2561" width="11.85546875" style="39" customWidth="1"/>
    <col min="2562" max="2562" width="11" style="39" customWidth="1"/>
    <col min="2563" max="2563" width="16.7109375" style="39" customWidth="1"/>
    <col min="2564" max="2564" width="3.85546875" style="39" customWidth="1"/>
    <col min="2565" max="2565" width="13.140625" style="39" customWidth="1"/>
    <col min="2566" max="2812" width="9.140625" style="39"/>
    <col min="2813" max="2813" width="61.28515625" style="39" customWidth="1"/>
    <col min="2814" max="2814" width="3.140625" style="39" customWidth="1"/>
    <col min="2815" max="2815" width="16.5703125" style="39" customWidth="1"/>
    <col min="2816" max="2816" width="15" style="39" customWidth="1"/>
    <col min="2817" max="2817" width="11.85546875" style="39" customWidth="1"/>
    <col min="2818" max="2818" width="11" style="39" customWidth="1"/>
    <col min="2819" max="2819" width="16.7109375" style="39" customWidth="1"/>
    <col min="2820" max="2820" width="3.85546875" style="39" customWidth="1"/>
    <col min="2821" max="2821" width="13.140625" style="39" customWidth="1"/>
    <col min="2822" max="3068" width="9.140625" style="39"/>
    <col min="3069" max="3069" width="61.28515625" style="39" customWidth="1"/>
    <col min="3070" max="3070" width="3.140625" style="39" customWidth="1"/>
    <col min="3071" max="3071" width="16.5703125" style="39" customWidth="1"/>
    <col min="3072" max="3072" width="15" style="39" customWidth="1"/>
    <col min="3073" max="3073" width="11.85546875" style="39" customWidth="1"/>
    <col min="3074" max="3074" width="11" style="39" customWidth="1"/>
    <col min="3075" max="3075" width="16.7109375" style="39" customWidth="1"/>
    <col min="3076" max="3076" width="3.85546875" style="39" customWidth="1"/>
    <col min="3077" max="3077" width="13.140625" style="39" customWidth="1"/>
    <col min="3078" max="3324" width="9.140625" style="39"/>
    <col min="3325" max="3325" width="61.28515625" style="39" customWidth="1"/>
    <col min="3326" max="3326" width="3.140625" style="39" customWidth="1"/>
    <col min="3327" max="3327" width="16.5703125" style="39" customWidth="1"/>
    <col min="3328" max="3328" width="15" style="39" customWidth="1"/>
    <col min="3329" max="3329" width="11.85546875" style="39" customWidth="1"/>
    <col min="3330" max="3330" width="11" style="39" customWidth="1"/>
    <col min="3331" max="3331" width="16.7109375" style="39" customWidth="1"/>
    <col min="3332" max="3332" width="3.85546875" style="39" customWidth="1"/>
    <col min="3333" max="3333" width="13.140625" style="39" customWidth="1"/>
    <col min="3334" max="3580" width="9.140625" style="39"/>
    <col min="3581" max="3581" width="61.28515625" style="39" customWidth="1"/>
    <col min="3582" max="3582" width="3.140625" style="39" customWidth="1"/>
    <col min="3583" max="3583" width="16.5703125" style="39" customWidth="1"/>
    <col min="3584" max="3584" width="15" style="39" customWidth="1"/>
    <col min="3585" max="3585" width="11.85546875" style="39" customWidth="1"/>
    <col min="3586" max="3586" width="11" style="39" customWidth="1"/>
    <col min="3587" max="3587" width="16.7109375" style="39" customWidth="1"/>
    <col min="3588" max="3588" width="3.85546875" style="39" customWidth="1"/>
    <col min="3589" max="3589" width="13.140625" style="39" customWidth="1"/>
    <col min="3590" max="3836" width="9.140625" style="39"/>
    <col min="3837" max="3837" width="61.28515625" style="39" customWidth="1"/>
    <col min="3838" max="3838" width="3.140625" style="39" customWidth="1"/>
    <col min="3839" max="3839" width="16.5703125" style="39" customWidth="1"/>
    <col min="3840" max="3840" width="15" style="39" customWidth="1"/>
    <col min="3841" max="3841" width="11.85546875" style="39" customWidth="1"/>
    <col min="3842" max="3842" width="11" style="39" customWidth="1"/>
    <col min="3843" max="3843" width="16.7109375" style="39" customWidth="1"/>
    <col min="3844" max="3844" width="3.85546875" style="39" customWidth="1"/>
    <col min="3845" max="3845" width="13.140625" style="39" customWidth="1"/>
    <col min="3846" max="4092" width="9.140625" style="39"/>
    <col min="4093" max="4093" width="61.28515625" style="39" customWidth="1"/>
    <col min="4094" max="4094" width="3.140625" style="39" customWidth="1"/>
    <col min="4095" max="4095" width="16.5703125" style="39" customWidth="1"/>
    <col min="4096" max="4096" width="15" style="39" customWidth="1"/>
    <col min="4097" max="4097" width="11.85546875" style="39" customWidth="1"/>
    <col min="4098" max="4098" width="11" style="39" customWidth="1"/>
    <col min="4099" max="4099" width="16.7109375" style="39" customWidth="1"/>
    <col min="4100" max="4100" width="3.85546875" style="39" customWidth="1"/>
    <col min="4101" max="4101" width="13.140625" style="39" customWidth="1"/>
    <col min="4102" max="4348" width="9.140625" style="39"/>
    <col min="4349" max="4349" width="61.28515625" style="39" customWidth="1"/>
    <col min="4350" max="4350" width="3.140625" style="39" customWidth="1"/>
    <col min="4351" max="4351" width="16.5703125" style="39" customWidth="1"/>
    <col min="4352" max="4352" width="15" style="39" customWidth="1"/>
    <col min="4353" max="4353" width="11.85546875" style="39" customWidth="1"/>
    <col min="4354" max="4354" width="11" style="39" customWidth="1"/>
    <col min="4355" max="4355" width="16.7109375" style="39" customWidth="1"/>
    <col min="4356" max="4356" width="3.85546875" style="39" customWidth="1"/>
    <col min="4357" max="4357" width="13.140625" style="39" customWidth="1"/>
    <col min="4358" max="4604" width="9.140625" style="39"/>
    <col min="4605" max="4605" width="61.28515625" style="39" customWidth="1"/>
    <col min="4606" max="4606" width="3.140625" style="39" customWidth="1"/>
    <col min="4607" max="4607" width="16.5703125" style="39" customWidth="1"/>
    <col min="4608" max="4608" width="15" style="39" customWidth="1"/>
    <col min="4609" max="4609" width="11.85546875" style="39" customWidth="1"/>
    <col min="4610" max="4610" width="11" style="39" customWidth="1"/>
    <col min="4611" max="4611" width="16.7109375" style="39" customWidth="1"/>
    <col min="4612" max="4612" width="3.85546875" style="39" customWidth="1"/>
    <col min="4613" max="4613" width="13.140625" style="39" customWidth="1"/>
    <col min="4614" max="4860" width="9.140625" style="39"/>
    <col min="4861" max="4861" width="61.28515625" style="39" customWidth="1"/>
    <col min="4862" max="4862" width="3.140625" style="39" customWidth="1"/>
    <col min="4863" max="4863" width="16.5703125" style="39" customWidth="1"/>
    <col min="4864" max="4864" width="15" style="39" customWidth="1"/>
    <col min="4865" max="4865" width="11.85546875" style="39" customWidth="1"/>
    <col min="4866" max="4866" width="11" style="39" customWidth="1"/>
    <col min="4867" max="4867" width="16.7109375" style="39" customWidth="1"/>
    <col min="4868" max="4868" width="3.85546875" style="39" customWidth="1"/>
    <col min="4869" max="4869" width="13.140625" style="39" customWidth="1"/>
    <col min="4870" max="5116" width="9.140625" style="39"/>
    <col min="5117" max="5117" width="61.28515625" style="39" customWidth="1"/>
    <col min="5118" max="5118" width="3.140625" style="39" customWidth="1"/>
    <col min="5119" max="5119" width="16.5703125" style="39" customWidth="1"/>
    <col min="5120" max="5120" width="15" style="39" customWidth="1"/>
    <col min="5121" max="5121" width="11.85546875" style="39" customWidth="1"/>
    <col min="5122" max="5122" width="11" style="39" customWidth="1"/>
    <col min="5123" max="5123" width="16.7109375" style="39" customWidth="1"/>
    <col min="5124" max="5124" width="3.85546875" style="39" customWidth="1"/>
    <col min="5125" max="5125" width="13.140625" style="39" customWidth="1"/>
    <col min="5126" max="5372" width="9.140625" style="39"/>
    <col min="5373" max="5373" width="61.28515625" style="39" customWidth="1"/>
    <col min="5374" max="5374" width="3.140625" style="39" customWidth="1"/>
    <col min="5375" max="5375" width="16.5703125" style="39" customWidth="1"/>
    <col min="5376" max="5376" width="15" style="39" customWidth="1"/>
    <col min="5377" max="5377" width="11.85546875" style="39" customWidth="1"/>
    <col min="5378" max="5378" width="11" style="39" customWidth="1"/>
    <col min="5379" max="5379" width="16.7109375" style="39" customWidth="1"/>
    <col min="5380" max="5380" width="3.85546875" style="39" customWidth="1"/>
    <col min="5381" max="5381" width="13.140625" style="39" customWidth="1"/>
    <col min="5382" max="5628" width="9.140625" style="39"/>
    <col min="5629" max="5629" width="61.28515625" style="39" customWidth="1"/>
    <col min="5630" max="5630" width="3.140625" style="39" customWidth="1"/>
    <col min="5631" max="5631" width="16.5703125" style="39" customWidth="1"/>
    <col min="5632" max="5632" width="15" style="39" customWidth="1"/>
    <col min="5633" max="5633" width="11.85546875" style="39" customWidth="1"/>
    <col min="5634" max="5634" width="11" style="39" customWidth="1"/>
    <col min="5635" max="5635" width="16.7109375" style="39" customWidth="1"/>
    <col min="5636" max="5636" width="3.85546875" style="39" customWidth="1"/>
    <col min="5637" max="5637" width="13.140625" style="39" customWidth="1"/>
    <col min="5638" max="5884" width="9.140625" style="39"/>
    <col min="5885" max="5885" width="61.28515625" style="39" customWidth="1"/>
    <col min="5886" max="5886" width="3.140625" style="39" customWidth="1"/>
    <col min="5887" max="5887" width="16.5703125" style="39" customWidth="1"/>
    <col min="5888" max="5888" width="15" style="39" customWidth="1"/>
    <col min="5889" max="5889" width="11.85546875" style="39" customWidth="1"/>
    <col min="5890" max="5890" width="11" style="39" customWidth="1"/>
    <col min="5891" max="5891" width="16.7109375" style="39" customWidth="1"/>
    <col min="5892" max="5892" width="3.85546875" style="39" customWidth="1"/>
    <col min="5893" max="5893" width="13.140625" style="39" customWidth="1"/>
    <col min="5894" max="6140" width="9.140625" style="39"/>
    <col min="6141" max="6141" width="61.28515625" style="39" customWidth="1"/>
    <col min="6142" max="6142" width="3.140625" style="39" customWidth="1"/>
    <col min="6143" max="6143" width="16.5703125" style="39" customWidth="1"/>
    <col min="6144" max="6144" width="15" style="39" customWidth="1"/>
    <col min="6145" max="6145" width="11.85546875" style="39" customWidth="1"/>
    <col min="6146" max="6146" width="11" style="39" customWidth="1"/>
    <col min="6147" max="6147" width="16.7109375" style="39" customWidth="1"/>
    <col min="6148" max="6148" width="3.85546875" style="39" customWidth="1"/>
    <col min="6149" max="6149" width="13.140625" style="39" customWidth="1"/>
    <col min="6150" max="6396" width="9.140625" style="39"/>
    <col min="6397" max="6397" width="61.28515625" style="39" customWidth="1"/>
    <col min="6398" max="6398" width="3.140625" style="39" customWidth="1"/>
    <col min="6399" max="6399" width="16.5703125" style="39" customWidth="1"/>
    <col min="6400" max="6400" width="15" style="39" customWidth="1"/>
    <col min="6401" max="6401" width="11.85546875" style="39" customWidth="1"/>
    <col min="6402" max="6402" width="11" style="39" customWidth="1"/>
    <col min="6403" max="6403" width="16.7109375" style="39" customWidth="1"/>
    <col min="6404" max="6404" width="3.85546875" style="39" customWidth="1"/>
    <col min="6405" max="6405" width="13.140625" style="39" customWidth="1"/>
    <col min="6406" max="6652" width="9.140625" style="39"/>
    <col min="6653" max="6653" width="61.28515625" style="39" customWidth="1"/>
    <col min="6654" max="6654" width="3.140625" style="39" customWidth="1"/>
    <col min="6655" max="6655" width="16.5703125" style="39" customWidth="1"/>
    <col min="6656" max="6656" width="15" style="39" customWidth="1"/>
    <col min="6657" max="6657" width="11.85546875" style="39" customWidth="1"/>
    <col min="6658" max="6658" width="11" style="39" customWidth="1"/>
    <col min="6659" max="6659" width="16.7109375" style="39" customWidth="1"/>
    <col min="6660" max="6660" width="3.85546875" style="39" customWidth="1"/>
    <col min="6661" max="6661" width="13.140625" style="39" customWidth="1"/>
    <col min="6662" max="6908" width="9.140625" style="39"/>
    <col min="6909" max="6909" width="61.28515625" style="39" customWidth="1"/>
    <col min="6910" max="6910" width="3.140625" style="39" customWidth="1"/>
    <col min="6911" max="6911" width="16.5703125" style="39" customWidth="1"/>
    <col min="6912" max="6912" width="15" style="39" customWidth="1"/>
    <col min="6913" max="6913" width="11.85546875" style="39" customWidth="1"/>
    <col min="6914" max="6914" width="11" style="39" customWidth="1"/>
    <col min="6915" max="6915" width="16.7109375" style="39" customWidth="1"/>
    <col min="6916" max="6916" width="3.85546875" style="39" customWidth="1"/>
    <col min="6917" max="6917" width="13.140625" style="39" customWidth="1"/>
    <col min="6918" max="7164" width="9.140625" style="39"/>
    <col min="7165" max="7165" width="61.28515625" style="39" customWidth="1"/>
    <col min="7166" max="7166" width="3.140625" style="39" customWidth="1"/>
    <col min="7167" max="7167" width="16.5703125" style="39" customWidth="1"/>
    <col min="7168" max="7168" width="15" style="39" customWidth="1"/>
    <col min="7169" max="7169" width="11.85546875" style="39" customWidth="1"/>
    <col min="7170" max="7170" width="11" style="39" customWidth="1"/>
    <col min="7171" max="7171" width="16.7109375" style="39" customWidth="1"/>
    <col min="7172" max="7172" width="3.85546875" style="39" customWidth="1"/>
    <col min="7173" max="7173" width="13.140625" style="39" customWidth="1"/>
    <col min="7174" max="7420" width="9.140625" style="39"/>
    <col min="7421" max="7421" width="61.28515625" style="39" customWidth="1"/>
    <col min="7422" max="7422" width="3.140625" style="39" customWidth="1"/>
    <col min="7423" max="7423" width="16.5703125" style="39" customWidth="1"/>
    <col min="7424" max="7424" width="15" style="39" customWidth="1"/>
    <col min="7425" max="7425" width="11.85546875" style="39" customWidth="1"/>
    <col min="7426" max="7426" width="11" style="39" customWidth="1"/>
    <col min="7427" max="7427" width="16.7109375" style="39" customWidth="1"/>
    <col min="7428" max="7428" width="3.85546875" style="39" customWidth="1"/>
    <col min="7429" max="7429" width="13.140625" style="39" customWidth="1"/>
    <col min="7430" max="7676" width="9.140625" style="39"/>
    <col min="7677" max="7677" width="61.28515625" style="39" customWidth="1"/>
    <col min="7678" max="7678" width="3.140625" style="39" customWidth="1"/>
    <col min="7679" max="7679" width="16.5703125" style="39" customWidth="1"/>
    <col min="7680" max="7680" width="15" style="39" customWidth="1"/>
    <col min="7681" max="7681" width="11.85546875" style="39" customWidth="1"/>
    <col min="7682" max="7682" width="11" style="39" customWidth="1"/>
    <col min="7683" max="7683" width="16.7109375" style="39" customWidth="1"/>
    <col min="7684" max="7684" width="3.85546875" style="39" customWidth="1"/>
    <col min="7685" max="7685" width="13.140625" style="39" customWidth="1"/>
    <col min="7686" max="7932" width="9.140625" style="39"/>
    <col min="7933" max="7933" width="61.28515625" style="39" customWidth="1"/>
    <col min="7934" max="7934" width="3.140625" style="39" customWidth="1"/>
    <col min="7935" max="7935" width="16.5703125" style="39" customWidth="1"/>
    <col min="7936" max="7936" width="15" style="39" customWidth="1"/>
    <col min="7937" max="7937" width="11.85546875" style="39" customWidth="1"/>
    <col min="7938" max="7938" width="11" style="39" customWidth="1"/>
    <col min="7939" max="7939" width="16.7109375" style="39" customWidth="1"/>
    <col min="7940" max="7940" width="3.85546875" style="39" customWidth="1"/>
    <col min="7941" max="7941" width="13.140625" style="39" customWidth="1"/>
    <col min="7942" max="8188" width="9.140625" style="39"/>
    <col min="8189" max="8189" width="61.28515625" style="39" customWidth="1"/>
    <col min="8190" max="8190" width="3.140625" style="39" customWidth="1"/>
    <col min="8191" max="8191" width="16.5703125" style="39" customWidth="1"/>
    <col min="8192" max="8192" width="15" style="39" customWidth="1"/>
    <col min="8193" max="8193" width="11.85546875" style="39" customWidth="1"/>
    <col min="8194" max="8194" width="11" style="39" customWidth="1"/>
    <col min="8195" max="8195" width="16.7109375" style="39" customWidth="1"/>
    <col min="8196" max="8196" width="3.85546875" style="39" customWidth="1"/>
    <col min="8197" max="8197" width="13.140625" style="39" customWidth="1"/>
    <col min="8198" max="8444" width="9.140625" style="39"/>
    <col min="8445" max="8445" width="61.28515625" style="39" customWidth="1"/>
    <col min="8446" max="8446" width="3.140625" style="39" customWidth="1"/>
    <col min="8447" max="8447" width="16.5703125" style="39" customWidth="1"/>
    <col min="8448" max="8448" width="15" style="39" customWidth="1"/>
    <col min="8449" max="8449" width="11.85546875" style="39" customWidth="1"/>
    <col min="8450" max="8450" width="11" style="39" customWidth="1"/>
    <col min="8451" max="8451" width="16.7109375" style="39" customWidth="1"/>
    <col min="8452" max="8452" width="3.85546875" style="39" customWidth="1"/>
    <col min="8453" max="8453" width="13.140625" style="39" customWidth="1"/>
    <col min="8454" max="8700" width="9.140625" style="39"/>
    <col min="8701" max="8701" width="61.28515625" style="39" customWidth="1"/>
    <col min="8702" max="8702" width="3.140625" style="39" customWidth="1"/>
    <col min="8703" max="8703" width="16.5703125" style="39" customWidth="1"/>
    <col min="8704" max="8704" width="15" style="39" customWidth="1"/>
    <col min="8705" max="8705" width="11.85546875" style="39" customWidth="1"/>
    <col min="8706" max="8706" width="11" style="39" customWidth="1"/>
    <col min="8707" max="8707" width="16.7109375" style="39" customWidth="1"/>
    <col min="8708" max="8708" width="3.85546875" style="39" customWidth="1"/>
    <col min="8709" max="8709" width="13.140625" style="39" customWidth="1"/>
    <col min="8710" max="8956" width="9.140625" style="39"/>
    <col min="8957" max="8957" width="61.28515625" style="39" customWidth="1"/>
    <col min="8958" max="8958" width="3.140625" style="39" customWidth="1"/>
    <col min="8959" max="8959" width="16.5703125" style="39" customWidth="1"/>
    <col min="8960" max="8960" width="15" style="39" customWidth="1"/>
    <col min="8961" max="8961" width="11.85546875" style="39" customWidth="1"/>
    <col min="8962" max="8962" width="11" style="39" customWidth="1"/>
    <col min="8963" max="8963" width="16.7109375" style="39" customWidth="1"/>
    <col min="8964" max="8964" width="3.85546875" style="39" customWidth="1"/>
    <col min="8965" max="8965" width="13.140625" style="39" customWidth="1"/>
    <col min="8966" max="9212" width="9.140625" style="39"/>
    <col min="9213" max="9213" width="61.28515625" style="39" customWidth="1"/>
    <col min="9214" max="9214" width="3.140625" style="39" customWidth="1"/>
    <col min="9215" max="9215" width="16.5703125" style="39" customWidth="1"/>
    <col min="9216" max="9216" width="15" style="39" customWidth="1"/>
    <col min="9217" max="9217" width="11.85546875" style="39" customWidth="1"/>
    <col min="9218" max="9218" width="11" style="39" customWidth="1"/>
    <col min="9219" max="9219" width="16.7109375" style="39" customWidth="1"/>
    <col min="9220" max="9220" width="3.85546875" style="39" customWidth="1"/>
    <col min="9221" max="9221" width="13.140625" style="39" customWidth="1"/>
    <col min="9222" max="9468" width="9.140625" style="39"/>
    <col min="9469" max="9469" width="61.28515625" style="39" customWidth="1"/>
    <col min="9470" max="9470" width="3.140625" style="39" customWidth="1"/>
    <col min="9471" max="9471" width="16.5703125" style="39" customWidth="1"/>
    <col min="9472" max="9472" width="15" style="39" customWidth="1"/>
    <col min="9473" max="9473" width="11.85546875" style="39" customWidth="1"/>
    <col min="9474" max="9474" width="11" style="39" customWidth="1"/>
    <col min="9475" max="9475" width="16.7109375" style="39" customWidth="1"/>
    <col min="9476" max="9476" width="3.85546875" style="39" customWidth="1"/>
    <col min="9477" max="9477" width="13.140625" style="39" customWidth="1"/>
    <col min="9478" max="9724" width="9.140625" style="39"/>
    <col min="9725" max="9725" width="61.28515625" style="39" customWidth="1"/>
    <col min="9726" max="9726" width="3.140625" style="39" customWidth="1"/>
    <col min="9727" max="9727" width="16.5703125" style="39" customWidth="1"/>
    <col min="9728" max="9728" width="15" style="39" customWidth="1"/>
    <col min="9729" max="9729" width="11.85546875" style="39" customWidth="1"/>
    <col min="9730" max="9730" width="11" style="39" customWidth="1"/>
    <col min="9731" max="9731" width="16.7109375" style="39" customWidth="1"/>
    <col min="9732" max="9732" width="3.85546875" style="39" customWidth="1"/>
    <col min="9733" max="9733" width="13.140625" style="39" customWidth="1"/>
    <col min="9734" max="9980" width="9.140625" style="39"/>
    <col min="9981" max="9981" width="61.28515625" style="39" customWidth="1"/>
    <col min="9982" max="9982" width="3.140625" style="39" customWidth="1"/>
    <col min="9983" max="9983" width="16.5703125" style="39" customWidth="1"/>
    <col min="9984" max="9984" width="15" style="39" customWidth="1"/>
    <col min="9985" max="9985" width="11.85546875" style="39" customWidth="1"/>
    <col min="9986" max="9986" width="11" style="39" customWidth="1"/>
    <col min="9987" max="9987" width="16.7109375" style="39" customWidth="1"/>
    <col min="9988" max="9988" width="3.85546875" style="39" customWidth="1"/>
    <col min="9989" max="9989" width="13.140625" style="39" customWidth="1"/>
    <col min="9990" max="10236" width="9.140625" style="39"/>
    <col min="10237" max="10237" width="61.28515625" style="39" customWidth="1"/>
    <col min="10238" max="10238" width="3.140625" style="39" customWidth="1"/>
    <col min="10239" max="10239" width="16.5703125" style="39" customWidth="1"/>
    <col min="10240" max="10240" width="15" style="39" customWidth="1"/>
    <col min="10241" max="10241" width="11.85546875" style="39" customWidth="1"/>
    <col min="10242" max="10242" width="11" style="39" customWidth="1"/>
    <col min="10243" max="10243" width="16.7109375" style="39" customWidth="1"/>
    <col min="10244" max="10244" width="3.85546875" style="39" customWidth="1"/>
    <col min="10245" max="10245" width="13.140625" style="39" customWidth="1"/>
    <col min="10246" max="10492" width="9.140625" style="39"/>
    <col min="10493" max="10493" width="61.28515625" style="39" customWidth="1"/>
    <col min="10494" max="10494" width="3.140625" style="39" customWidth="1"/>
    <col min="10495" max="10495" width="16.5703125" style="39" customWidth="1"/>
    <col min="10496" max="10496" width="15" style="39" customWidth="1"/>
    <col min="10497" max="10497" width="11.85546875" style="39" customWidth="1"/>
    <col min="10498" max="10498" width="11" style="39" customWidth="1"/>
    <col min="10499" max="10499" width="16.7109375" style="39" customWidth="1"/>
    <col min="10500" max="10500" width="3.85546875" style="39" customWidth="1"/>
    <col min="10501" max="10501" width="13.140625" style="39" customWidth="1"/>
    <col min="10502" max="10748" width="9.140625" style="39"/>
    <col min="10749" max="10749" width="61.28515625" style="39" customWidth="1"/>
    <col min="10750" max="10750" width="3.140625" style="39" customWidth="1"/>
    <col min="10751" max="10751" width="16.5703125" style="39" customWidth="1"/>
    <col min="10752" max="10752" width="15" style="39" customWidth="1"/>
    <col min="10753" max="10753" width="11.85546875" style="39" customWidth="1"/>
    <col min="10754" max="10754" width="11" style="39" customWidth="1"/>
    <col min="10755" max="10755" width="16.7109375" style="39" customWidth="1"/>
    <col min="10756" max="10756" width="3.85546875" style="39" customWidth="1"/>
    <col min="10757" max="10757" width="13.140625" style="39" customWidth="1"/>
    <col min="10758" max="11004" width="9.140625" style="39"/>
    <col min="11005" max="11005" width="61.28515625" style="39" customWidth="1"/>
    <col min="11006" max="11006" width="3.140625" style="39" customWidth="1"/>
    <col min="11007" max="11007" width="16.5703125" style="39" customWidth="1"/>
    <col min="11008" max="11008" width="15" style="39" customWidth="1"/>
    <col min="11009" max="11009" width="11.85546875" style="39" customWidth="1"/>
    <col min="11010" max="11010" width="11" style="39" customWidth="1"/>
    <col min="11011" max="11011" width="16.7109375" style="39" customWidth="1"/>
    <col min="11012" max="11012" width="3.85546875" style="39" customWidth="1"/>
    <col min="11013" max="11013" width="13.140625" style="39" customWidth="1"/>
    <col min="11014" max="11260" width="9.140625" style="39"/>
    <col min="11261" max="11261" width="61.28515625" style="39" customWidth="1"/>
    <col min="11262" max="11262" width="3.140625" style="39" customWidth="1"/>
    <col min="11263" max="11263" width="16.5703125" style="39" customWidth="1"/>
    <col min="11264" max="11264" width="15" style="39" customWidth="1"/>
    <col min="11265" max="11265" width="11.85546875" style="39" customWidth="1"/>
    <col min="11266" max="11266" width="11" style="39" customWidth="1"/>
    <col min="11267" max="11267" width="16.7109375" style="39" customWidth="1"/>
    <col min="11268" max="11268" width="3.85546875" style="39" customWidth="1"/>
    <col min="11269" max="11269" width="13.140625" style="39" customWidth="1"/>
    <col min="11270" max="11516" width="9.140625" style="39"/>
    <col min="11517" max="11517" width="61.28515625" style="39" customWidth="1"/>
    <col min="11518" max="11518" width="3.140625" style="39" customWidth="1"/>
    <col min="11519" max="11519" width="16.5703125" style="39" customWidth="1"/>
    <col min="11520" max="11520" width="15" style="39" customWidth="1"/>
    <col min="11521" max="11521" width="11.85546875" style="39" customWidth="1"/>
    <col min="11522" max="11522" width="11" style="39" customWidth="1"/>
    <col min="11523" max="11523" width="16.7109375" style="39" customWidth="1"/>
    <col min="11524" max="11524" width="3.85546875" style="39" customWidth="1"/>
    <col min="11525" max="11525" width="13.140625" style="39" customWidth="1"/>
    <col min="11526" max="11772" width="9.140625" style="39"/>
    <col min="11773" max="11773" width="61.28515625" style="39" customWidth="1"/>
    <col min="11774" max="11774" width="3.140625" style="39" customWidth="1"/>
    <col min="11775" max="11775" width="16.5703125" style="39" customWidth="1"/>
    <col min="11776" max="11776" width="15" style="39" customWidth="1"/>
    <col min="11777" max="11777" width="11.85546875" style="39" customWidth="1"/>
    <col min="11778" max="11778" width="11" style="39" customWidth="1"/>
    <col min="11779" max="11779" width="16.7109375" style="39" customWidth="1"/>
    <col min="11780" max="11780" width="3.85546875" style="39" customWidth="1"/>
    <col min="11781" max="11781" width="13.140625" style="39" customWidth="1"/>
    <col min="11782" max="12028" width="9.140625" style="39"/>
    <col min="12029" max="12029" width="61.28515625" style="39" customWidth="1"/>
    <col min="12030" max="12030" width="3.140625" style="39" customWidth="1"/>
    <col min="12031" max="12031" width="16.5703125" style="39" customWidth="1"/>
    <col min="12032" max="12032" width="15" style="39" customWidth="1"/>
    <col min="12033" max="12033" width="11.85546875" style="39" customWidth="1"/>
    <col min="12034" max="12034" width="11" style="39" customWidth="1"/>
    <col min="12035" max="12035" width="16.7109375" style="39" customWidth="1"/>
    <col min="12036" max="12036" width="3.85546875" style="39" customWidth="1"/>
    <col min="12037" max="12037" width="13.140625" style="39" customWidth="1"/>
    <col min="12038" max="12284" width="9.140625" style="39"/>
    <col min="12285" max="12285" width="61.28515625" style="39" customWidth="1"/>
    <col min="12286" max="12286" width="3.140625" style="39" customWidth="1"/>
    <col min="12287" max="12287" width="16.5703125" style="39" customWidth="1"/>
    <col min="12288" max="12288" width="15" style="39" customWidth="1"/>
    <col min="12289" max="12289" width="11.85546875" style="39" customWidth="1"/>
    <col min="12290" max="12290" width="11" style="39" customWidth="1"/>
    <col min="12291" max="12291" width="16.7109375" style="39" customWidth="1"/>
    <col min="12292" max="12292" width="3.85546875" style="39" customWidth="1"/>
    <col min="12293" max="12293" width="13.140625" style="39" customWidth="1"/>
    <col min="12294" max="12540" width="9.140625" style="39"/>
    <col min="12541" max="12541" width="61.28515625" style="39" customWidth="1"/>
    <col min="12542" max="12542" width="3.140625" style="39" customWidth="1"/>
    <col min="12543" max="12543" width="16.5703125" style="39" customWidth="1"/>
    <col min="12544" max="12544" width="15" style="39" customWidth="1"/>
    <col min="12545" max="12545" width="11.85546875" style="39" customWidth="1"/>
    <col min="12546" max="12546" width="11" style="39" customWidth="1"/>
    <col min="12547" max="12547" width="16.7109375" style="39" customWidth="1"/>
    <col min="12548" max="12548" width="3.85546875" style="39" customWidth="1"/>
    <col min="12549" max="12549" width="13.140625" style="39" customWidth="1"/>
    <col min="12550" max="12796" width="9.140625" style="39"/>
    <col min="12797" max="12797" width="61.28515625" style="39" customWidth="1"/>
    <col min="12798" max="12798" width="3.140625" style="39" customWidth="1"/>
    <col min="12799" max="12799" width="16.5703125" style="39" customWidth="1"/>
    <col min="12800" max="12800" width="15" style="39" customWidth="1"/>
    <col min="12801" max="12801" width="11.85546875" style="39" customWidth="1"/>
    <col min="12802" max="12802" width="11" style="39" customWidth="1"/>
    <col min="12803" max="12803" width="16.7109375" style="39" customWidth="1"/>
    <col min="12804" max="12804" width="3.85546875" style="39" customWidth="1"/>
    <col min="12805" max="12805" width="13.140625" style="39" customWidth="1"/>
    <col min="12806" max="13052" width="9.140625" style="39"/>
    <col min="13053" max="13053" width="61.28515625" style="39" customWidth="1"/>
    <col min="13054" max="13054" width="3.140625" style="39" customWidth="1"/>
    <col min="13055" max="13055" width="16.5703125" style="39" customWidth="1"/>
    <col min="13056" max="13056" width="15" style="39" customWidth="1"/>
    <col min="13057" max="13057" width="11.85546875" style="39" customWidth="1"/>
    <col min="13058" max="13058" width="11" style="39" customWidth="1"/>
    <col min="13059" max="13059" width="16.7109375" style="39" customWidth="1"/>
    <col min="13060" max="13060" width="3.85546875" style="39" customWidth="1"/>
    <col min="13061" max="13061" width="13.140625" style="39" customWidth="1"/>
    <col min="13062" max="13308" width="9.140625" style="39"/>
    <col min="13309" max="13309" width="61.28515625" style="39" customWidth="1"/>
    <col min="13310" max="13310" width="3.140625" style="39" customWidth="1"/>
    <col min="13311" max="13311" width="16.5703125" style="39" customWidth="1"/>
    <col min="13312" max="13312" width="15" style="39" customWidth="1"/>
    <col min="13313" max="13313" width="11.85546875" style="39" customWidth="1"/>
    <col min="13314" max="13314" width="11" style="39" customWidth="1"/>
    <col min="13315" max="13315" width="16.7109375" style="39" customWidth="1"/>
    <col min="13316" max="13316" width="3.85546875" style="39" customWidth="1"/>
    <col min="13317" max="13317" width="13.140625" style="39" customWidth="1"/>
    <col min="13318" max="13564" width="9.140625" style="39"/>
    <col min="13565" max="13565" width="61.28515625" style="39" customWidth="1"/>
    <col min="13566" max="13566" width="3.140625" style="39" customWidth="1"/>
    <col min="13567" max="13567" width="16.5703125" style="39" customWidth="1"/>
    <col min="13568" max="13568" width="15" style="39" customWidth="1"/>
    <col min="13569" max="13569" width="11.85546875" style="39" customWidth="1"/>
    <col min="13570" max="13570" width="11" style="39" customWidth="1"/>
    <col min="13571" max="13571" width="16.7109375" style="39" customWidth="1"/>
    <col min="13572" max="13572" width="3.85546875" style="39" customWidth="1"/>
    <col min="13573" max="13573" width="13.140625" style="39" customWidth="1"/>
    <col min="13574" max="13820" width="9.140625" style="39"/>
    <col min="13821" max="13821" width="61.28515625" style="39" customWidth="1"/>
    <col min="13822" max="13822" width="3.140625" style="39" customWidth="1"/>
    <col min="13823" max="13823" width="16.5703125" style="39" customWidth="1"/>
    <col min="13824" max="13824" width="15" style="39" customWidth="1"/>
    <col min="13825" max="13825" width="11.85546875" style="39" customWidth="1"/>
    <col min="13826" max="13826" width="11" style="39" customWidth="1"/>
    <col min="13827" max="13827" width="16.7109375" style="39" customWidth="1"/>
    <col min="13828" max="13828" width="3.85546875" style="39" customWidth="1"/>
    <col min="13829" max="13829" width="13.140625" style="39" customWidth="1"/>
    <col min="13830" max="14076" width="9.140625" style="39"/>
    <col min="14077" max="14077" width="61.28515625" style="39" customWidth="1"/>
    <col min="14078" max="14078" width="3.140625" style="39" customWidth="1"/>
    <col min="14079" max="14079" width="16.5703125" style="39" customWidth="1"/>
    <col min="14080" max="14080" width="15" style="39" customWidth="1"/>
    <col min="14081" max="14081" width="11.85546875" style="39" customWidth="1"/>
    <col min="14082" max="14082" width="11" style="39" customWidth="1"/>
    <col min="14083" max="14083" width="16.7109375" style="39" customWidth="1"/>
    <col min="14084" max="14084" width="3.85546875" style="39" customWidth="1"/>
    <col min="14085" max="14085" width="13.140625" style="39" customWidth="1"/>
    <col min="14086" max="14332" width="9.140625" style="39"/>
    <col min="14333" max="14333" width="61.28515625" style="39" customWidth="1"/>
    <col min="14334" max="14334" width="3.140625" style="39" customWidth="1"/>
    <col min="14335" max="14335" width="16.5703125" style="39" customWidth="1"/>
    <col min="14336" max="14336" width="15" style="39" customWidth="1"/>
    <col min="14337" max="14337" width="11.85546875" style="39" customWidth="1"/>
    <col min="14338" max="14338" width="11" style="39" customWidth="1"/>
    <col min="14339" max="14339" width="16.7109375" style="39" customWidth="1"/>
    <col min="14340" max="14340" width="3.85546875" style="39" customWidth="1"/>
    <col min="14341" max="14341" width="13.140625" style="39" customWidth="1"/>
    <col min="14342" max="14588" width="9.140625" style="39"/>
    <col min="14589" max="14589" width="61.28515625" style="39" customWidth="1"/>
    <col min="14590" max="14590" width="3.140625" style="39" customWidth="1"/>
    <col min="14591" max="14591" width="16.5703125" style="39" customWidth="1"/>
    <col min="14592" max="14592" width="15" style="39" customWidth="1"/>
    <col min="14593" max="14593" width="11.85546875" style="39" customWidth="1"/>
    <col min="14594" max="14594" width="11" style="39" customWidth="1"/>
    <col min="14595" max="14595" width="16.7109375" style="39" customWidth="1"/>
    <col min="14596" max="14596" width="3.85546875" style="39" customWidth="1"/>
    <col min="14597" max="14597" width="13.140625" style="39" customWidth="1"/>
    <col min="14598" max="14844" width="9.140625" style="39"/>
    <col min="14845" max="14845" width="61.28515625" style="39" customWidth="1"/>
    <col min="14846" max="14846" width="3.140625" style="39" customWidth="1"/>
    <col min="14847" max="14847" width="16.5703125" style="39" customWidth="1"/>
    <col min="14848" max="14848" width="15" style="39" customWidth="1"/>
    <col min="14849" max="14849" width="11.85546875" style="39" customWidth="1"/>
    <col min="14850" max="14850" width="11" style="39" customWidth="1"/>
    <col min="14851" max="14851" width="16.7109375" style="39" customWidth="1"/>
    <col min="14852" max="14852" width="3.85546875" style="39" customWidth="1"/>
    <col min="14853" max="14853" width="13.140625" style="39" customWidth="1"/>
    <col min="14854" max="15100" width="9.140625" style="39"/>
    <col min="15101" max="15101" width="61.28515625" style="39" customWidth="1"/>
    <col min="15102" max="15102" width="3.140625" style="39" customWidth="1"/>
    <col min="15103" max="15103" width="16.5703125" style="39" customWidth="1"/>
    <col min="15104" max="15104" width="15" style="39" customWidth="1"/>
    <col min="15105" max="15105" width="11.85546875" style="39" customWidth="1"/>
    <col min="15106" max="15106" width="11" style="39" customWidth="1"/>
    <col min="15107" max="15107" width="16.7109375" style="39" customWidth="1"/>
    <col min="15108" max="15108" width="3.85546875" style="39" customWidth="1"/>
    <col min="15109" max="15109" width="13.140625" style="39" customWidth="1"/>
    <col min="15110" max="15356" width="9.140625" style="39"/>
    <col min="15357" max="15357" width="61.28515625" style="39" customWidth="1"/>
    <col min="15358" max="15358" width="3.140625" style="39" customWidth="1"/>
    <col min="15359" max="15359" width="16.5703125" style="39" customWidth="1"/>
    <col min="15360" max="15360" width="15" style="39" customWidth="1"/>
    <col min="15361" max="15361" width="11.85546875" style="39" customWidth="1"/>
    <col min="15362" max="15362" width="11" style="39" customWidth="1"/>
    <col min="15363" max="15363" width="16.7109375" style="39" customWidth="1"/>
    <col min="15364" max="15364" width="3.85546875" style="39" customWidth="1"/>
    <col min="15365" max="15365" width="13.140625" style="39" customWidth="1"/>
    <col min="15366" max="15612" width="9.140625" style="39"/>
    <col min="15613" max="15613" width="61.28515625" style="39" customWidth="1"/>
    <col min="15614" max="15614" width="3.140625" style="39" customWidth="1"/>
    <col min="15615" max="15615" width="16.5703125" style="39" customWidth="1"/>
    <col min="15616" max="15616" width="15" style="39" customWidth="1"/>
    <col min="15617" max="15617" width="11.85546875" style="39" customWidth="1"/>
    <col min="15618" max="15618" width="11" style="39" customWidth="1"/>
    <col min="15619" max="15619" width="16.7109375" style="39" customWidth="1"/>
    <col min="15620" max="15620" width="3.85546875" style="39" customWidth="1"/>
    <col min="15621" max="15621" width="13.140625" style="39" customWidth="1"/>
    <col min="15622" max="15868" width="9.140625" style="39"/>
    <col min="15869" max="15869" width="61.28515625" style="39" customWidth="1"/>
    <col min="15870" max="15870" width="3.140625" style="39" customWidth="1"/>
    <col min="15871" max="15871" width="16.5703125" style="39" customWidth="1"/>
    <col min="15872" max="15872" width="15" style="39" customWidth="1"/>
    <col min="15873" max="15873" width="11.85546875" style="39" customWidth="1"/>
    <col min="15874" max="15874" width="11" style="39" customWidth="1"/>
    <col min="15875" max="15875" width="16.7109375" style="39" customWidth="1"/>
    <col min="15876" max="15876" width="3.85546875" style="39" customWidth="1"/>
    <col min="15877" max="15877" width="13.140625" style="39" customWidth="1"/>
    <col min="15878" max="16124" width="9.140625" style="39"/>
    <col min="16125" max="16125" width="61.28515625" style="39" customWidth="1"/>
    <col min="16126" max="16126" width="3.140625" style="39" customWidth="1"/>
    <col min="16127" max="16127" width="16.5703125" style="39" customWidth="1"/>
    <col min="16128" max="16128" width="15" style="39" customWidth="1"/>
    <col min="16129" max="16129" width="11.85546875" style="39" customWidth="1"/>
    <col min="16130" max="16130" width="11" style="39" customWidth="1"/>
    <col min="16131" max="16131" width="16.7109375" style="39" customWidth="1"/>
    <col min="16132" max="16132" width="3.85546875" style="39" customWidth="1"/>
    <col min="16133" max="16133" width="13.140625" style="39" customWidth="1"/>
    <col min="16134" max="16384" width="9.140625" style="39"/>
  </cols>
  <sheetData>
    <row r="2" spans="1:5" ht="15.75" x14ac:dyDescent="0.25">
      <c r="A2" s="36" t="s">
        <v>177</v>
      </c>
      <c r="B2" s="37"/>
      <c r="C2" s="37"/>
    </row>
    <row r="3" spans="1:5" x14ac:dyDescent="0.2">
      <c r="A3" s="38"/>
      <c r="B3" s="38"/>
      <c r="C3" s="38"/>
    </row>
    <row r="4" spans="1:5" ht="13.5" thickBot="1" x14ac:dyDescent="0.25">
      <c r="C4" s="46"/>
      <c r="D4" s="40" t="s">
        <v>1</v>
      </c>
    </row>
    <row r="5" spans="1:5" ht="13.5" customHeight="1" thickTop="1" x14ac:dyDescent="0.2">
      <c r="A5" s="274" t="s">
        <v>0</v>
      </c>
      <c r="B5" s="275" t="s">
        <v>88</v>
      </c>
      <c r="C5" s="276"/>
      <c r="D5" s="275" t="s">
        <v>89</v>
      </c>
      <c r="E5" s="268" t="s">
        <v>12</v>
      </c>
    </row>
    <row r="6" spans="1:5" x14ac:dyDescent="0.2">
      <c r="A6" s="236"/>
      <c r="B6" s="277"/>
      <c r="C6" s="277"/>
      <c r="D6" s="277"/>
      <c r="E6" s="245"/>
    </row>
    <row r="7" spans="1:5" x14ac:dyDescent="0.2">
      <c r="A7" s="236"/>
      <c r="B7" s="277"/>
      <c r="C7" s="277"/>
      <c r="D7" s="277"/>
      <c r="E7" s="245"/>
    </row>
    <row r="8" spans="1:5" ht="51" customHeight="1" thickBot="1" x14ac:dyDescent="0.25">
      <c r="A8" s="237"/>
      <c r="B8" s="278"/>
      <c r="C8" s="278"/>
      <c r="D8" s="278"/>
      <c r="E8" s="246"/>
    </row>
    <row r="9" spans="1:5" ht="13.5" thickTop="1" x14ac:dyDescent="0.2">
      <c r="A9" s="47" t="s">
        <v>90</v>
      </c>
      <c r="B9" s="269">
        <v>106000</v>
      </c>
      <c r="C9" s="270"/>
      <c r="D9" s="97">
        <v>108909</v>
      </c>
      <c r="E9" s="132">
        <v>447</v>
      </c>
    </row>
    <row r="10" spans="1:5" ht="17.25" customHeight="1" thickBot="1" x14ac:dyDescent="0.25">
      <c r="A10" s="48" t="s">
        <v>91</v>
      </c>
      <c r="B10" s="271">
        <v>5066</v>
      </c>
      <c r="C10" s="271"/>
      <c r="D10" s="98">
        <v>6090</v>
      </c>
      <c r="E10" s="95">
        <v>15</v>
      </c>
    </row>
    <row r="11" spans="1:5" ht="13.5" thickBot="1" x14ac:dyDescent="0.25">
      <c r="A11" s="49" t="s">
        <v>92</v>
      </c>
      <c r="B11" s="272">
        <f>SUM(B9:C10)</f>
        <v>111066</v>
      </c>
      <c r="C11" s="273"/>
      <c r="D11" s="99">
        <f>SUM(D9:D10)</f>
        <v>114999</v>
      </c>
      <c r="E11" s="96">
        <f>SUM(E9:E10)</f>
        <v>462</v>
      </c>
    </row>
    <row r="12" spans="1:5" ht="13.5" thickTop="1" x14ac:dyDescent="0.2"/>
  </sheetData>
  <mergeCells count="7">
    <mergeCell ref="E5:E8"/>
    <mergeCell ref="B9:C9"/>
    <mergeCell ref="B10:C10"/>
    <mergeCell ref="B11:C11"/>
    <mergeCell ref="A5:A8"/>
    <mergeCell ref="B5:C8"/>
    <mergeCell ref="D5:D8"/>
  </mergeCells>
  <printOptions horizontalCentered="1"/>
  <pageMargins left="0.31496062992125984" right="0.11811023622047245" top="0.78740157480314965" bottom="0.78740157480314965" header="0.31496062992125984" footer="0.31496062992125984"/>
  <pageSetup paperSize="9" firstPageNumber="117" orientation="portrait" useFirstPageNumber="1" r:id="rId1"/>
  <headerFooter>
    <oddFooter>&amp;L&amp;"Arial,Kurzíva"&amp;9Zastupitelstvo Olomouckého kraje 12-12-2014
6. - Rozpočet Olomouckého kraje 2015 - návrh rozpočtu
Příloha č. 10):Závazné ukazatele příspěvkových organizací &amp;R&amp;"Arial,Kurzíva"&amp;9Strana &amp;P (celkem 127)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I20"/>
  <sheetViews>
    <sheetView topLeftCell="E1" workbookViewId="0">
      <selection activeCell="H22" sqref="H22"/>
    </sheetView>
  </sheetViews>
  <sheetFormatPr defaultRowHeight="12.75" x14ac:dyDescent="0.2"/>
  <cols>
    <col min="1" max="4" width="9.140625" style="39" hidden="1" customWidth="1"/>
    <col min="5" max="5" width="58.85546875" style="39" customWidth="1"/>
    <col min="6" max="6" width="16.42578125" style="39" hidden="1" customWidth="1"/>
    <col min="7" max="7" width="17.7109375" style="39" customWidth="1"/>
    <col min="8" max="8" width="15" style="39" customWidth="1"/>
    <col min="9" max="255" width="9.140625" style="39"/>
    <col min="256" max="259" width="0" style="39" hidden="1" customWidth="1"/>
    <col min="260" max="260" width="49.140625" style="39" customWidth="1"/>
    <col min="261" max="262" width="16.42578125" style="39" customWidth="1"/>
    <col min="263" max="263" width="2.85546875" style="39" customWidth="1"/>
    <col min="264" max="264" width="12.42578125" style="39" customWidth="1"/>
    <col min="265" max="511" width="9.140625" style="39"/>
    <col min="512" max="515" width="0" style="39" hidden="1" customWidth="1"/>
    <col min="516" max="516" width="49.140625" style="39" customWidth="1"/>
    <col min="517" max="518" width="16.42578125" style="39" customWidth="1"/>
    <col min="519" max="519" width="2.85546875" style="39" customWidth="1"/>
    <col min="520" max="520" width="12.42578125" style="39" customWidth="1"/>
    <col min="521" max="767" width="9.140625" style="39"/>
    <col min="768" max="771" width="0" style="39" hidden="1" customWidth="1"/>
    <col min="772" max="772" width="49.140625" style="39" customWidth="1"/>
    <col min="773" max="774" width="16.42578125" style="39" customWidth="1"/>
    <col min="775" max="775" width="2.85546875" style="39" customWidth="1"/>
    <col min="776" max="776" width="12.42578125" style="39" customWidth="1"/>
    <col min="777" max="1023" width="9.140625" style="39"/>
    <col min="1024" max="1027" width="0" style="39" hidden="1" customWidth="1"/>
    <col min="1028" max="1028" width="49.140625" style="39" customWidth="1"/>
    <col min="1029" max="1030" width="16.42578125" style="39" customWidth="1"/>
    <col min="1031" max="1031" width="2.85546875" style="39" customWidth="1"/>
    <col min="1032" max="1032" width="12.42578125" style="39" customWidth="1"/>
    <col min="1033" max="1279" width="9.140625" style="39"/>
    <col min="1280" max="1283" width="0" style="39" hidden="1" customWidth="1"/>
    <col min="1284" max="1284" width="49.140625" style="39" customWidth="1"/>
    <col min="1285" max="1286" width="16.42578125" style="39" customWidth="1"/>
    <col min="1287" max="1287" width="2.85546875" style="39" customWidth="1"/>
    <col min="1288" max="1288" width="12.42578125" style="39" customWidth="1"/>
    <col min="1289" max="1535" width="9.140625" style="39"/>
    <col min="1536" max="1539" width="0" style="39" hidden="1" customWidth="1"/>
    <col min="1540" max="1540" width="49.140625" style="39" customWidth="1"/>
    <col min="1541" max="1542" width="16.42578125" style="39" customWidth="1"/>
    <col min="1543" max="1543" width="2.85546875" style="39" customWidth="1"/>
    <col min="1544" max="1544" width="12.42578125" style="39" customWidth="1"/>
    <col min="1545" max="1791" width="9.140625" style="39"/>
    <col min="1792" max="1795" width="0" style="39" hidden="1" customWidth="1"/>
    <col min="1796" max="1796" width="49.140625" style="39" customWidth="1"/>
    <col min="1797" max="1798" width="16.42578125" style="39" customWidth="1"/>
    <col min="1799" max="1799" width="2.85546875" style="39" customWidth="1"/>
    <col min="1800" max="1800" width="12.42578125" style="39" customWidth="1"/>
    <col min="1801" max="2047" width="9.140625" style="39"/>
    <col min="2048" max="2051" width="0" style="39" hidden="1" customWidth="1"/>
    <col min="2052" max="2052" width="49.140625" style="39" customWidth="1"/>
    <col min="2053" max="2054" width="16.42578125" style="39" customWidth="1"/>
    <col min="2055" max="2055" width="2.85546875" style="39" customWidth="1"/>
    <col min="2056" max="2056" width="12.42578125" style="39" customWidth="1"/>
    <col min="2057" max="2303" width="9.140625" style="39"/>
    <col min="2304" max="2307" width="0" style="39" hidden="1" customWidth="1"/>
    <col min="2308" max="2308" width="49.140625" style="39" customWidth="1"/>
    <col min="2309" max="2310" width="16.42578125" style="39" customWidth="1"/>
    <col min="2311" max="2311" width="2.85546875" style="39" customWidth="1"/>
    <col min="2312" max="2312" width="12.42578125" style="39" customWidth="1"/>
    <col min="2313" max="2559" width="9.140625" style="39"/>
    <col min="2560" max="2563" width="0" style="39" hidden="1" customWidth="1"/>
    <col min="2564" max="2564" width="49.140625" style="39" customWidth="1"/>
    <col min="2565" max="2566" width="16.42578125" style="39" customWidth="1"/>
    <col min="2567" max="2567" width="2.85546875" style="39" customWidth="1"/>
    <col min="2568" max="2568" width="12.42578125" style="39" customWidth="1"/>
    <col min="2569" max="2815" width="9.140625" style="39"/>
    <col min="2816" max="2819" width="0" style="39" hidden="1" customWidth="1"/>
    <col min="2820" max="2820" width="49.140625" style="39" customWidth="1"/>
    <col min="2821" max="2822" width="16.42578125" style="39" customWidth="1"/>
    <col min="2823" max="2823" width="2.85546875" style="39" customWidth="1"/>
    <col min="2824" max="2824" width="12.42578125" style="39" customWidth="1"/>
    <col min="2825" max="3071" width="9.140625" style="39"/>
    <col min="3072" max="3075" width="0" style="39" hidden="1" customWidth="1"/>
    <col min="3076" max="3076" width="49.140625" style="39" customWidth="1"/>
    <col min="3077" max="3078" width="16.42578125" style="39" customWidth="1"/>
    <col min="3079" max="3079" width="2.85546875" style="39" customWidth="1"/>
    <col min="3080" max="3080" width="12.42578125" style="39" customWidth="1"/>
    <col min="3081" max="3327" width="9.140625" style="39"/>
    <col min="3328" max="3331" width="0" style="39" hidden="1" customWidth="1"/>
    <col min="3332" max="3332" width="49.140625" style="39" customWidth="1"/>
    <col min="3333" max="3334" width="16.42578125" style="39" customWidth="1"/>
    <col min="3335" max="3335" width="2.85546875" style="39" customWidth="1"/>
    <col min="3336" max="3336" width="12.42578125" style="39" customWidth="1"/>
    <col min="3337" max="3583" width="9.140625" style="39"/>
    <col min="3584" max="3587" width="0" style="39" hidden="1" customWidth="1"/>
    <col min="3588" max="3588" width="49.140625" style="39" customWidth="1"/>
    <col min="3589" max="3590" width="16.42578125" style="39" customWidth="1"/>
    <col min="3591" max="3591" width="2.85546875" style="39" customWidth="1"/>
    <col min="3592" max="3592" width="12.42578125" style="39" customWidth="1"/>
    <col min="3593" max="3839" width="9.140625" style="39"/>
    <col min="3840" max="3843" width="0" style="39" hidden="1" customWidth="1"/>
    <col min="3844" max="3844" width="49.140625" style="39" customWidth="1"/>
    <col min="3845" max="3846" width="16.42578125" style="39" customWidth="1"/>
    <col min="3847" max="3847" width="2.85546875" style="39" customWidth="1"/>
    <col min="3848" max="3848" width="12.42578125" style="39" customWidth="1"/>
    <col min="3849" max="4095" width="9.140625" style="39"/>
    <col min="4096" max="4099" width="0" style="39" hidden="1" customWidth="1"/>
    <col min="4100" max="4100" width="49.140625" style="39" customWidth="1"/>
    <col min="4101" max="4102" width="16.42578125" style="39" customWidth="1"/>
    <col min="4103" max="4103" width="2.85546875" style="39" customWidth="1"/>
    <col min="4104" max="4104" width="12.42578125" style="39" customWidth="1"/>
    <col min="4105" max="4351" width="9.140625" style="39"/>
    <col min="4352" max="4355" width="0" style="39" hidden="1" customWidth="1"/>
    <col min="4356" max="4356" width="49.140625" style="39" customWidth="1"/>
    <col min="4357" max="4358" width="16.42578125" style="39" customWidth="1"/>
    <col min="4359" max="4359" width="2.85546875" style="39" customWidth="1"/>
    <col min="4360" max="4360" width="12.42578125" style="39" customWidth="1"/>
    <col min="4361" max="4607" width="9.140625" style="39"/>
    <col min="4608" max="4611" width="0" style="39" hidden="1" customWidth="1"/>
    <col min="4612" max="4612" width="49.140625" style="39" customWidth="1"/>
    <col min="4613" max="4614" width="16.42578125" style="39" customWidth="1"/>
    <col min="4615" max="4615" width="2.85546875" style="39" customWidth="1"/>
    <col min="4616" max="4616" width="12.42578125" style="39" customWidth="1"/>
    <col min="4617" max="4863" width="9.140625" style="39"/>
    <col min="4864" max="4867" width="0" style="39" hidden="1" customWidth="1"/>
    <col min="4868" max="4868" width="49.140625" style="39" customWidth="1"/>
    <col min="4869" max="4870" width="16.42578125" style="39" customWidth="1"/>
    <col min="4871" max="4871" width="2.85546875" style="39" customWidth="1"/>
    <col min="4872" max="4872" width="12.42578125" style="39" customWidth="1"/>
    <col min="4873" max="5119" width="9.140625" style="39"/>
    <col min="5120" max="5123" width="0" style="39" hidden="1" customWidth="1"/>
    <col min="5124" max="5124" width="49.140625" style="39" customWidth="1"/>
    <col min="5125" max="5126" width="16.42578125" style="39" customWidth="1"/>
    <col min="5127" max="5127" width="2.85546875" style="39" customWidth="1"/>
    <col min="5128" max="5128" width="12.42578125" style="39" customWidth="1"/>
    <col min="5129" max="5375" width="9.140625" style="39"/>
    <col min="5376" max="5379" width="0" style="39" hidden="1" customWidth="1"/>
    <col min="5380" max="5380" width="49.140625" style="39" customWidth="1"/>
    <col min="5381" max="5382" width="16.42578125" style="39" customWidth="1"/>
    <col min="5383" max="5383" width="2.85546875" style="39" customWidth="1"/>
    <col min="5384" max="5384" width="12.42578125" style="39" customWidth="1"/>
    <col min="5385" max="5631" width="9.140625" style="39"/>
    <col min="5632" max="5635" width="0" style="39" hidden="1" customWidth="1"/>
    <col min="5636" max="5636" width="49.140625" style="39" customWidth="1"/>
    <col min="5637" max="5638" width="16.42578125" style="39" customWidth="1"/>
    <col min="5639" max="5639" width="2.85546875" style="39" customWidth="1"/>
    <col min="5640" max="5640" width="12.42578125" style="39" customWidth="1"/>
    <col min="5641" max="5887" width="9.140625" style="39"/>
    <col min="5888" max="5891" width="0" style="39" hidden="1" customWidth="1"/>
    <col min="5892" max="5892" width="49.140625" style="39" customWidth="1"/>
    <col min="5893" max="5894" width="16.42578125" style="39" customWidth="1"/>
    <col min="5895" max="5895" width="2.85546875" style="39" customWidth="1"/>
    <col min="5896" max="5896" width="12.42578125" style="39" customWidth="1"/>
    <col min="5897" max="6143" width="9.140625" style="39"/>
    <col min="6144" max="6147" width="0" style="39" hidden="1" customWidth="1"/>
    <col min="6148" max="6148" width="49.140625" style="39" customWidth="1"/>
    <col min="6149" max="6150" width="16.42578125" style="39" customWidth="1"/>
    <col min="6151" max="6151" width="2.85546875" style="39" customWidth="1"/>
    <col min="6152" max="6152" width="12.42578125" style="39" customWidth="1"/>
    <col min="6153" max="6399" width="9.140625" style="39"/>
    <col min="6400" max="6403" width="0" style="39" hidden="1" customWidth="1"/>
    <col min="6404" max="6404" width="49.140625" style="39" customWidth="1"/>
    <col min="6405" max="6406" width="16.42578125" style="39" customWidth="1"/>
    <col min="6407" max="6407" width="2.85546875" style="39" customWidth="1"/>
    <col min="6408" max="6408" width="12.42578125" style="39" customWidth="1"/>
    <col min="6409" max="6655" width="9.140625" style="39"/>
    <col min="6656" max="6659" width="0" style="39" hidden="1" customWidth="1"/>
    <col min="6660" max="6660" width="49.140625" style="39" customWidth="1"/>
    <col min="6661" max="6662" width="16.42578125" style="39" customWidth="1"/>
    <col min="6663" max="6663" width="2.85546875" style="39" customWidth="1"/>
    <col min="6664" max="6664" width="12.42578125" style="39" customWidth="1"/>
    <col min="6665" max="6911" width="9.140625" style="39"/>
    <col min="6912" max="6915" width="0" style="39" hidden="1" customWidth="1"/>
    <col min="6916" max="6916" width="49.140625" style="39" customWidth="1"/>
    <col min="6917" max="6918" width="16.42578125" style="39" customWidth="1"/>
    <col min="6919" max="6919" width="2.85546875" style="39" customWidth="1"/>
    <col min="6920" max="6920" width="12.42578125" style="39" customWidth="1"/>
    <col min="6921" max="7167" width="9.140625" style="39"/>
    <col min="7168" max="7171" width="0" style="39" hidden="1" customWidth="1"/>
    <col min="7172" max="7172" width="49.140625" style="39" customWidth="1"/>
    <col min="7173" max="7174" width="16.42578125" style="39" customWidth="1"/>
    <col min="7175" max="7175" width="2.85546875" style="39" customWidth="1"/>
    <col min="7176" max="7176" width="12.42578125" style="39" customWidth="1"/>
    <col min="7177" max="7423" width="9.140625" style="39"/>
    <col min="7424" max="7427" width="0" style="39" hidden="1" customWidth="1"/>
    <col min="7428" max="7428" width="49.140625" style="39" customWidth="1"/>
    <col min="7429" max="7430" width="16.42578125" style="39" customWidth="1"/>
    <col min="7431" max="7431" width="2.85546875" style="39" customWidth="1"/>
    <col min="7432" max="7432" width="12.42578125" style="39" customWidth="1"/>
    <col min="7433" max="7679" width="9.140625" style="39"/>
    <col min="7680" max="7683" width="0" style="39" hidden="1" customWidth="1"/>
    <col min="7684" max="7684" width="49.140625" style="39" customWidth="1"/>
    <col min="7685" max="7686" width="16.42578125" style="39" customWidth="1"/>
    <col min="7687" max="7687" width="2.85546875" style="39" customWidth="1"/>
    <col min="7688" max="7688" width="12.42578125" style="39" customWidth="1"/>
    <col min="7689" max="7935" width="9.140625" style="39"/>
    <col min="7936" max="7939" width="0" style="39" hidden="1" customWidth="1"/>
    <col min="7940" max="7940" width="49.140625" style="39" customWidth="1"/>
    <col min="7941" max="7942" width="16.42578125" style="39" customWidth="1"/>
    <col min="7943" max="7943" width="2.85546875" style="39" customWidth="1"/>
    <col min="7944" max="7944" width="12.42578125" style="39" customWidth="1"/>
    <col min="7945" max="8191" width="9.140625" style="39"/>
    <col min="8192" max="8195" width="0" style="39" hidden="1" customWidth="1"/>
    <col min="8196" max="8196" width="49.140625" style="39" customWidth="1"/>
    <col min="8197" max="8198" width="16.42578125" style="39" customWidth="1"/>
    <col min="8199" max="8199" width="2.85546875" style="39" customWidth="1"/>
    <col min="8200" max="8200" width="12.42578125" style="39" customWidth="1"/>
    <col min="8201" max="8447" width="9.140625" style="39"/>
    <col min="8448" max="8451" width="0" style="39" hidden="1" customWidth="1"/>
    <col min="8452" max="8452" width="49.140625" style="39" customWidth="1"/>
    <col min="8453" max="8454" width="16.42578125" style="39" customWidth="1"/>
    <col min="8455" max="8455" width="2.85546875" style="39" customWidth="1"/>
    <col min="8456" max="8456" width="12.42578125" style="39" customWidth="1"/>
    <col min="8457" max="8703" width="9.140625" style="39"/>
    <col min="8704" max="8707" width="0" style="39" hidden="1" customWidth="1"/>
    <col min="8708" max="8708" width="49.140625" style="39" customWidth="1"/>
    <col min="8709" max="8710" width="16.42578125" style="39" customWidth="1"/>
    <col min="8711" max="8711" width="2.85546875" style="39" customWidth="1"/>
    <col min="8712" max="8712" width="12.42578125" style="39" customWidth="1"/>
    <col min="8713" max="8959" width="9.140625" style="39"/>
    <col min="8960" max="8963" width="0" style="39" hidden="1" customWidth="1"/>
    <col min="8964" max="8964" width="49.140625" style="39" customWidth="1"/>
    <col min="8965" max="8966" width="16.42578125" style="39" customWidth="1"/>
    <col min="8967" max="8967" width="2.85546875" style="39" customWidth="1"/>
    <col min="8968" max="8968" width="12.42578125" style="39" customWidth="1"/>
    <col min="8969" max="9215" width="9.140625" style="39"/>
    <col min="9216" max="9219" width="0" style="39" hidden="1" customWidth="1"/>
    <col min="9220" max="9220" width="49.140625" style="39" customWidth="1"/>
    <col min="9221" max="9222" width="16.42578125" style="39" customWidth="1"/>
    <col min="9223" max="9223" width="2.85546875" style="39" customWidth="1"/>
    <col min="9224" max="9224" width="12.42578125" style="39" customWidth="1"/>
    <col min="9225" max="9471" width="9.140625" style="39"/>
    <col min="9472" max="9475" width="0" style="39" hidden="1" customWidth="1"/>
    <col min="9476" max="9476" width="49.140625" style="39" customWidth="1"/>
    <col min="9477" max="9478" width="16.42578125" style="39" customWidth="1"/>
    <col min="9479" max="9479" width="2.85546875" style="39" customWidth="1"/>
    <col min="9480" max="9480" width="12.42578125" style="39" customWidth="1"/>
    <col min="9481" max="9727" width="9.140625" style="39"/>
    <col min="9728" max="9731" width="0" style="39" hidden="1" customWidth="1"/>
    <col min="9732" max="9732" width="49.140625" style="39" customWidth="1"/>
    <col min="9733" max="9734" width="16.42578125" style="39" customWidth="1"/>
    <col min="9735" max="9735" width="2.85546875" style="39" customWidth="1"/>
    <col min="9736" max="9736" width="12.42578125" style="39" customWidth="1"/>
    <col min="9737" max="9983" width="9.140625" style="39"/>
    <col min="9984" max="9987" width="0" style="39" hidden="1" customWidth="1"/>
    <col min="9988" max="9988" width="49.140625" style="39" customWidth="1"/>
    <col min="9989" max="9990" width="16.42578125" style="39" customWidth="1"/>
    <col min="9991" max="9991" width="2.85546875" style="39" customWidth="1"/>
    <col min="9992" max="9992" width="12.42578125" style="39" customWidth="1"/>
    <col min="9993" max="10239" width="9.140625" style="39"/>
    <col min="10240" max="10243" width="0" style="39" hidden="1" customWidth="1"/>
    <col min="10244" max="10244" width="49.140625" style="39" customWidth="1"/>
    <col min="10245" max="10246" width="16.42578125" style="39" customWidth="1"/>
    <col min="10247" max="10247" width="2.85546875" style="39" customWidth="1"/>
    <col min="10248" max="10248" width="12.42578125" style="39" customWidth="1"/>
    <col min="10249" max="10495" width="9.140625" style="39"/>
    <col min="10496" max="10499" width="0" style="39" hidden="1" customWidth="1"/>
    <col min="10500" max="10500" width="49.140625" style="39" customWidth="1"/>
    <col min="10501" max="10502" width="16.42578125" style="39" customWidth="1"/>
    <col min="10503" max="10503" width="2.85546875" style="39" customWidth="1"/>
    <col min="10504" max="10504" width="12.42578125" style="39" customWidth="1"/>
    <col min="10505" max="10751" width="9.140625" style="39"/>
    <col min="10752" max="10755" width="0" style="39" hidden="1" customWidth="1"/>
    <col min="10756" max="10756" width="49.140625" style="39" customWidth="1"/>
    <col min="10757" max="10758" width="16.42578125" style="39" customWidth="1"/>
    <col min="10759" max="10759" width="2.85546875" style="39" customWidth="1"/>
    <col min="10760" max="10760" width="12.42578125" style="39" customWidth="1"/>
    <col min="10761" max="11007" width="9.140625" style="39"/>
    <col min="11008" max="11011" width="0" style="39" hidden="1" customWidth="1"/>
    <col min="11012" max="11012" width="49.140625" style="39" customWidth="1"/>
    <col min="11013" max="11014" width="16.42578125" style="39" customWidth="1"/>
    <col min="11015" max="11015" width="2.85546875" style="39" customWidth="1"/>
    <col min="11016" max="11016" width="12.42578125" style="39" customWidth="1"/>
    <col min="11017" max="11263" width="9.140625" style="39"/>
    <col min="11264" max="11267" width="0" style="39" hidden="1" customWidth="1"/>
    <col min="11268" max="11268" width="49.140625" style="39" customWidth="1"/>
    <col min="11269" max="11270" width="16.42578125" style="39" customWidth="1"/>
    <col min="11271" max="11271" width="2.85546875" style="39" customWidth="1"/>
    <col min="11272" max="11272" width="12.42578125" style="39" customWidth="1"/>
    <col min="11273" max="11519" width="9.140625" style="39"/>
    <col min="11520" max="11523" width="0" style="39" hidden="1" customWidth="1"/>
    <col min="11524" max="11524" width="49.140625" style="39" customWidth="1"/>
    <col min="11525" max="11526" width="16.42578125" style="39" customWidth="1"/>
    <col min="11527" max="11527" width="2.85546875" style="39" customWidth="1"/>
    <col min="11528" max="11528" width="12.42578125" style="39" customWidth="1"/>
    <col min="11529" max="11775" width="9.140625" style="39"/>
    <col min="11776" max="11779" width="0" style="39" hidden="1" customWidth="1"/>
    <col min="11780" max="11780" width="49.140625" style="39" customWidth="1"/>
    <col min="11781" max="11782" width="16.42578125" style="39" customWidth="1"/>
    <col min="11783" max="11783" width="2.85546875" style="39" customWidth="1"/>
    <col min="11784" max="11784" width="12.42578125" style="39" customWidth="1"/>
    <col min="11785" max="12031" width="9.140625" style="39"/>
    <col min="12032" max="12035" width="0" style="39" hidden="1" customWidth="1"/>
    <col min="12036" max="12036" width="49.140625" style="39" customWidth="1"/>
    <col min="12037" max="12038" width="16.42578125" style="39" customWidth="1"/>
    <col min="12039" max="12039" width="2.85546875" style="39" customWidth="1"/>
    <col min="12040" max="12040" width="12.42578125" style="39" customWidth="1"/>
    <col min="12041" max="12287" width="9.140625" style="39"/>
    <col min="12288" max="12291" width="0" style="39" hidden="1" customWidth="1"/>
    <col min="12292" max="12292" width="49.140625" style="39" customWidth="1"/>
    <col min="12293" max="12294" width="16.42578125" style="39" customWidth="1"/>
    <col min="12295" max="12295" width="2.85546875" style="39" customWidth="1"/>
    <col min="12296" max="12296" width="12.42578125" style="39" customWidth="1"/>
    <col min="12297" max="12543" width="9.140625" style="39"/>
    <col min="12544" max="12547" width="0" style="39" hidden="1" customWidth="1"/>
    <col min="12548" max="12548" width="49.140625" style="39" customWidth="1"/>
    <col min="12549" max="12550" width="16.42578125" style="39" customWidth="1"/>
    <col min="12551" max="12551" width="2.85546875" style="39" customWidth="1"/>
    <col min="12552" max="12552" width="12.42578125" style="39" customWidth="1"/>
    <col min="12553" max="12799" width="9.140625" style="39"/>
    <col min="12800" max="12803" width="0" style="39" hidden="1" customWidth="1"/>
    <col min="12804" max="12804" width="49.140625" style="39" customWidth="1"/>
    <col min="12805" max="12806" width="16.42578125" style="39" customWidth="1"/>
    <col min="12807" max="12807" width="2.85546875" style="39" customWidth="1"/>
    <col min="12808" max="12808" width="12.42578125" style="39" customWidth="1"/>
    <col min="12809" max="13055" width="9.140625" style="39"/>
    <col min="13056" max="13059" width="0" style="39" hidden="1" customWidth="1"/>
    <col min="13060" max="13060" width="49.140625" style="39" customWidth="1"/>
    <col min="13061" max="13062" width="16.42578125" style="39" customWidth="1"/>
    <col min="13063" max="13063" width="2.85546875" style="39" customWidth="1"/>
    <col min="13064" max="13064" width="12.42578125" style="39" customWidth="1"/>
    <col min="13065" max="13311" width="9.140625" style="39"/>
    <col min="13312" max="13315" width="0" style="39" hidden="1" customWidth="1"/>
    <col min="13316" max="13316" width="49.140625" style="39" customWidth="1"/>
    <col min="13317" max="13318" width="16.42578125" style="39" customWidth="1"/>
    <col min="13319" max="13319" width="2.85546875" style="39" customWidth="1"/>
    <col min="13320" max="13320" width="12.42578125" style="39" customWidth="1"/>
    <col min="13321" max="13567" width="9.140625" style="39"/>
    <col min="13568" max="13571" width="0" style="39" hidden="1" customWidth="1"/>
    <col min="13572" max="13572" width="49.140625" style="39" customWidth="1"/>
    <col min="13573" max="13574" width="16.42578125" style="39" customWidth="1"/>
    <col min="13575" max="13575" width="2.85546875" style="39" customWidth="1"/>
    <col min="13576" max="13576" width="12.42578125" style="39" customWidth="1"/>
    <col min="13577" max="13823" width="9.140625" style="39"/>
    <col min="13824" max="13827" width="0" style="39" hidden="1" customWidth="1"/>
    <col min="13828" max="13828" width="49.140625" style="39" customWidth="1"/>
    <col min="13829" max="13830" width="16.42578125" style="39" customWidth="1"/>
    <col min="13831" max="13831" width="2.85546875" style="39" customWidth="1"/>
    <col min="13832" max="13832" width="12.42578125" style="39" customWidth="1"/>
    <col min="13833" max="14079" width="9.140625" style="39"/>
    <col min="14080" max="14083" width="0" style="39" hidden="1" customWidth="1"/>
    <col min="14084" max="14084" width="49.140625" style="39" customWidth="1"/>
    <col min="14085" max="14086" width="16.42578125" style="39" customWidth="1"/>
    <col min="14087" max="14087" width="2.85546875" style="39" customWidth="1"/>
    <col min="14088" max="14088" width="12.42578125" style="39" customWidth="1"/>
    <col min="14089" max="14335" width="9.140625" style="39"/>
    <col min="14336" max="14339" width="0" style="39" hidden="1" customWidth="1"/>
    <col min="14340" max="14340" width="49.140625" style="39" customWidth="1"/>
    <col min="14341" max="14342" width="16.42578125" style="39" customWidth="1"/>
    <col min="14343" max="14343" width="2.85546875" style="39" customWidth="1"/>
    <col min="14344" max="14344" width="12.42578125" style="39" customWidth="1"/>
    <col min="14345" max="14591" width="9.140625" style="39"/>
    <col min="14592" max="14595" width="0" style="39" hidden="1" customWidth="1"/>
    <col min="14596" max="14596" width="49.140625" style="39" customWidth="1"/>
    <col min="14597" max="14598" width="16.42578125" style="39" customWidth="1"/>
    <col min="14599" max="14599" width="2.85546875" style="39" customWidth="1"/>
    <col min="14600" max="14600" width="12.42578125" style="39" customWidth="1"/>
    <col min="14601" max="14847" width="9.140625" style="39"/>
    <col min="14848" max="14851" width="0" style="39" hidden="1" customWidth="1"/>
    <col min="14852" max="14852" width="49.140625" style="39" customWidth="1"/>
    <col min="14853" max="14854" width="16.42578125" style="39" customWidth="1"/>
    <col min="14855" max="14855" width="2.85546875" style="39" customWidth="1"/>
    <col min="14856" max="14856" width="12.42578125" style="39" customWidth="1"/>
    <col min="14857" max="15103" width="9.140625" style="39"/>
    <col min="15104" max="15107" width="0" style="39" hidden="1" customWidth="1"/>
    <col min="15108" max="15108" width="49.140625" style="39" customWidth="1"/>
    <col min="15109" max="15110" width="16.42578125" style="39" customWidth="1"/>
    <col min="15111" max="15111" width="2.85546875" style="39" customWidth="1"/>
    <col min="15112" max="15112" width="12.42578125" style="39" customWidth="1"/>
    <col min="15113" max="15359" width="9.140625" style="39"/>
    <col min="15360" max="15363" width="0" style="39" hidden="1" customWidth="1"/>
    <col min="15364" max="15364" width="49.140625" style="39" customWidth="1"/>
    <col min="15365" max="15366" width="16.42578125" style="39" customWidth="1"/>
    <col min="15367" max="15367" width="2.85546875" style="39" customWidth="1"/>
    <col min="15368" max="15368" width="12.42578125" style="39" customWidth="1"/>
    <col min="15369" max="15615" width="9.140625" style="39"/>
    <col min="15616" max="15619" width="0" style="39" hidden="1" customWidth="1"/>
    <col min="15620" max="15620" width="49.140625" style="39" customWidth="1"/>
    <col min="15621" max="15622" width="16.42578125" style="39" customWidth="1"/>
    <col min="15623" max="15623" width="2.85546875" style="39" customWidth="1"/>
    <col min="15624" max="15624" width="12.42578125" style="39" customWidth="1"/>
    <col min="15625" max="15871" width="9.140625" style="39"/>
    <col min="15872" max="15875" width="0" style="39" hidden="1" customWidth="1"/>
    <col min="15876" max="15876" width="49.140625" style="39" customWidth="1"/>
    <col min="15877" max="15878" width="16.42578125" style="39" customWidth="1"/>
    <col min="15879" max="15879" width="2.85546875" style="39" customWidth="1"/>
    <col min="15880" max="15880" width="12.42578125" style="39" customWidth="1"/>
    <col min="15881" max="16127" width="9.140625" style="39"/>
    <col min="16128" max="16131" width="0" style="39" hidden="1" customWidth="1"/>
    <col min="16132" max="16132" width="49.140625" style="39" customWidth="1"/>
    <col min="16133" max="16134" width="16.42578125" style="39" customWidth="1"/>
    <col min="16135" max="16135" width="2.85546875" style="39" customWidth="1"/>
    <col min="16136" max="16136" width="12.42578125" style="39" customWidth="1"/>
    <col min="16137" max="16384" width="9.140625" style="39"/>
  </cols>
  <sheetData>
    <row r="2" spans="1:9" customFormat="1" ht="15" x14ac:dyDescent="0.25">
      <c r="E2" s="2" t="s">
        <v>180</v>
      </c>
      <c r="I2" s="52"/>
    </row>
    <row r="3" spans="1:9" x14ac:dyDescent="0.2">
      <c r="E3" s="100"/>
    </row>
    <row r="4" spans="1:9" ht="13.5" thickBot="1" x14ac:dyDescent="0.25"/>
    <row r="5" spans="1:9" ht="13.5" customHeight="1" thickTop="1" x14ac:dyDescent="0.2">
      <c r="A5" s="101"/>
      <c r="B5" s="102"/>
      <c r="C5" s="102"/>
      <c r="D5" s="103"/>
      <c r="E5" s="145"/>
      <c r="F5" s="279" t="s">
        <v>10</v>
      </c>
      <c r="G5" s="279" t="s">
        <v>167</v>
      </c>
      <c r="H5" s="249" t="s">
        <v>12</v>
      </c>
    </row>
    <row r="6" spans="1:9" ht="27.75" customHeight="1" x14ac:dyDescent="0.2">
      <c r="A6" s="104" t="s">
        <v>6</v>
      </c>
      <c r="B6" s="105" t="s">
        <v>5</v>
      </c>
      <c r="C6" s="106" t="s">
        <v>4</v>
      </c>
      <c r="D6" s="107" t="s">
        <v>3</v>
      </c>
      <c r="E6" s="146" t="s">
        <v>0</v>
      </c>
      <c r="F6" s="280"/>
      <c r="G6" s="280"/>
      <c r="H6" s="250"/>
    </row>
    <row r="7" spans="1:9" ht="33.75" customHeight="1" thickBot="1" x14ac:dyDescent="0.25">
      <c r="A7" s="108"/>
      <c r="B7" s="109"/>
      <c r="C7" s="110"/>
      <c r="D7" s="111"/>
      <c r="E7" s="147"/>
      <c r="F7" s="281"/>
      <c r="G7" s="281"/>
      <c r="H7" s="251"/>
    </row>
    <row r="8" spans="1:9" s="116" customFormat="1" x14ac:dyDescent="0.2">
      <c r="A8" s="112">
        <v>30003001601</v>
      </c>
      <c r="B8" s="113">
        <v>3314</v>
      </c>
      <c r="C8" s="114" t="s">
        <v>2</v>
      </c>
      <c r="D8" s="115">
        <v>5331</v>
      </c>
      <c r="E8" s="148" t="s">
        <v>168</v>
      </c>
      <c r="F8" s="157">
        <v>18864</v>
      </c>
      <c r="G8" s="50">
        <v>20004</v>
      </c>
      <c r="H8" s="152">
        <v>88</v>
      </c>
    </row>
    <row r="9" spans="1:9" s="116" customFormat="1" x14ac:dyDescent="0.2">
      <c r="A9" s="117">
        <v>30003001602</v>
      </c>
      <c r="B9" s="118">
        <v>3315</v>
      </c>
      <c r="C9" s="119" t="str">
        <f t="shared" ref="C9:D11" si="0">C8</f>
        <v>00006</v>
      </c>
      <c r="D9" s="120">
        <f t="shared" si="0"/>
        <v>5331</v>
      </c>
      <c r="E9" s="149" t="s">
        <v>169</v>
      </c>
      <c r="F9" s="158">
        <v>14298</v>
      </c>
      <c r="G9" s="32">
        <v>15361</v>
      </c>
      <c r="H9" s="153">
        <v>64</v>
      </c>
    </row>
    <row r="10" spans="1:9" s="116" customFormat="1" ht="15.75" customHeight="1" x14ac:dyDescent="0.2">
      <c r="A10" s="121">
        <v>30003001608</v>
      </c>
      <c r="B10" s="122">
        <v>3315</v>
      </c>
      <c r="C10" s="123" t="str">
        <f t="shared" si="0"/>
        <v>00006</v>
      </c>
      <c r="D10" s="124">
        <f t="shared" si="0"/>
        <v>5331</v>
      </c>
      <c r="E10" s="149" t="s">
        <v>170</v>
      </c>
      <c r="F10" s="159">
        <v>5280</v>
      </c>
      <c r="G10" s="160">
        <v>5447</v>
      </c>
      <c r="H10" s="154">
        <v>16</v>
      </c>
    </row>
    <row r="11" spans="1:9" s="126" customFormat="1" x14ac:dyDescent="0.2">
      <c r="A11" s="121">
        <v>30003001604</v>
      </c>
      <c r="B11" s="122">
        <v>3315</v>
      </c>
      <c r="C11" s="123" t="str">
        <f t="shared" si="0"/>
        <v>00006</v>
      </c>
      <c r="D11" s="124">
        <f t="shared" si="0"/>
        <v>5331</v>
      </c>
      <c r="E11" s="149" t="s">
        <v>171</v>
      </c>
      <c r="F11" s="159">
        <v>6702</v>
      </c>
      <c r="G11" s="160">
        <v>6986</v>
      </c>
      <c r="H11" s="125">
        <v>25.75</v>
      </c>
    </row>
    <row r="12" spans="1:9" s="116" customFormat="1" ht="18.75" customHeight="1" x14ac:dyDescent="0.2">
      <c r="A12" s="117">
        <v>30003001606</v>
      </c>
      <c r="B12" s="118">
        <v>3315</v>
      </c>
      <c r="C12" s="119" t="e">
        <f>#REF!</f>
        <v>#REF!</v>
      </c>
      <c r="D12" s="120" t="e">
        <f>#REF!</f>
        <v>#REF!</v>
      </c>
      <c r="E12" s="149" t="s">
        <v>172</v>
      </c>
      <c r="F12" s="158">
        <v>10194</v>
      </c>
      <c r="G12" s="32">
        <v>10547</v>
      </c>
      <c r="H12" s="153">
        <f>48.89-0.8</f>
        <v>48.09</v>
      </c>
    </row>
    <row r="13" spans="1:9" s="116" customFormat="1" ht="15" customHeight="1" x14ac:dyDescent="0.2">
      <c r="A13" s="117">
        <v>30003001607</v>
      </c>
      <c r="B13" s="118">
        <v>3315</v>
      </c>
      <c r="C13" s="119" t="e">
        <f>C12</f>
        <v>#REF!</v>
      </c>
      <c r="D13" s="120" t="e">
        <f>D12</f>
        <v>#REF!</v>
      </c>
      <c r="E13" s="149" t="s">
        <v>173</v>
      </c>
      <c r="F13" s="158">
        <v>10666</v>
      </c>
      <c r="G13" s="32">
        <v>10988</v>
      </c>
      <c r="H13" s="153">
        <v>53.97</v>
      </c>
    </row>
    <row r="14" spans="1:9" s="116" customFormat="1" ht="20.25" customHeight="1" thickBot="1" x14ac:dyDescent="0.25">
      <c r="A14" s="117">
        <v>30003001603</v>
      </c>
      <c r="B14" s="118">
        <v>3315</v>
      </c>
      <c r="C14" s="119" t="e">
        <f>C13</f>
        <v>#REF!</v>
      </c>
      <c r="D14" s="120" t="e">
        <f>D13</f>
        <v>#REF!</v>
      </c>
      <c r="E14" s="150" t="s">
        <v>174</v>
      </c>
      <c r="F14" s="161">
        <v>2860</v>
      </c>
      <c r="G14" s="33">
        <f>2931+15</f>
        <v>2946</v>
      </c>
      <c r="H14" s="155">
        <v>10.38</v>
      </c>
    </row>
    <row r="15" spans="1:9" s="130" customFormat="1" ht="23.25" customHeight="1" thickBot="1" x14ac:dyDescent="0.3">
      <c r="A15" s="127"/>
      <c r="B15" s="128"/>
      <c r="C15" s="128"/>
      <c r="D15" s="129"/>
      <c r="E15" s="151"/>
      <c r="F15" s="34">
        <f>SUM(F8:F14)</f>
        <v>68864</v>
      </c>
      <c r="G15" s="34">
        <f>SUM(G8:G14)</f>
        <v>72279</v>
      </c>
      <c r="H15" s="156">
        <f>SUM(H8:H13)+10.38</f>
        <v>306.19</v>
      </c>
    </row>
    <row r="16" spans="1:9" ht="13.5" thickTop="1" x14ac:dyDescent="0.2">
      <c r="G16" s="131"/>
    </row>
    <row r="17" spans="7:7" x14ac:dyDescent="0.2">
      <c r="G17" s="131"/>
    </row>
    <row r="19" spans="7:7" x14ac:dyDescent="0.2">
      <c r="G19" s="131"/>
    </row>
    <row r="20" spans="7:7" x14ac:dyDescent="0.2">
      <c r="G20" s="131"/>
    </row>
  </sheetData>
  <mergeCells count="3">
    <mergeCell ref="F5:F7"/>
    <mergeCell ref="G5:G7"/>
    <mergeCell ref="H5:H7"/>
  </mergeCells>
  <printOptions horizontalCentered="1"/>
  <pageMargins left="0.31496062992125984" right="0.11811023622047245" top="0.78740157480314965" bottom="0.78740157480314965" header="0.31496062992125984" footer="0.31496062992125984"/>
  <pageSetup paperSize="9" firstPageNumber="118" orientation="portrait" useFirstPageNumber="1" r:id="rId1"/>
  <headerFooter>
    <oddFooter>&amp;L&amp;"Arial,Kurzíva"&amp;9Zastupitelstvo Olomouckého kraje 12-12-2014
6. - Rozpočet Olomouckého kraje 2015 - návrh rozpočtu
Příloha č. 10):Závazné ukazatele příspěvkových organizací &amp;R&amp;"Arial,Kurzíva"&amp;9Strana &amp;P (celkem 127)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20"/>
  <sheetViews>
    <sheetView topLeftCell="E1" zoomScale="110" zoomScaleNormal="110" workbookViewId="0">
      <selection activeCell="G24" sqref="G24"/>
    </sheetView>
  </sheetViews>
  <sheetFormatPr defaultRowHeight="12.75" x14ac:dyDescent="0.2"/>
  <cols>
    <col min="1" max="1" width="5.140625" style="1" hidden="1" customWidth="1"/>
    <col min="2" max="2" width="6.42578125" style="1" hidden="1" customWidth="1"/>
    <col min="3" max="3" width="1.28515625" style="1" hidden="1" customWidth="1"/>
    <col min="4" max="4" width="1.85546875" style="1" hidden="1" customWidth="1"/>
    <col min="5" max="5" width="72.5703125" style="1" customWidth="1"/>
    <col min="6" max="6" width="12.85546875" hidden="1" customWidth="1"/>
    <col min="7" max="8" width="12.85546875" customWidth="1"/>
  </cols>
  <sheetData>
    <row r="1" spans="1:8" ht="15" customHeight="1" x14ac:dyDescent="0.2">
      <c r="A1"/>
      <c r="B1"/>
      <c r="C1"/>
      <c r="D1"/>
      <c r="E1"/>
    </row>
    <row r="2" spans="1:8" ht="15" x14ac:dyDescent="0.25">
      <c r="A2"/>
      <c r="B2"/>
      <c r="C2"/>
      <c r="D2"/>
      <c r="E2" s="2" t="s">
        <v>178</v>
      </c>
    </row>
    <row r="3" spans="1:8" x14ac:dyDescent="0.2">
      <c r="A3"/>
      <c r="B3"/>
      <c r="C3"/>
      <c r="D3"/>
      <c r="E3"/>
    </row>
    <row r="4" spans="1:8" ht="13.5" thickBot="1" x14ac:dyDescent="0.25">
      <c r="A4"/>
      <c r="B4"/>
      <c r="C4"/>
      <c r="D4"/>
      <c r="E4"/>
      <c r="G4" s="3" t="s">
        <v>1</v>
      </c>
    </row>
    <row r="5" spans="1:8" ht="32.25" customHeight="1" thickTop="1" x14ac:dyDescent="0.2">
      <c r="A5" s="4"/>
      <c r="B5" s="5"/>
      <c r="C5" s="5"/>
      <c r="D5" s="5"/>
      <c r="E5" s="25"/>
      <c r="F5" s="285" t="s">
        <v>10</v>
      </c>
      <c r="G5" s="285" t="s">
        <v>13</v>
      </c>
      <c r="H5" s="282" t="s">
        <v>12</v>
      </c>
    </row>
    <row r="6" spans="1:8" ht="20.100000000000001" customHeight="1" x14ac:dyDescent="0.2">
      <c r="A6" s="6" t="s">
        <v>6</v>
      </c>
      <c r="B6" s="7" t="s">
        <v>5</v>
      </c>
      <c r="C6" s="8" t="s">
        <v>4</v>
      </c>
      <c r="D6" s="8" t="s">
        <v>3</v>
      </c>
      <c r="E6" s="26" t="s">
        <v>0</v>
      </c>
      <c r="F6" s="286"/>
      <c r="G6" s="286"/>
      <c r="H6" s="283"/>
    </row>
    <row r="7" spans="1:8" ht="41.25" customHeight="1" thickBot="1" x14ac:dyDescent="0.25">
      <c r="A7" s="9"/>
      <c r="B7" s="10"/>
      <c r="C7" s="11"/>
      <c r="D7" s="11"/>
      <c r="E7" s="27"/>
      <c r="F7" s="287"/>
      <c r="G7" s="287"/>
      <c r="H7" s="284"/>
    </row>
    <row r="8" spans="1:8" ht="20.25" customHeight="1" x14ac:dyDescent="0.2">
      <c r="A8" s="12">
        <v>30005001700</v>
      </c>
      <c r="B8" s="13">
        <v>3523</v>
      </c>
      <c r="C8" s="14" t="s">
        <v>2</v>
      </c>
      <c r="D8" s="22">
        <v>5331</v>
      </c>
      <c r="E8" s="28" t="s">
        <v>7</v>
      </c>
      <c r="F8" s="192">
        <v>85000</v>
      </c>
      <c r="G8" s="172">
        <v>117878</v>
      </c>
      <c r="H8" s="193">
        <v>376.56</v>
      </c>
    </row>
    <row r="9" spans="1:8" ht="20.25" customHeight="1" x14ac:dyDescent="0.2">
      <c r="A9" s="15">
        <v>30005001701</v>
      </c>
      <c r="B9" s="16">
        <v>3523</v>
      </c>
      <c r="C9" s="17" t="str">
        <f t="shared" ref="C9:D11" si="0">C8</f>
        <v>00006</v>
      </c>
      <c r="D9" s="23">
        <f t="shared" si="0"/>
        <v>5331</v>
      </c>
      <c r="E9" s="29" t="s">
        <v>179</v>
      </c>
      <c r="F9" s="179">
        <v>28400</v>
      </c>
      <c r="G9" s="179"/>
      <c r="H9" s="194"/>
    </row>
    <row r="10" spans="1:8" ht="20.25" customHeight="1" x14ac:dyDescent="0.2">
      <c r="A10" s="15">
        <v>30005001702</v>
      </c>
      <c r="B10" s="16">
        <v>3529</v>
      </c>
      <c r="C10" s="17" t="str">
        <f t="shared" si="0"/>
        <v>00006</v>
      </c>
      <c r="D10" s="23">
        <f t="shared" si="0"/>
        <v>5331</v>
      </c>
      <c r="E10" s="29" t="s">
        <v>11</v>
      </c>
      <c r="F10" s="179">
        <v>22000</v>
      </c>
      <c r="G10" s="179">
        <v>31000</v>
      </c>
      <c r="H10" s="194">
        <v>104.75</v>
      </c>
    </row>
    <row r="11" spans="1:8" ht="20.25" customHeight="1" x14ac:dyDescent="0.2">
      <c r="A11" s="15">
        <v>30005001703</v>
      </c>
      <c r="B11" s="16">
        <v>3529</v>
      </c>
      <c r="C11" s="17" t="str">
        <f t="shared" si="0"/>
        <v>00006</v>
      </c>
      <c r="D11" s="23">
        <f t="shared" si="0"/>
        <v>5331</v>
      </c>
      <c r="E11" s="29" t="s">
        <v>8</v>
      </c>
      <c r="F11" s="179">
        <v>15000</v>
      </c>
      <c r="G11" s="179"/>
      <c r="H11" s="194"/>
    </row>
    <row r="12" spans="1:8" ht="20.25" customHeight="1" thickBot="1" x14ac:dyDescent="0.25">
      <c r="A12" s="12">
        <v>30005001704</v>
      </c>
      <c r="B12" s="18">
        <v>3533</v>
      </c>
      <c r="C12" s="19" t="str">
        <f>C9</f>
        <v>00006</v>
      </c>
      <c r="D12" s="24">
        <f>D10</f>
        <v>5331</v>
      </c>
      <c r="E12" s="31" t="s">
        <v>9</v>
      </c>
      <c r="F12" s="195">
        <v>148300</v>
      </c>
      <c r="G12" s="179">
        <v>153920</v>
      </c>
      <c r="H12" s="196">
        <v>316.11</v>
      </c>
    </row>
    <row r="13" spans="1:8" ht="24.95" customHeight="1" thickBot="1" x14ac:dyDescent="0.3">
      <c r="A13" s="20"/>
      <c r="B13" s="21"/>
      <c r="C13" s="21"/>
      <c r="D13" s="21"/>
      <c r="E13" s="30"/>
      <c r="F13" s="189">
        <f>SUM(F8:F12)</f>
        <v>298700</v>
      </c>
      <c r="G13" s="189">
        <f>SUM(G8:G12)</f>
        <v>302798</v>
      </c>
      <c r="H13" s="94">
        <f>SUM(H8:H12)</f>
        <v>797.42000000000007</v>
      </c>
    </row>
    <row r="14" spans="1:8" ht="13.5" thickTop="1" x14ac:dyDescent="0.2"/>
    <row r="15" spans="1:8" x14ac:dyDescent="0.2">
      <c r="E15" s="35"/>
    </row>
    <row r="18" hidden="1" x14ac:dyDescent="0.2"/>
    <row r="19" hidden="1" x14ac:dyDescent="0.2"/>
    <row r="20" hidden="1" x14ac:dyDescent="0.2"/>
  </sheetData>
  <sheetProtection selectLockedCells="1"/>
  <mergeCells count="3">
    <mergeCell ref="H5:H7"/>
    <mergeCell ref="F5:F7"/>
    <mergeCell ref="G5:G7"/>
  </mergeCells>
  <printOptions horizontalCentered="1"/>
  <pageMargins left="0.31496062992125984" right="0.23622047244094491" top="0.51181102362204722" bottom="0.23622047244094491" header="0.27559055118110237" footer="0.39370078740157483"/>
  <pageSetup paperSize="9" scale="95" firstPageNumber="119" orientation="portrait" useFirstPageNumber="1" r:id="rId1"/>
  <headerFooter alignWithMargins="0">
    <oddFooter>&amp;L&amp;"Arial,Kurzíva"&amp;9Zastupitelstvo Olomouckého kraje 12-12-2014
6. - Rozpočet Olomouckého kraje 2015 - návrh rozpočtu
Příloha č. 10):Závazné ukazatele příspěvkových organizací &amp;R&amp;"Arial,Kurzíva"&amp;9Strana &amp;P (celkem 127)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Příloha a)</vt:lpstr>
      <vt:lpstr>Příloha b)</vt:lpstr>
      <vt:lpstr>Příloha c)</vt:lpstr>
      <vt:lpstr>Příloha d)</vt:lpstr>
      <vt:lpstr>Příloha e)</vt:lpstr>
      <vt:lpstr>'Příloha a)'!Názvy_tisku</vt:lpstr>
      <vt:lpstr>'Příloha e)'!Názvy_tisku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Dostalová Anna</dc:creator>
  <cp:lastModifiedBy>Foret Oldřich</cp:lastModifiedBy>
  <cp:lastPrinted>2014-11-27T07:07:04Z</cp:lastPrinted>
  <dcterms:created xsi:type="dcterms:W3CDTF">2010-12-21T14:19:56Z</dcterms:created>
  <dcterms:modified xsi:type="dcterms:W3CDTF">2014-11-27T07:07:22Z</dcterms:modified>
</cp:coreProperties>
</file>