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980" windowWidth="15855" windowHeight="11910" activeTab="0"/>
  </bookViews>
  <sheets>
    <sheet name="Titul 1" sheetId="1" r:id="rId1"/>
    <sheet name="Titul 2" sheetId="2" r:id="rId2"/>
  </sheets>
  <definedNames>
    <definedName name="DZACATEK" localSheetId="1">'Titul 2'!$D$1</definedName>
    <definedName name="DZACATEK">'Titul 1'!$D$1</definedName>
    <definedName name="FZACATEK" localSheetId="1">'Titul 2'!$F$1</definedName>
    <definedName name="FZACATEK">'Titul 1'!$F$1</definedName>
    <definedName name="LZACATEK" localSheetId="1">'Titul 2'!$L$1</definedName>
    <definedName name="LZACATEK">'Titul 1'!$L$1</definedName>
    <definedName name="_xlnm.Print_Titles" localSheetId="0">'Titul 1'!$8:$10</definedName>
    <definedName name="_xlnm.Print_Titles" localSheetId="1">'Titul 2'!$8:$10</definedName>
  </definedNames>
  <calcPr fullCalcOnLoad="1"/>
</workbook>
</file>

<file path=xl/sharedStrings.xml><?xml version="1.0" encoding="utf-8"?>
<sst xmlns="http://schemas.openxmlformats.org/spreadsheetml/2006/main" count="571" uniqueCount="283">
  <si>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</si>
  <si>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</si>
  <si>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</si>
  <si>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</si>
  <si>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</si>
  <si>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</si>
  <si>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</si>
  <si>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</si>
  <si>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</si>
  <si>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</si>
  <si>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</si>
  <si>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</si>
  <si>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</si>
  <si>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</si>
  <si>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</si>
  <si>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Bodové hodnocení</t>
  </si>
  <si>
    <t>Spolek</t>
  </si>
  <si>
    <t>78985</t>
  </si>
  <si>
    <t>Obecně prospěšná společnost</t>
  </si>
  <si>
    <t>78501</t>
  </si>
  <si>
    <t>Šternberk</t>
  </si>
  <si>
    <t>79001</t>
  </si>
  <si>
    <t>Jeseník</t>
  </si>
  <si>
    <t>79601</t>
  </si>
  <si>
    <t>Prostějov</t>
  </si>
  <si>
    <t>77900</t>
  </si>
  <si>
    <t>Olomouc</t>
  </si>
  <si>
    <t>Hranice I - město</t>
  </si>
  <si>
    <t>78701</t>
  </si>
  <si>
    <t>Šumperk</t>
  </si>
  <si>
    <t>Tělocvičná jednota Sokol Mohelnice</t>
  </si>
  <si>
    <t>Podpora celoroční činnosti T.J.Sokol Mohelnice se zaměřením na extraligové družstvo mužů oddílu judo</t>
  </si>
  <si>
    <t>45212341</t>
  </si>
  <si>
    <t>nám. Tyrše a Fügnera 194</t>
  </si>
  <si>
    <t>Mohelnice</t>
  </si>
  <si>
    <t>75301</t>
  </si>
  <si>
    <t>Hranice</t>
  </si>
  <si>
    <t>Podpora celoroční sportovní činnosti</t>
  </si>
  <si>
    <t>podpora celoroční sportovní činnosti</t>
  </si>
  <si>
    <t>78401</t>
  </si>
  <si>
    <t>Litovel</t>
  </si>
  <si>
    <t>779 00</t>
  </si>
  <si>
    <t>"CYKLO 2000 KAŇKOVSKÝ"</t>
  </si>
  <si>
    <t>Podpora cyklistického mládežnického oddílu na rok 2016 (Mapei Merida Kaňkovský)</t>
  </si>
  <si>
    <t>26528550</t>
  </si>
  <si>
    <t>Bělkovice-Lašťany 581</t>
  </si>
  <si>
    <t>78316</t>
  </si>
  <si>
    <t>Dolany u Olomouce</t>
  </si>
  <si>
    <t>Tenisový klub Prostějov</t>
  </si>
  <si>
    <t>Podpora sportu dětí a mládeže pro rok 2016</t>
  </si>
  <si>
    <t>00205061</t>
  </si>
  <si>
    <t>Sportovní 3924</t>
  </si>
  <si>
    <t>750 02</t>
  </si>
  <si>
    <t>Volejbal Přerov, z.s.</t>
  </si>
  <si>
    <t>Sportovní činnost spolku Volejbal Přerov v roce 2016</t>
  </si>
  <si>
    <t>03660575</t>
  </si>
  <si>
    <t>Petřivalského 584</t>
  </si>
  <si>
    <t>75002</t>
  </si>
  <si>
    <t>Přerov, Přerov I - Město</t>
  </si>
  <si>
    <t>FENIX SKI TEAM Jeseník z.s.</t>
  </si>
  <si>
    <t>Celoroční příprava FENIX SKI TEAM Jeseník</t>
  </si>
  <si>
    <t>62353390</t>
  </si>
  <si>
    <t>Masarykovo náměstí 60</t>
  </si>
  <si>
    <t>SKC Prostějov z.s.</t>
  </si>
  <si>
    <t>Podpora celoroční sportovní činnosti SKC Prostějov</t>
  </si>
  <si>
    <t>15527395</t>
  </si>
  <si>
    <t>Kostelecká 4468</t>
  </si>
  <si>
    <t>78391</t>
  </si>
  <si>
    <t>SMASH GYM OLOMOUC</t>
  </si>
  <si>
    <t>JUNIOR KICKBOX a MMA 2016</t>
  </si>
  <si>
    <t>69576807</t>
  </si>
  <si>
    <t>Kolumbova 1241</t>
  </si>
  <si>
    <t>Olomouc- Hodolany</t>
  </si>
  <si>
    <t>Přerov</t>
  </si>
  <si>
    <t>LHK Jestřábi Prostějov,spolek</t>
  </si>
  <si>
    <t>Podpora mládežnického a seniorského hokeje v Prostějově</t>
  </si>
  <si>
    <t>22866388</t>
  </si>
  <si>
    <t>U Stadionu 4452</t>
  </si>
  <si>
    <t>Společnost s ručením omezeným</t>
  </si>
  <si>
    <t>TJ Cement Hranice,z.s.</t>
  </si>
  <si>
    <t>Podpora mládežnické a extraligové házené TJ Cement Hranice,z.s.</t>
  </si>
  <si>
    <t>Žáčkova 1988</t>
  </si>
  <si>
    <t>Sportovní centrum NAPARIA o.p.s.</t>
  </si>
  <si>
    <t>Podpora sportovních oddílů a rekonstrukce sportovních hal ve Sportovním centru Naparia</t>
  </si>
  <si>
    <t>01586165</t>
  </si>
  <si>
    <t>Obránců míru 2146</t>
  </si>
  <si>
    <t>HC Olomouc - mládež, o.s.</t>
  </si>
  <si>
    <t>Podpora mládežnického hokeje v Olomouci</t>
  </si>
  <si>
    <t>22734279</t>
  </si>
  <si>
    <t>Hynaisova 1091</t>
  </si>
  <si>
    <t>Nová Ulice</t>
  </si>
  <si>
    <t>TK PRECHEZA PŘEROV z.s.</t>
  </si>
  <si>
    <t>22826611</t>
  </si>
  <si>
    <t>Kosmákova 55</t>
  </si>
  <si>
    <t>Orli Prostějov, spolek</t>
  </si>
  <si>
    <t>Podpora celoroční činnosti basketbalového klubu Orli Prostějov</t>
  </si>
  <si>
    <t>01795660</t>
  </si>
  <si>
    <t>B. Němcové 3792</t>
  </si>
  <si>
    <t>SK OLOMOUC SIGMA MŽ, z.s.</t>
  </si>
  <si>
    <t>00534013</t>
  </si>
  <si>
    <t>Legionářská 1165</t>
  </si>
  <si>
    <t>77100</t>
  </si>
  <si>
    <t>Dělnická tělocvičná jednota Prostějov (DTJ Prostějov)</t>
  </si>
  <si>
    <t>Úhrada nákladů souvisejících s celoroční sportovní činností oddílu mužů v extralize ČR v boxu a družstva mládeže reprazentujících  BC DTJ Prostějov.</t>
  </si>
  <si>
    <t>70918309</t>
  </si>
  <si>
    <t>Netušilova (doručovací adresa Krasická 6a) 1620</t>
  </si>
  <si>
    <t>796 01</t>
  </si>
  <si>
    <t>SK Uničov,z.s.</t>
  </si>
  <si>
    <t>podpora celoroční sportovní činnosti fotbalového oddílu SK Uničov,z.s.</t>
  </si>
  <si>
    <t>64631273</t>
  </si>
  <si>
    <t>U Stadiónu 619</t>
  </si>
  <si>
    <t>Uničov</t>
  </si>
  <si>
    <t>HOKEJ ŠUMPERK 2003, s.r.o.</t>
  </si>
  <si>
    <t>Podpora celoroční sportovní činnosti mužstva „A“ týmu v I. mužské hokejové lize</t>
  </si>
  <si>
    <t>26840219</t>
  </si>
  <si>
    <t>Žerotínova 55B</t>
  </si>
  <si>
    <t>TJ SPARTAK PŘEROV, spolek</t>
  </si>
  <si>
    <t>Celoroční sportovní činnost TJ SPARTAK PŘEROV, spolek</t>
  </si>
  <si>
    <t>00534935</t>
  </si>
  <si>
    <t>Bezručova 770</t>
  </si>
  <si>
    <t>Přerov I - Město</t>
  </si>
  <si>
    <t>VK Prostějov</t>
  </si>
  <si>
    <t>Podpora celoroční činnosti mládežnických družstev VK Prostějov</t>
  </si>
  <si>
    <t>27057518</t>
  </si>
  <si>
    <t>Za Kosteleckou 4161</t>
  </si>
  <si>
    <t>Dámský házenkářský klub Zora Olomouc</t>
  </si>
  <si>
    <t>Sportovní činnost družstev házené DHK Zora Olomouc v roce 2016</t>
  </si>
  <si>
    <t>69601062</t>
  </si>
  <si>
    <t>U Stadionu 1166</t>
  </si>
  <si>
    <t>Olomouc-Nová Ulice</t>
  </si>
  <si>
    <t>SKI KLUB Šumperk, o.s.</t>
  </si>
  <si>
    <t>00562041</t>
  </si>
  <si>
    <t>Tyršova 1581/12</t>
  </si>
  <si>
    <t>JUDO ŽELEZO HRANICE, z.s.</t>
  </si>
  <si>
    <t>70866040</t>
  </si>
  <si>
    <t>Hromůvka 1896</t>
  </si>
  <si>
    <t>Hranice I-Město</t>
  </si>
  <si>
    <t>U Stadionu 619</t>
  </si>
  <si>
    <t>Tělovýchovná jednota Tatran Litovel</t>
  </si>
  <si>
    <t>Podpora celoroční sportovní činnost</t>
  </si>
  <si>
    <t>14615371</t>
  </si>
  <si>
    <t>Náměstí Přemysla Otakara 770</t>
  </si>
  <si>
    <t xml:space="preserve">HC ZUBR Přerov
</t>
  </si>
  <si>
    <t>Celoroční sportovní činnost oddílu ledního hokeje HC ZUBR Přerov.</t>
  </si>
  <si>
    <t>70259747</t>
  </si>
  <si>
    <t>Petřivalského 2885</t>
  </si>
  <si>
    <t>750  02</t>
  </si>
  <si>
    <t>Tělocvičná jednota Sokol Šternberk</t>
  </si>
  <si>
    <t>Od minižaček k extraligovému družstvu žen a výkonostní sport v T.J. Sokol šternberk</t>
  </si>
  <si>
    <t>62335421</t>
  </si>
  <si>
    <t>Zahradní 1418</t>
  </si>
  <si>
    <t>Volejbalový  klub Univerzity Palackého v Olomouci</t>
  </si>
  <si>
    <t>Od minižaček k extraligovému družstvu žen VK UP Olomouc</t>
  </si>
  <si>
    <t>04100794</t>
  </si>
  <si>
    <t>U sportovní haly 2</t>
  </si>
  <si>
    <t>Olomouc - Lazce</t>
  </si>
  <si>
    <t>HC Olomouc s.r.o.</t>
  </si>
  <si>
    <t>Podpora ledního hokeje v Olomouci „A“ - tým</t>
  </si>
  <si>
    <t>25849123</t>
  </si>
  <si>
    <t>PSČ 772 00</t>
  </si>
  <si>
    <t>1. HFK Olomouc  a.s.</t>
  </si>
  <si>
    <t>1.HFK Olomouc a.s.</t>
  </si>
  <si>
    <t>Akciová společnost</t>
  </si>
  <si>
    <t>25864483</t>
  </si>
  <si>
    <t>Staškova 652/28</t>
  </si>
  <si>
    <t>1. SK Prostějov</t>
  </si>
  <si>
    <t>Zajištění činnosti fotbalového klubu</t>
  </si>
  <si>
    <t>26621916</t>
  </si>
  <si>
    <t>Za Místním nádražím 4536</t>
  </si>
  <si>
    <t>JUDO KLUB OLOMOUC</t>
  </si>
  <si>
    <t>JUDO KLUB OLOMOUC celoroční činnost</t>
  </si>
  <si>
    <t>70233977</t>
  </si>
  <si>
    <t>Na Střelnici 1212</t>
  </si>
  <si>
    <t>Sportovní klub Univerzity Palackého v Olomouci</t>
  </si>
  <si>
    <t>00562335</t>
  </si>
  <si>
    <t>U sportovní haly 38/2</t>
  </si>
  <si>
    <t>rok 2016</t>
  </si>
  <si>
    <t>Praha</t>
  </si>
  <si>
    <t>Mezinárodní vánoční turnaj v judo mladších a starších žáků, žákyň a mláďat spojený s ukázkami sebeobrany a náborem nových členů</t>
  </si>
  <si>
    <t>nám. Tyrše a Fügnera 194/1</t>
  </si>
  <si>
    <t>TTV Sport Group s.r.o.</t>
  </si>
  <si>
    <t>Czech Cycling Tour 2016</t>
  </si>
  <si>
    <t>02429802</t>
  </si>
  <si>
    <t>Heinemannova 2695/6</t>
  </si>
  <si>
    <t>16000</t>
  </si>
  <si>
    <t>AMK ECCE HOMO ŠTERNBERK</t>
  </si>
  <si>
    <t>Mistrovství Evropy Ecce Homo a závod FIA Masters</t>
  </si>
  <si>
    <t>44936141</t>
  </si>
  <si>
    <t>Nádražní 2509/60</t>
  </si>
  <si>
    <t>17000</t>
  </si>
  <si>
    <t>SKC Prostějov, z.s.</t>
  </si>
  <si>
    <t>Realizace významných cyklistických sportovních akcí na Prostějovském velodromu</t>
  </si>
  <si>
    <t>SMASH GYM OLOMOUC, z.s.</t>
  </si>
  <si>
    <t>GCF Challenge: Cage Fight IV.- mezinárodní galavečer MMA a K-1</t>
  </si>
  <si>
    <t>26. ročník Velké ceny Přerova ve volejbalu juniorek</t>
  </si>
  <si>
    <t>Podpora mládežnického mezinárodního turnaje v hokeji.</t>
  </si>
  <si>
    <t>SK OLOMOUC Sigma MŽ, z.s.</t>
  </si>
  <si>
    <t>Open víkend ke 40. výročí založení baseballového klubu Skokani Olomouc a Zimní fotbalový turnaj s mezinárodní účastí - U15</t>
  </si>
  <si>
    <t>Jesenická Cyklistická z.s.</t>
  </si>
  <si>
    <t>Závod míru/Course de la Paix U23 2016 Nations Cup</t>
  </si>
  <si>
    <t>02926865</t>
  </si>
  <si>
    <t>Palackého 1341/2</t>
  </si>
  <si>
    <t>Sport Management s.r.o.</t>
  </si>
  <si>
    <t>ZLATÝ KANÁR - Vyhlášení nejlepších tenistů ČR za rok 2016</t>
  </si>
  <si>
    <t>61944068</t>
  </si>
  <si>
    <t>U Tenisu 3250/16</t>
  </si>
  <si>
    <t>TK PLUS s.r.o.</t>
  </si>
  <si>
    <t>Finále Českého poháru ve volejbalu žen</t>
  </si>
  <si>
    <t>25310593</t>
  </si>
  <si>
    <t>Za Kosteleckou 4161/49</t>
  </si>
  <si>
    <t>Mistrovství světa juniorů do 14 let v tenise</t>
  </si>
  <si>
    <t>Podílet se na financování pořádání světového finále juniorů v tenise - zejména ubytování a stravování účastníků, pořízení cen a upomínkových předmětů, dopravy, odměny rozhodčím, rehabilitační služby, tiskové materiály</t>
  </si>
  <si>
    <t>TK PRECHEZA PŘEROV</t>
  </si>
  <si>
    <t>Mezinárodní turnaj žen v tenise - ZUBR CUP, Akuna cup dětí v tenise a Memoriál Zdeňka Kocmana v babytenise a minitenise dětí</t>
  </si>
  <si>
    <t>TJ SPARTAK PŘEROV</t>
  </si>
  <si>
    <t>Mezinárodní turnaj v nohejbale, Mezinárodní závody v moderní gymnastice Přerovská stuha a Creative Caps Cup, Velká cena v kolové mužů, Mezinárodní turnaj v kuželkách a Přerovská 200</t>
  </si>
  <si>
    <t>Tempo Team Prague s.r.o.</t>
  </si>
  <si>
    <t>Mattoni 1/2Maraton Olomouc</t>
  </si>
  <si>
    <t>25107615</t>
  </si>
  <si>
    <t>Františka Křížka 461/11</t>
  </si>
  <si>
    <t>Judo kemp Železo Hranice</t>
  </si>
  <si>
    <t>Dámský házenkářský klub Zora Olomouc,z.s.</t>
  </si>
  <si>
    <t>Pořádání 58.ročníku mezinárodního turnaje v házené žen o Pohár miru 2016.</t>
  </si>
  <si>
    <t>Česká asociace stolního tenisu, z.s.</t>
  </si>
  <si>
    <t>Světový pohár ve stolním tenise World Tour Czech Open</t>
  </si>
  <si>
    <t>00676888</t>
  </si>
  <si>
    <t>Zátopkova 100/2</t>
  </si>
  <si>
    <t>16900</t>
  </si>
  <si>
    <t>Praha -Břevnov</t>
  </si>
  <si>
    <t>Turnaj fotbalových přípravek</t>
  </si>
  <si>
    <t>SK Uničov, z.s.</t>
  </si>
  <si>
    <t>memoriál Romana Pavelky 10.ročník</t>
  </si>
  <si>
    <t>16.ročník vyhlášení nejlepších kanoistů ČR za rok 2016, Velká cena Olomouc a 45. ročník Memoriálu Jana Opletala v plavání, 64. ročník Hanáckého slalomu a Pohár 17. listopadu 2016 a Letní pohár města Olomouce 2016</t>
  </si>
  <si>
    <t>JUDO KLUB OLOMOUC o.s.</t>
  </si>
  <si>
    <t>Mezinárodní turnaj a soustředění  pro kategorie dorost junioři konaný ve dnech 29-31.01.2016</t>
  </si>
  <si>
    <t>materíálně technické zabezpečení akce</t>
  </si>
  <si>
    <t>Poskytnutím dotace se bude kraj podílet na částečné úhradě nákladů na organizaci finálového zápasu -nájem haly a příprava hrací plochy, doprava, strava a catering, propagace, odměny rozhodčím, ostraha</t>
  </si>
  <si>
    <t>26.-28.8.2016</t>
  </si>
  <si>
    <t>Dotaci využijeme na částečné pokrytí nákladů na ubytování účastníků,rozhodčí a ceny pro družstva.</t>
  </si>
  <si>
    <t>49558722</t>
  </si>
  <si>
    <t>1/2016</t>
  </si>
  <si>
    <t>4/2016</t>
  </si>
  <si>
    <t>6/2016</t>
  </si>
  <si>
    <t>8-9/2016</t>
  </si>
  <si>
    <t>12/2016</t>
  </si>
  <si>
    <t>8/2016</t>
  </si>
  <si>
    <t>9/2016</t>
  </si>
  <si>
    <t>6-8/2016</t>
  </si>
  <si>
    <t>6-10/2016</t>
  </si>
  <si>
    <t>5-9/2016</t>
  </si>
  <si>
    <t>materíálně technické zabezpečení akcí</t>
  </si>
  <si>
    <r>
      <rPr>
        <b/>
        <sz val="8"/>
        <rFont val="Tahoma"/>
        <family val="2"/>
      </rPr>
      <t xml:space="preserve">40 000 </t>
    </r>
    <r>
      <rPr>
        <sz val="8"/>
        <rFont val="Tahoma"/>
        <family val="2"/>
      </rPr>
      <t>(fotbal - 20 000, baseball - 20 000)</t>
    </r>
  </si>
  <si>
    <t>2/2016</t>
  </si>
  <si>
    <t>2-10/2016</t>
  </si>
  <si>
    <t>7-8/2016</t>
  </si>
  <si>
    <t>6-9/2016</t>
  </si>
  <si>
    <r>
      <rPr>
        <b/>
        <sz val="8"/>
        <rFont val="Tahoma"/>
        <family val="2"/>
      </rPr>
      <t xml:space="preserve">130 000 </t>
    </r>
    <r>
      <rPr>
        <sz val="8"/>
        <rFont val="Tahoma"/>
        <family val="2"/>
      </rPr>
      <t>(Kan. - 100 000, Plav. - 10 000, HS - 10 000 a SP - 10 000)</t>
    </r>
  </si>
  <si>
    <t>Judo Železo Hranice</t>
  </si>
  <si>
    <t>Veřejná podpora</t>
  </si>
  <si>
    <t>mimo režim de minimis</t>
  </si>
  <si>
    <r>
      <t xml:space="preserve">VP - mimo režim de minimis      </t>
    </r>
    <r>
      <rPr>
        <b/>
        <sz val="8"/>
        <rFont val="Tahoma"/>
        <family val="2"/>
      </rPr>
      <t xml:space="preserve">                            2 090 000</t>
    </r>
    <r>
      <rPr>
        <sz val="8"/>
        <rFont val="Tahoma"/>
        <family val="2"/>
      </rPr>
      <t xml:space="preserve"> (fotbal 2 mil. Baseball 90 000</t>
    </r>
  </si>
  <si>
    <r>
      <t xml:space="preserve">VP - mimo režim de minimis                          </t>
    </r>
    <r>
      <rPr>
        <b/>
        <sz val="8"/>
        <rFont val="Tahoma"/>
        <family val="2"/>
      </rPr>
      <t>210 000</t>
    </r>
    <r>
      <rPr>
        <sz val="8"/>
        <rFont val="Tahoma"/>
        <family val="2"/>
      </rPr>
      <t xml:space="preserve"> (MG- 30 000, kuželky-50 000, florbal-15 000, nohejbal-20 000, plavání-35 000, kanoistika-30 000, cyklistika-15 000, atletika-15 000)</t>
    </r>
  </si>
  <si>
    <r>
      <t xml:space="preserve">VP - mimo režim de minimis                                 </t>
    </r>
    <r>
      <rPr>
        <b/>
        <sz val="8"/>
        <rFont val="Tahoma"/>
        <family val="2"/>
      </rPr>
      <t xml:space="preserve">340 000 </t>
    </r>
    <r>
      <rPr>
        <sz val="8"/>
        <rFont val="Tahoma"/>
        <family val="2"/>
      </rPr>
      <t>(plavání - 60 000, synchronizované plavání - 30 000, kanoistika - 100 000, basketbal muži - 10 000, BCM - 35 000, vodní pólo - 35 000, zrakově postižení - 10 000, basketbal ženy - 30 000, volejbal 30 000)</t>
    </r>
  </si>
  <si>
    <t>v režimu de minimis</t>
  </si>
  <si>
    <t xml:space="preserve">SKUP Olomouc z.s.  </t>
  </si>
  <si>
    <t xml:space="preserve">1. SK Prostějov z.s. </t>
  </si>
  <si>
    <t>Sportovní činnost mládežnických družstev TK PRECHEZA PŘEROV</t>
  </si>
  <si>
    <t>Zabezpečení celoroční činnosti mládežnických družstev klubu v roce 2016</t>
  </si>
  <si>
    <t>Podpora mládežnického a vrcholového  alpského lyžování Ski klubu Šumperk (hrazení tréninkových kempů a účasti na závodech v ČR i v zahraničí)</t>
  </si>
  <si>
    <t>KANOISTIKA KOJETÍN</t>
  </si>
  <si>
    <t>Podpora sportovní činnosti a materiálního vybavení Kanoistiky Kojetín</t>
  </si>
  <si>
    <t>44940327</t>
  </si>
  <si>
    <t>Samota 1371</t>
  </si>
  <si>
    <t>75201</t>
  </si>
  <si>
    <t>Kojetín</t>
  </si>
  <si>
    <t>Moravský pohár a Festival Draci na Hané</t>
  </si>
  <si>
    <t>5-8/2016</t>
  </si>
  <si>
    <t>Olomoucká krajská organizace ČUS</t>
  </si>
  <si>
    <t>Podpora přípravy sportovní mládeže sdružené v OLKO ČUS související s reprezentací Olomouckého kraje na Olympiádách dětí a mládeže.</t>
  </si>
  <si>
    <t>Účelem projektu je podpora pořádání a zajištění sportovních akcí krajských sportovních svazů sdružrných v OLKO ČUS v roce 2016 se zaměřením na přípravu mládežnických reprezentačních družstev Olomouckého kraje na Olympiádách dětí a mládeže.</t>
  </si>
  <si>
    <t>70923353</t>
  </si>
  <si>
    <t>Na střelnici 1337</t>
  </si>
  <si>
    <t>Olomouc, Nová ulice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</si>
</sst>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205"/>
  <sheetViews>
    <sheetView tabSelected="1" view="pageLayout" zoomScaleSheetLayoutView="100" workbookViewId="0" topLeftCell="A31">
      <selection activeCell="I9" sqref="I9:I10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7.8515625" style="0" customWidth="1"/>
    <col min="4" max="4" width="15.140625" style="0" customWidth="1"/>
    <col min="5" max="5" width="11.57421875" style="0" customWidth="1"/>
    <col min="6" max="6" width="14.7109375" style="0" customWidth="1"/>
    <col min="8" max="11" width="7.7109375" style="0" customWidth="1"/>
    <col min="12" max="12" width="14.140625" style="0" customWidth="1"/>
    <col min="13" max="13" width="14.7109375" style="0" customWidth="1"/>
  </cols>
  <sheetData>
    <row r="1" s="5" customFormat="1" ht="10.5" customHeight="1"/>
    <row r="2" s="5" customFormat="1" ht="10.5" customHeight="1"/>
    <row r="3" s="5" customFormat="1" ht="10.5" customHeight="1"/>
    <row r="4" s="5" customFormat="1" ht="10.5" customHeight="1"/>
    <row r="5" s="5" customFormat="1" ht="10.5" customHeight="1"/>
    <row r="6" s="5" customFormat="1" ht="10.5" customHeight="1"/>
    <row r="7" s="2" customFormat="1" ht="11.25" thickBot="1"/>
    <row r="8" spans="1:13" s="3" customFormat="1" ht="53.25" customHeight="1" thickBot="1">
      <c r="A8" s="54" t="s">
        <v>0</v>
      </c>
      <c r="B8" s="54" t="s">
        <v>1</v>
      </c>
      <c r="C8" s="7" t="s">
        <v>2</v>
      </c>
      <c r="D8" s="49" t="s">
        <v>3</v>
      </c>
      <c r="E8" s="49" t="s">
        <v>4</v>
      </c>
      <c r="F8" s="49" t="s">
        <v>5</v>
      </c>
      <c r="G8" s="29" t="s">
        <v>15</v>
      </c>
      <c r="H8" s="30"/>
      <c r="I8" s="30"/>
      <c r="J8" s="30"/>
      <c r="K8" s="31"/>
      <c r="L8" s="49" t="s">
        <v>6</v>
      </c>
      <c r="M8" s="49" t="s">
        <v>258</v>
      </c>
    </row>
    <row r="9" spans="1:13" s="3" customFormat="1" ht="13.5" customHeight="1" thickBot="1">
      <c r="A9" s="55"/>
      <c r="B9" s="55"/>
      <c r="C9" s="7" t="s">
        <v>7</v>
      </c>
      <c r="D9" s="50"/>
      <c r="E9" s="50"/>
      <c r="F9" s="50"/>
      <c r="G9" s="52" t="s">
        <v>8</v>
      </c>
      <c r="H9" s="27" t="s">
        <v>9</v>
      </c>
      <c r="I9" s="27" t="s">
        <v>10</v>
      </c>
      <c r="J9" s="27" t="s">
        <v>11</v>
      </c>
      <c r="K9" s="49" t="s">
        <v>12</v>
      </c>
      <c r="L9" s="50"/>
      <c r="M9" s="50"/>
    </row>
    <row r="10" spans="1:13" s="3" customFormat="1" ht="32.25" thickBot="1">
      <c r="A10" s="56"/>
      <c r="B10" s="56"/>
      <c r="C10" s="7" t="s">
        <v>13</v>
      </c>
      <c r="D10" s="51"/>
      <c r="E10" s="51"/>
      <c r="F10" s="51"/>
      <c r="G10" s="53"/>
      <c r="H10" s="28"/>
      <c r="I10" s="28"/>
      <c r="J10" s="28"/>
      <c r="K10" s="51"/>
      <c r="L10" s="51"/>
      <c r="M10" s="51"/>
    </row>
    <row r="11" spans="1:13" s="18" customFormat="1" ht="52.5">
      <c r="A11" s="46">
        <v>1</v>
      </c>
      <c r="B11" s="16" t="s">
        <v>30</v>
      </c>
      <c r="C11" s="17" t="s">
        <v>31</v>
      </c>
      <c r="D11" s="35">
        <v>1900000</v>
      </c>
      <c r="E11" s="38" t="s">
        <v>176</v>
      </c>
      <c r="F11" s="35">
        <v>600000</v>
      </c>
      <c r="G11" s="32">
        <v>15</v>
      </c>
      <c r="H11" s="32">
        <v>32</v>
      </c>
      <c r="I11" s="32">
        <v>20</v>
      </c>
      <c r="J11" s="32">
        <v>6</v>
      </c>
      <c r="K11" s="32">
        <f>SUM(G11:J16)</f>
        <v>73</v>
      </c>
      <c r="L11" s="35">
        <v>600000</v>
      </c>
      <c r="M11" s="58" t="s">
        <v>259</v>
      </c>
    </row>
    <row r="12" spans="1:13" s="18" customFormat="1" ht="21">
      <c r="A12" s="47"/>
      <c r="B12" s="19" t="s">
        <v>16</v>
      </c>
      <c r="C12" s="20" t="s">
        <v>38</v>
      </c>
      <c r="D12" s="36"/>
      <c r="E12" s="39"/>
      <c r="F12" s="36"/>
      <c r="G12" s="33"/>
      <c r="H12" s="33"/>
      <c r="I12" s="33"/>
      <c r="J12" s="33"/>
      <c r="K12" s="33"/>
      <c r="L12" s="36"/>
      <c r="M12" s="59"/>
    </row>
    <row r="13" spans="1:13" s="18" customFormat="1" ht="10.5">
      <c r="A13" s="47"/>
      <c r="B13" s="19" t="s">
        <v>32</v>
      </c>
      <c r="C13" s="44"/>
      <c r="D13" s="36"/>
      <c r="E13" s="39"/>
      <c r="F13" s="36"/>
      <c r="G13" s="33"/>
      <c r="H13" s="33"/>
      <c r="I13" s="33"/>
      <c r="J13" s="33"/>
      <c r="K13" s="33"/>
      <c r="L13" s="36"/>
      <c r="M13" s="59"/>
    </row>
    <row r="14" spans="1:13" s="18" customFormat="1" ht="21">
      <c r="A14" s="47"/>
      <c r="B14" s="19" t="s">
        <v>33</v>
      </c>
      <c r="C14" s="44"/>
      <c r="D14" s="36"/>
      <c r="E14" s="39"/>
      <c r="F14" s="36"/>
      <c r="G14" s="33"/>
      <c r="H14" s="33"/>
      <c r="I14" s="33"/>
      <c r="J14" s="33"/>
      <c r="K14" s="33"/>
      <c r="L14" s="36"/>
      <c r="M14" s="59"/>
    </row>
    <row r="15" spans="1:13" s="18" customFormat="1" ht="10.5">
      <c r="A15" s="47"/>
      <c r="B15" s="19" t="s">
        <v>17</v>
      </c>
      <c r="C15" s="44"/>
      <c r="D15" s="36"/>
      <c r="E15" s="39"/>
      <c r="F15" s="36"/>
      <c r="G15" s="33"/>
      <c r="H15" s="33"/>
      <c r="I15" s="33"/>
      <c r="J15" s="33"/>
      <c r="K15" s="33"/>
      <c r="L15" s="36"/>
      <c r="M15" s="59"/>
    </row>
    <row r="16" spans="1:13" s="18" customFormat="1" ht="10.5">
      <c r="A16" s="48"/>
      <c r="B16" s="21" t="s">
        <v>34</v>
      </c>
      <c r="C16" s="45"/>
      <c r="D16" s="37"/>
      <c r="E16" s="40"/>
      <c r="F16" s="37"/>
      <c r="G16" s="34"/>
      <c r="H16" s="34"/>
      <c r="I16" s="34"/>
      <c r="J16" s="34"/>
      <c r="K16" s="34"/>
      <c r="L16" s="37"/>
      <c r="M16" s="59"/>
    </row>
    <row r="17" spans="1:13" s="18" customFormat="1" ht="42">
      <c r="A17" s="46">
        <v>2</v>
      </c>
      <c r="B17" s="16" t="s">
        <v>42</v>
      </c>
      <c r="C17" s="17" t="s">
        <v>43</v>
      </c>
      <c r="D17" s="35">
        <v>1600000</v>
      </c>
      <c r="E17" s="38" t="s">
        <v>176</v>
      </c>
      <c r="F17" s="35">
        <v>350000</v>
      </c>
      <c r="G17" s="32">
        <v>20</v>
      </c>
      <c r="H17" s="32">
        <v>21</v>
      </c>
      <c r="I17" s="32">
        <v>15</v>
      </c>
      <c r="J17" s="32">
        <v>10</v>
      </c>
      <c r="K17" s="32">
        <f>SUM(G17:J22)</f>
        <v>66</v>
      </c>
      <c r="L17" s="35">
        <v>200000</v>
      </c>
      <c r="M17" s="57" t="s">
        <v>259</v>
      </c>
    </row>
    <row r="18" spans="1:13" s="18" customFormat="1" ht="21">
      <c r="A18" s="47"/>
      <c r="B18" s="19" t="s">
        <v>16</v>
      </c>
      <c r="C18" s="20" t="s">
        <v>38</v>
      </c>
      <c r="D18" s="36"/>
      <c r="E18" s="39"/>
      <c r="F18" s="36"/>
      <c r="G18" s="33"/>
      <c r="H18" s="33"/>
      <c r="I18" s="33"/>
      <c r="J18" s="33"/>
      <c r="K18" s="33"/>
      <c r="L18" s="36"/>
      <c r="M18" s="57"/>
    </row>
    <row r="19" spans="1:13" s="18" customFormat="1" ht="10.5">
      <c r="A19" s="47"/>
      <c r="B19" s="19" t="s">
        <v>44</v>
      </c>
      <c r="C19" s="44"/>
      <c r="D19" s="36"/>
      <c r="E19" s="39"/>
      <c r="F19" s="36"/>
      <c r="G19" s="33"/>
      <c r="H19" s="33"/>
      <c r="I19" s="33"/>
      <c r="J19" s="33"/>
      <c r="K19" s="33"/>
      <c r="L19" s="36"/>
      <c r="M19" s="57"/>
    </row>
    <row r="20" spans="1:13" s="18" customFormat="1" ht="21">
      <c r="A20" s="47"/>
      <c r="B20" s="19" t="s">
        <v>45</v>
      </c>
      <c r="C20" s="44"/>
      <c r="D20" s="36"/>
      <c r="E20" s="39"/>
      <c r="F20" s="36"/>
      <c r="G20" s="33"/>
      <c r="H20" s="33"/>
      <c r="I20" s="33"/>
      <c r="J20" s="33"/>
      <c r="K20" s="33"/>
      <c r="L20" s="36"/>
      <c r="M20" s="57"/>
    </row>
    <row r="21" spans="1:13" s="18" customFormat="1" ht="10.5">
      <c r="A21" s="47"/>
      <c r="B21" s="19" t="s">
        <v>46</v>
      </c>
      <c r="C21" s="44"/>
      <c r="D21" s="36"/>
      <c r="E21" s="39"/>
      <c r="F21" s="36"/>
      <c r="G21" s="33"/>
      <c r="H21" s="33"/>
      <c r="I21" s="33"/>
      <c r="J21" s="33"/>
      <c r="K21" s="33"/>
      <c r="L21" s="36"/>
      <c r="M21" s="57"/>
    </row>
    <row r="22" spans="1:13" s="18" customFormat="1" ht="10.5">
      <c r="A22" s="48"/>
      <c r="B22" s="21" t="s">
        <v>47</v>
      </c>
      <c r="C22" s="45"/>
      <c r="D22" s="37"/>
      <c r="E22" s="40"/>
      <c r="F22" s="37"/>
      <c r="G22" s="34"/>
      <c r="H22" s="34"/>
      <c r="I22" s="34"/>
      <c r="J22" s="34"/>
      <c r="K22" s="34"/>
      <c r="L22" s="37"/>
      <c r="M22" s="57"/>
    </row>
    <row r="23" spans="1:13" s="18" customFormat="1" ht="21">
      <c r="A23" s="46">
        <v>3</v>
      </c>
      <c r="B23" s="16" t="s">
        <v>48</v>
      </c>
      <c r="C23" s="17" t="s">
        <v>49</v>
      </c>
      <c r="D23" s="35">
        <v>12800000</v>
      </c>
      <c r="E23" s="38" t="s">
        <v>176</v>
      </c>
      <c r="F23" s="35">
        <v>2500000</v>
      </c>
      <c r="G23" s="32">
        <v>20</v>
      </c>
      <c r="H23" s="32">
        <v>45</v>
      </c>
      <c r="I23" s="32">
        <v>20</v>
      </c>
      <c r="J23" s="32">
        <v>10</v>
      </c>
      <c r="K23" s="32">
        <f>SUM(G23:J28)</f>
        <v>95</v>
      </c>
      <c r="L23" s="35">
        <v>2300000</v>
      </c>
      <c r="M23" s="57" t="s">
        <v>259</v>
      </c>
    </row>
    <row r="24" spans="1:13" s="18" customFormat="1" ht="21">
      <c r="A24" s="47"/>
      <c r="B24" s="19" t="s">
        <v>16</v>
      </c>
      <c r="C24" s="20" t="s">
        <v>38</v>
      </c>
      <c r="D24" s="36"/>
      <c r="E24" s="39"/>
      <c r="F24" s="36"/>
      <c r="G24" s="33"/>
      <c r="H24" s="33"/>
      <c r="I24" s="33"/>
      <c r="J24" s="33"/>
      <c r="K24" s="33"/>
      <c r="L24" s="36"/>
      <c r="M24" s="57"/>
    </row>
    <row r="25" spans="1:13" s="18" customFormat="1" ht="10.5">
      <c r="A25" s="47"/>
      <c r="B25" s="19" t="s">
        <v>50</v>
      </c>
      <c r="C25" s="44"/>
      <c r="D25" s="36"/>
      <c r="E25" s="39"/>
      <c r="F25" s="36"/>
      <c r="G25" s="33"/>
      <c r="H25" s="33"/>
      <c r="I25" s="33"/>
      <c r="J25" s="33"/>
      <c r="K25" s="33"/>
      <c r="L25" s="36"/>
      <c r="M25" s="57"/>
    </row>
    <row r="26" spans="1:13" s="18" customFormat="1" ht="10.5">
      <c r="A26" s="47"/>
      <c r="B26" s="19" t="s">
        <v>51</v>
      </c>
      <c r="C26" s="44"/>
      <c r="D26" s="36"/>
      <c r="E26" s="39"/>
      <c r="F26" s="36"/>
      <c r="G26" s="33"/>
      <c r="H26" s="33"/>
      <c r="I26" s="33"/>
      <c r="J26" s="33"/>
      <c r="K26" s="33"/>
      <c r="L26" s="36"/>
      <c r="M26" s="57"/>
    </row>
    <row r="27" spans="1:13" s="18" customFormat="1" ht="10.5">
      <c r="A27" s="47"/>
      <c r="B27" s="19" t="s">
        <v>23</v>
      </c>
      <c r="C27" s="44"/>
      <c r="D27" s="36"/>
      <c r="E27" s="39"/>
      <c r="F27" s="36"/>
      <c r="G27" s="33"/>
      <c r="H27" s="33"/>
      <c r="I27" s="33"/>
      <c r="J27" s="33"/>
      <c r="K27" s="33"/>
      <c r="L27" s="36"/>
      <c r="M27" s="57"/>
    </row>
    <row r="28" spans="1:13" s="18" customFormat="1" ht="10.5">
      <c r="A28" s="48"/>
      <c r="B28" s="21" t="s">
        <v>24</v>
      </c>
      <c r="C28" s="45"/>
      <c r="D28" s="37"/>
      <c r="E28" s="40"/>
      <c r="F28" s="37"/>
      <c r="G28" s="34"/>
      <c r="H28" s="34"/>
      <c r="I28" s="34"/>
      <c r="J28" s="34"/>
      <c r="K28" s="34"/>
      <c r="L28" s="37"/>
      <c r="M28" s="57"/>
    </row>
    <row r="29" spans="1:13" s="18" customFormat="1" ht="34.5" customHeight="1">
      <c r="A29" s="46">
        <v>4</v>
      </c>
      <c r="B29" s="16" t="s">
        <v>53</v>
      </c>
      <c r="C29" s="17" t="s">
        <v>54</v>
      </c>
      <c r="D29" s="35">
        <v>5500000</v>
      </c>
      <c r="E29" s="38" t="s">
        <v>176</v>
      </c>
      <c r="F29" s="35">
        <v>2000000</v>
      </c>
      <c r="G29" s="32">
        <v>15</v>
      </c>
      <c r="H29" s="32">
        <v>43</v>
      </c>
      <c r="I29" s="32">
        <v>20</v>
      </c>
      <c r="J29" s="32">
        <v>4</v>
      </c>
      <c r="K29" s="32">
        <f>SUM(G29:J34)</f>
        <v>82</v>
      </c>
      <c r="L29" s="35">
        <v>1500000</v>
      </c>
      <c r="M29" s="57" t="s">
        <v>263</v>
      </c>
    </row>
    <row r="30" spans="1:13" s="18" customFormat="1" ht="21">
      <c r="A30" s="47"/>
      <c r="B30" s="19" t="s">
        <v>16</v>
      </c>
      <c r="C30" s="20" t="s">
        <v>38</v>
      </c>
      <c r="D30" s="36"/>
      <c r="E30" s="39"/>
      <c r="F30" s="36"/>
      <c r="G30" s="33"/>
      <c r="H30" s="33"/>
      <c r="I30" s="33"/>
      <c r="J30" s="33"/>
      <c r="K30" s="33"/>
      <c r="L30" s="36"/>
      <c r="M30" s="57"/>
    </row>
    <row r="31" spans="1:13" s="18" customFormat="1" ht="10.5">
      <c r="A31" s="47"/>
      <c r="B31" s="19" t="s">
        <v>55</v>
      </c>
      <c r="C31" s="44"/>
      <c r="D31" s="36"/>
      <c r="E31" s="39"/>
      <c r="F31" s="36"/>
      <c r="G31" s="33"/>
      <c r="H31" s="33"/>
      <c r="I31" s="33"/>
      <c r="J31" s="33"/>
      <c r="K31" s="33"/>
      <c r="L31" s="36"/>
      <c r="M31" s="57"/>
    </row>
    <row r="32" spans="1:13" s="18" customFormat="1" ht="10.5">
      <c r="A32" s="47"/>
      <c r="B32" s="19" t="s">
        <v>56</v>
      </c>
      <c r="C32" s="44"/>
      <c r="D32" s="36"/>
      <c r="E32" s="39"/>
      <c r="F32" s="36"/>
      <c r="G32" s="33"/>
      <c r="H32" s="33"/>
      <c r="I32" s="33"/>
      <c r="J32" s="33"/>
      <c r="K32" s="33"/>
      <c r="L32" s="36"/>
      <c r="M32" s="57"/>
    </row>
    <row r="33" spans="1:13" s="18" customFormat="1" ht="10.5">
      <c r="A33" s="47"/>
      <c r="B33" s="19" t="s">
        <v>57</v>
      </c>
      <c r="C33" s="44"/>
      <c r="D33" s="36"/>
      <c r="E33" s="39"/>
      <c r="F33" s="36"/>
      <c r="G33" s="33"/>
      <c r="H33" s="33"/>
      <c r="I33" s="33"/>
      <c r="J33" s="33"/>
      <c r="K33" s="33"/>
      <c r="L33" s="36"/>
      <c r="M33" s="57"/>
    </row>
    <row r="34" spans="1:13" s="18" customFormat="1" ht="21">
      <c r="A34" s="48"/>
      <c r="B34" s="21" t="s">
        <v>58</v>
      </c>
      <c r="C34" s="45"/>
      <c r="D34" s="37"/>
      <c r="E34" s="40"/>
      <c r="F34" s="37"/>
      <c r="G34" s="34"/>
      <c r="H34" s="34"/>
      <c r="I34" s="34"/>
      <c r="J34" s="34"/>
      <c r="K34" s="34"/>
      <c r="L34" s="37"/>
      <c r="M34" s="57"/>
    </row>
    <row r="35" spans="1:13" s="18" customFormat="1" ht="21">
      <c r="A35" s="46">
        <v>5</v>
      </c>
      <c r="B35" s="16" t="s">
        <v>59</v>
      </c>
      <c r="C35" s="17" t="s">
        <v>60</v>
      </c>
      <c r="D35" s="35">
        <v>2150000</v>
      </c>
      <c r="E35" s="38" t="s">
        <v>176</v>
      </c>
      <c r="F35" s="35">
        <v>600000</v>
      </c>
      <c r="G35" s="32">
        <v>20</v>
      </c>
      <c r="H35" s="32">
        <v>38</v>
      </c>
      <c r="I35" s="32">
        <v>15</v>
      </c>
      <c r="J35" s="32">
        <v>6</v>
      </c>
      <c r="K35" s="32">
        <f>SUM(G35:J40)</f>
        <v>79</v>
      </c>
      <c r="L35" s="35">
        <v>535000</v>
      </c>
      <c r="M35" s="57" t="s">
        <v>259</v>
      </c>
    </row>
    <row r="36" spans="1:13" s="18" customFormat="1" ht="21">
      <c r="A36" s="47"/>
      <c r="B36" s="19" t="s">
        <v>16</v>
      </c>
      <c r="C36" s="20" t="s">
        <v>38</v>
      </c>
      <c r="D36" s="36"/>
      <c r="E36" s="39"/>
      <c r="F36" s="36"/>
      <c r="G36" s="33"/>
      <c r="H36" s="33"/>
      <c r="I36" s="33"/>
      <c r="J36" s="33"/>
      <c r="K36" s="33"/>
      <c r="L36" s="36"/>
      <c r="M36" s="57"/>
    </row>
    <row r="37" spans="1:13" s="18" customFormat="1" ht="10.5">
      <c r="A37" s="47"/>
      <c r="B37" s="19" t="s">
        <v>61</v>
      </c>
      <c r="C37" s="44"/>
      <c r="D37" s="36"/>
      <c r="E37" s="39"/>
      <c r="F37" s="36"/>
      <c r="G37" s="33"/>
      <c r="H37" s="33"/>
      <c r="I37" s="33"/>
      <c r="J37" s="33"/>
      <c r="K37" s="33"/>
      <c r="L37" s="36"/>
      <c r="M37" s="57"/>
    </row>
    <row r="38" spans="1:13" s="18" customFormat="1" ht="21">
      <c r="A38" s="47"/>
      <c r="B38" s="19" t="s">
        <v>62</v>
      </c>
      <c r="C38" s="44"/>
      <c r="D38" s="36"/>
      <c r="E38" s="39"/>
      <c r="F38" s="36"/>
      <c r="G38" s="33"/>
      <c r="H38" s="33"/>
      <c r="I38" s="33"/>
      <c r="J38" s="33"/>
      <c r="K38" s="33"/>
      <c r="L38" s="36"/>
      <c r="M38" s="57"/>
    </row>
    <row r="39" spans="1:13" s="18" customFormat="1" ht="10.5">
      <c r="A39" s="47"/>
      <c r="B39" s="19" t="s">
        <v>21</v>
      </c>
      <c r="C39" s="44"/>
      <c r="D39" s="36"/>
      <c r="E39" s="39"/>
      <c r="F39" s="36"/>
      <c r="G39" s="33"/>
      <c r="H39" s="33"/>
      <c r="I39" s="33"/>
      <c r="J39" s="33"/>
      <c r="K39" s="33"/>
      <c r="L39" s="36"/>
      <c r="M39" s="57"/>
    </row>
    <row r="40" spans="1:13" s="18" customFormat="1" ht="10.5">
      <c r="A40" s="48"/>
      <c r="B40" s="21" t="s">
        <v>22</v>
      </c>
      <c r="C40" s="45"/>
      <c r="D40" s="37"/>
      <c r="E40" s="40"/>
      <c r="F40" s="37"/>
      <c r="G40" s="34"/>
      <c r="H40" s="34"/>
      <c r="I40" s="34"/>
      <c r="J40" s="34"/>
      <c r="K40" s="34"/>
      <c r="L40" s="37"/>
      <c r="M40" s="57"/>
    </row>
    <row r="41" spans="1:13" s="18" customFormat="1" ht="31.5">
      <c r="A41" s="46">
        <v>6</v>
      </c>
      <c r="B41" s="16" t="s">
        <v>63</v>
      </c>
      <c r="C41" s="17" t="s">
        <v>64</v>
      </c>
      <c r="D41" s="35">
        <v>7800000</v>
      </c>
      <c r="E41" s="38" t="s">
        <v>176</v>
      </c>
      <c r="F41" s="35">
        <v>1000000</v>
      </c>
      <c r="G41" s="32">
        <v>20</v>
      </c>
      <c r="H41" s="32">
        <v>44</v>
      </c>
      <c r="I41" s="32">
        <v>10</v>
      </c>
      <c r="J41" s="32">
        <v>2</v>
      </c>
      <c r="K41" s="32">
        <f>SUM(G41:J46)</f>
        <v>76</v>
      </c>
      <c r="L41" s="35">
        <v>300000</v>
      </c>
      <c r="M41" s="57" t="s">
        <v>259</v>
      </c>
    </row>
    <row r="42" spans="1:13" s="18" customFormat="1" ht="21">
      <c r="A42" s="47"/>
      <c r="B42" s="19" t="s">
        <v>16</v>
      </c>
      <c r="C42" s="20" t="s">
        <v>38</v>
      </c>
      <c r="D42" s="36"/>
      <c r="E42" s="39"/>
      <c r="F42" s="36"/>
      <c r="G42" s="33"/>
      <c r="H42" s="33"/>
      <c r="I42" s="33"/>
      <c r="J42" s="33"/>
      <c r="K42" s="33"/>
      <c r="L42" s="36"/>
      <c r="M42" s="57"/>
    </row>
    <row r="43" spans="1:13" s="18" customFormat="1" ht="10.5">
      <c r="A43" s="47"/>
      <c r="B43" s="19" t="s">
        <v>65</v>
      </c>
      <c r="C43" s="44"/>
      <c r="D43" s="36"/>
      <c r="E43" s="39"/>
      <c r="F43" s="36"/>
      <c r="G43" s="33"/>
      <c r="H43" s="33"/>
      <c r="I43" s="33"/>
      <c r="J43" s="33"/>
      <c r="K43" s="33"/>
      <c r="L43" s="36"/>
      <c r="M43" s="57"/>
    </row>
    <row r="44" spans="1:13" s="18" customFormat="1" ht="10.5">
      <c r="A44" s="47"/>
      <c r="B44" s="19" t="s">
        <v>66</v>
      </c>
      <c r="C44" s="44"/>
      <c r="D44" s="36"/>
      <c r="E44" s="39"/>
      <c r="F44" s="36"/>
      <c r="G44" s="33"/>
      <c r="H44" s="33"/>
      <c r="I44" s="33"/>
      <c r="J44" s="33"/>
      <c r="K44" s="33"/>
      <c r="L44" s="36"/>
      <c r="M44" s="57"/>
    </row>
    <row r="45" spans="1:13" s="18" customFormat="1" ht="10.5">
      <c r="A45" s="47"/>
      <c r="B45" s="19" t="s">
        <v>23</v>
      </c>
      <c r="C45" s="44"/>
      <c r="D45" s="36"/>
      <c r="E45" s="39"/>
      <c r="F45" s="36"/>
      <c r="G45" s="33"/>
      <c r="H45" s="33"/>
      <c r="I45" s="33"/>
      <c r="J45" s="33"/>
      <c r="K45" s="33"/>
      <c r="L45" s="36"/>
      <c r="M45" s="57"/>
    </row>
    <row r="46" spans="1:13" s="18" customFormat="1" ht="10.5">
      <c r="A46" s="48"/>
      <c r="B46" s="21" t="s">
        <v>24</v>
      </c>
      <c r="C46" s="45"/>
      <c r="D46" s="37"/>
      <c r="E46" s="40"/>
      <c r="F46" s="37"/>
      <c r="G46" s="34"/>
      <c r="H46" s="34"/>
      <c r="I46" s="34"/>
      <c r="J46" s="34"/>
      <c r="K46" s="34"/>
      <c r="L46" s="37"/>
      <c r="M46" s="57"/>
    </row>
    <row r="47" spans="1:13" s="18" customFormat="1" ht="21">
      <c r="A47" s="46">
        <v>7</v>
      </c>
      <c r="B47" s="16" t="s">
        <v>68</v>
      </c>
      <c r="C47" s="17" t="s">
        <v>69</v>
      </c>
      <c r="D47" s="35">
        <v>402000</v>
      </c>
      <c r="E47" s="38" t="s">
        <v>176</v>
      </c>
      <c r="F47" s="35">
        <v>155000</v>
      </c>
      <c r="G47" s="32">
        <v>20</v>
      </c>
      <c r="H47" s="32">
        <v>41</v>
      </c>
      <c r="I47" s="32">
        <v>10</v>
      </c>
      <c r="J47" s="32">
        <v>2</v>
      </c>
      <c r="K47" s="32">
        <f>SUM(G47:J52)</f>
        <v>73</v>
      </c>
      <c r="L47" s="35">
        <v>130000</v>
      </c>
      <c r="M47" s="57" t="s">
        <v>259</v>
      </c>
    </row>
    <row r="48" spans="1:13" s="18" customFormat="1" ht="21">
      <c r="A48" s="47"/>
      <c r="B48" s="19" t="s">
        <v>16</v>
      </c>
      <c r="C48" s="20" t="s">
        <v>38</v>
      </c>
      <c r="D48" s="36"/>
      <c r="E48" s="39"/>
      <c r="F48" s="36"/>
      <c r="G48" s="33"/>
      <c r="H48" s="33"/>
      <c r="I48" s="33"/>
      <c r="J48" s="33"/>
      <c r="K48" s="33"/>
      <c r="L48" s="36"/>
      <c r="M48" s="57"/>
    </row>
    <row r="49" spans="1:13" s="18" customFormat="1" ht="10.5">
      <c r="A49" s="47"/>
      <c r="B49" s="19" t="s">
        <v>70</v>
      </c>
      <c r="C49" s="44"/>
      <c r="D49" s="36"/>
      <c r="E49" s="39"/>
      <c r="F49" s="36"/>
      <c r="G49" s="33"/>
      <c r="H49" s="33"/>
      <c r="I49" s="33"/>
      <c r="J49" s="33"/>
      <c r="K49" s="33"/>
      <c r="L49" s="36"/>
      <c r="M49" s="57"/>
    </row>
    <row r="50" spans="1:13" s="18" customFormat="1" ht="10.5">
      <c r="A50" s="47"/>
      <c r="B50" s="19" t="s">
        <v>71</v>
      </c>
      <c r="C50" s="44"/>
      <c r="D50" s="36"/>
      <c r="E50" s="39"/>
      <c r="F50" s="36"/>
      <c r="G50" s="33"/>
      <c r="H50" s="33"/>
      <c r="I50" s="33"/>
      <c r="J50" s="33"/>
      <c r="K50" s="33"/>
      <c r="L50" s="36"/>
      <c r="M50" s="57"/>
    </row>
    <row r="51" spans="1:13" s="18" customFormat="1" ht="10.5">
      <c r="A51" s="47"/>
      <c r="B51" s="19" t="s">
        <v>25</v>
      </c>
      <c r="C51" s="44"/>
      <c r="D51" s="36"/>
      <c r="E51" s="39"/>
      <c r="F51" s="36"/>
      <c r="G51" s="33"/>
      <c r="H51" s="33"/>
      <c r="I51" s="33"/>
      <c r="J51" s="33"/>
      <c r="K51" s="33"/>
      <c r="L51" s="36"/>
      <c r="M51" s="57"/>
    </row>
    <row r="52" spans="1:13" s="18" customFormat="1" ht="10.5">
      <c r="A52" s="48"/>
      <c r="B52" s="21" t="s">
        <v>72</v>
      </c>
      <c r="C52" s="45"/>
      <c r="D52" s="37"/>
      <c r="E52" s="40"/>
      <c r="F52" s="37"/>
      <c r="G52" s="34"/>
      <c r="H52" s="34"/>
      <c r="I52" s="34"/>
      <c r="J52" s="34"/>
      <c r="K52" s="34"/>
      <c r="L52" s="37"/>
      <c r="M52" s="57"/>
    </row>
    <row r="53" spans="1:13" s="18" customFormat="1" ht="31.5">
      <c r="A53" s="46">
        <v>8</v>
      </c>
      <c r="B53" s="16" t="s">
        <v>74</v>
      </c>
      <c r="C53" s="17" t="s">
        <v>75</v>
      </c>
      <c r="D53" s="35">
        <v>7227000</v>
      </c>
      <c r="E53" s="38" t="s">
        <v>176</v>
      </c>
      <c r="F53" s="35">
        <v>1200000</v>
      </c>
      <c r="G53" s="32">
        <v>20</v>
      </c>
      <c r="H53" s="32">
        <v>38</v>
      </c>
      <c r="I53" s="32">
        <v>20</v>
      </c>
      <c r="J53" s="32">
        <v>8</v>
      </c>
      <c r="K53" s="32">
        <f>SUM(G53:J58)</f>
        <v>86</v>
      </c>
      <c r="L53" s="35">
        <v>1200000</v>
      </c>
      <c r="M53" s="57" t="s">
        <v>263</v>
      </c>
    </row>
    <row r="54" spans="1:13" s="18" customFormat="1" ht="21">
      <c r="A54" s="47"/>
      <c r="B54" s="19" t="s">
        <v>16</v>
      </c>
      <c r="C54" s="20" t="s">
        <v>38</v>
      </c>
      <c r="D54" s="36"/>
      <c r="E54" s="39"/>
      <c r="F54" s="36"/>
      <c r="G54" s="33"/>
      <c r="H54" s="33"/>
      <c r="I54" s="33"/>
      <c r="J54" s="33"/>
      <c r="K54" s="33"/>
      <c r="L54" s="36"/>
      <c r="M54" s="57"/>
    </row>
    <row r="55" spans="1:13" s="18" customFormat="1" ht="10.5">
      <c r="A55" s="47"/>
      <c r="B55" s="19" t="s">
        <v>76</v>
      </c>
      <c r="C55" s="44"/>
      <c r="D55" s="36"/>
      <c r="E55" s="39"/>
      <c r="F55" s="36"/>
      <c r="G55" s="33"/>
      <c r="H55" s="33"/>
      <c r="I55" s="33"/>
      <c r="J55" s="33"/>
      <c r="K55" s="33"/>
      <c r="L55" s="36"/>
      <c r="M55" s="57"/>
    </row>
    <row r="56" spans="1:13" s="18" customFormat="1" ht="10.5">
      <c r="A56" s="47"/>
      <c r="B56" s="19" t="s">
        <v>77</v>
      </c>
      <c r="C56" s="44"/>
      <c r="D56" s="36"/>
      <c r="E56" s="39"/>
      <c r="F56" s="36"/>
      <c r="G56" s="33"/>
      <c r="H56" s="33"/>
      <c r="I56" s="33"/>
      <c r="J56" s="33"/>
      <c r="K56" s="33"/>
      <c r="L56" s="36"/>
      <c r="M56" s="57"/>
    </row>
    <row r="57" spans="1:13" s="18" customFormat="1" ht="10.5">
      <c r="A57" s="47"/>
      <c r="B57" s="19" t="s">
        <v>23</v>
      </c>
      <c r="C57" s="44"/>
      <c r="D57" s="36"/>
      <c r="E57" s="39"/>
      <c r="F57" s="36"/>
      <c r="G57" s="33"/>
      <c r="H57" s="33"/>
      <c r="I57" s="33"/>
      <c r="J57" s="33"/>
      <c r="K57" s="33"/>
      <c r="L57" s="36"/>
      <c r="M57" s="57"/>
    </row>
    <row r="58" spans="1:13" s="18" customFormat="1" ht="10.5">
      <c r="A58" s="48"/>
      <c r="B58" s="21" t="s">
        <v>24</v>
      </c>
      <c r="C58" s="45"/>
      <c r="D58" s="37"/>
      <c r="E58" s="40"/>
      <c r="F58" s="37"/>
      <c r="G58" s="34"/>
      <c r="H58" s="34"/>
      <c r="I58" s="34"/>
      <c r="J58" s="34"/>
      <c r="K58" s="34"/>
      <c r="L58" s="37"/>
      <c r="M58" s="57"/>
    </row>
    <row r="59" spans="1:13" s="18" customFormat="1" ht="31.5">
      <c r="A59" s="46">
        <v>9</v>
      </c>
      <c r="B59" s="16" t="s">
        <v>79</v>
      </c>
      <c r="C59" s="17" t="s">
        <v>80</v>
      </c>
      <c r="D59" s="35">
        <v>4600000</v>
      </c>
      <c r="E59" s="38" t="s">
        <v>176</v>
      </c>
      <c r="F59" s="35">
        <v>1600000</v>
      </c>
      <c r="G59" s="32">
        <v>15</v>
      </c>
      <c r="H59" s="32">
        <v>31</v>
      </c>
      <c r="I59" s="32">
        <v>20</v>
      </c>
      <c r="J59" s="32">
        <v>8</v>
      </c>
      <c r="K59" s="32">
        <f>SUM(G59:J64)</f>
        <v>74</v>
      </c>
      <c r="L59" s="35">
        <v>1400000</v>
      </c>
      <c r="M59" s="57" t="s">
        <v>263</v>
      </c>
    </row>
    <row r="60" spans="1:13" s="18" customFormat="1" ht="21">
      <c r="A60" s="47"/>
      <c r="B60" s="19" t="s">
        <v>16</v>
      </c>
      <c r="C60" s="20" t="s">
        <v>38</v>
      </c>
      <c r="D60" s="36"/>
      <c r="E60" s="39"/>
      <c r="F60" s="36"/>
      <c r="G60" s="33"/>
      <c r="H60" s="33"/>
      <c r="I60" s="33"/>
      <c r="J60" s="33"/>
      <c r="K60" s="33"/>
      <c r="L60" s="36"/>
      <c r="M60" s="57"/>
    </row>
    <row r="61" spans="1:13" s="18" customFormat="1" ht="10.5">
      <c r="A61" s="47"/>
      <c r="B61" s="19" t="s">
        <v>239</v>
      </c>
      <c r="C61" s="44"/>
      <c r="D61" s="36"/>
      <c r="E61" s="39"/>
      <c r="F61" s="36"/>
      <c r="G61" s="33"/>
      <c r="H61" s="33"/>
      <c r="I61" s="33"/>
      <c r="J61" s="33"/>
      <c r="K61" s="33"/>
      <c r="L61" s="36"/>
      <c r="M61" s="57"/>
    </row>
    <row r="62" spans="1:13" s="18" customFormat="1" ht="10.5">
      <c r="A62" s="47"/>
      <c r="B62" s="19" t="s">
        <v>81</v>
      </c>
      <c r="C62" s="44"/>
      <c r="D62" s="36"/>
      <c r="E62" s="39"/>
      <c r="F62" s="36"/>
      <c r="G62" s="33"/>
      <c r="H62" s="33"/>
      <c r="I62" s="33"/>
      <c r="J62" s="33"/>
      <c r="K62" s="33"/>
      <c r="L62" s="36"/>
      <c r="M62" s="57"/>
    </row>
    <row r="63" spans="1:13" s="18" customFormat="1" ht="10.5">
      <c r="A63" s="47"/>
      <c r="B63" s="19" t="s">
        <v>35</v>
      </c>
      <c r="C63" s="44"/>
      <c r="D63" s="36"/>
      <c r="E63" s="39"/>
      <c r="F63" s="36"/>
      <c r="G63" s="33"/>
      <c r="H63" s="33"/>
      <c r="I63" s="33"/>
      <c r="J63" s="33"/>
      <c r="K63" s="33"/>
      <c r="L63" s="36"/>
      <c r="M63" s="57"/>
    </row>
    <row r="64" spans="1:13" s="18" customFormat="1" ht="10.5">
      <c r="A64" s="48"/>
      <c r="B64" s="21" t="s">
        <v>27</v>
      </c>
      <c r="C64" s="45"/>
      <c r="D64" s="37"/>
      <c r="E64" s="40"/>
      <c r="F64" s="37"/>
      <c r="G64" s="34"/>
      <c r="H64" s="34"/>
      <c r="I64" s="34"/>
      <c r="J64" s="34"/>
      <c r="K64" s="34"/>
      <c r="L64" s="37"/>
      <c r="M64" s="57"/>
    </row>
    <row r="65" spans="1:13" s="18" customFormat="1" ht="52.5">
      <c r="A65" s="46">
        <v>10</v>
      </c>
      <c r="B65" s="16" t="s">
        <v>82</v>
      </c>
      <c r="C65" s="17" t="s">
        <v>83</v>
      </c>
      <c r="D65" s="35">
        <v>2000000</v>
      </c>
      <c r="E65" s="38" t="s">
        <v>176</v>
      </c>
      <c r="F65" s="35">
        <v>1000000</v>
      </c>
      <c r="G65" s="32">
        <v>2</v>
      </c>
      <c r="H65" s="32">
        <v>16</v>
      </c>
      <c r="I65" s="32">
        <v>20</v>
      </c>
      <c r="J65" s="32">
        <v>6</v>
      </c>
      <c r="K65" s="32">
        <f>SUM(G65:J70)</f>
        <v>44</v>
      </c>
      <c r="L65" s="35">
        <v>200000</v>
      </c>
      <c r="M65" s="57" t="s">
        <v>263</v>
      </c>
    </row>
    <row r="66" spans="1:13" s="18" customFormat="1" ht="21">
      <c r="A66" s="47"/>
      <c r="B66" s="19" t="s">
        <v>18</v>
      </c>
      <c r="C66" s="20" t="s">
        <v>38</v>
      </c>
      <c r="D66" s="36"/>
      <c r="E66" s="39"/>
      <c r="F66" s="36"/>
      <c r="G66" s="33"/>
      <c r="H66" s="33"/>
      <c r="I66" s="33"/>
      <c r="J66" s="33"/>
      <c r="K66" s="33"/>
      <c r="L66" s="36"/>
      <c r="M66" s="57"/>
    </row>
    <row r="67" spans="1:13" s="18" customFormat="1" ht="10.5">
      <c r="A67" s="47"/>
      <c r="B67" s="19" t="s">
        <v>84</v>
      </c>
      <c r="C67" s="44"/>
      <c r="D67" s="36"/>
      <c r="E67" s="39"/>
      <c r="F67" s="36"/>
      <c r="G67" s="33"/>
      <c r="H67" s="33"/>
      <c r="I67" s="33"/>
      <c r="J67" s="33"/>
      <c r="K67" s="33"/>
      <c r="L67" s="36"/>
      <c r="M67" s="57"/>
    </row>
    <row r="68" spans="1:13" s="18" customFormat="1" ht="10.5">
      <c r="A68" s="47"/>
      <c r="B68" s="19" t="s">
        <v>85</v>
      </c>
      <c r="C68" s="44"/>
      <c r="D68" s="36"/>
      <c r="E68" s="39"/>
      <c r="F68" s="36"/>
      <c r="G68" s="33"/>
      <c r="H68" s="33"/>
      <c r="I68" s="33"/>
      <c r="J68" s="33"/>
      <c r="K68" s="33"/>
      <c r="L68" s="36"/>
      <c r="M68" s="57"/>
    </row>
    <row r="69" spans="1:13" s="18" customFormat="1" ht="10.5">
      <c r="A69" s="47"/>
      <c r="B69" s="19" t="s">
        <v>35</v>
      </c>
      <c r="C69" s="44"/>
      <c r="D69" s="36"/>
      <c r="E69" s="39"/>
      <c r="F69" s="36"/>
      <c r="G69" s="33"/>
      <c r="H69" s="33"/>
      <c r="I69" s="33"/>
      <c r="J69" s="33"/>
      <c r="K69" s="33"/>
      <c r="L69" s="36"/>
      <c r="M69" s="57"/>
    </row>
    <row r="70" spans="1:13" s="18" customFormat="1" ht="10.5">
      <c r="A70" s="48"/>
      <c r="B70" s="21" t="s">
        <v>36</v>
      </c>
      <c r="C70" s="45"/>
      <c r="D70" s="37"/>
      <c r="E70" s="40"/>
      <c r="F70" s="37"/>
      <c r="G70" s="34"/>
      <c r="H70" s="34"/>
      <c r="I70" s="34"/>
      <c r="J70" s="34"/>
      <c r="K70" s="34"/>
      <c r="L70" s="37"/>
      <c r="M70" s="57"/>
    </row>
    <row r="71" spans="1:13" s="18" customFormat="1" ht="21">
      <c r="A71" s="46">
        <v>11</v>
      </c>
      <c r="B71" s="16" t="s">
        <v>86</v>
      </c>
      <c r="C71" s="17" t="s">
        <v>87</v>
      </c>
      <c r="D71" s="35">
        <v>10600000</v>
      </c>
      <c r="E71" s="38" t="s">
        <v>176</v>
      </c>
      <c r="F71" s="35">
        <v>5000000</v>
      </c>
      <c r="G71" s="32">
        <v>11</v>
      </c>
      <c r="H71" s="32">
        <v>36</v>
      </c>
      <c r="I71" s="32">
        <v>20</v>
      </c>
      <c r="J71" s="32">
        <v>10</v>
      </c>
      <c r="K71" s="32">
        <f>SUM(G71:J76)</f>
        <v>77</v>
      </c>
      <c r="L71" s="35">
        <v>5000000</v>
      </c>
      <c r="M71" s="57" t="s">
        <v>259</v>
      </c>
    </row>
    <row r="72" spans="1:13" s="18" customFormat="1" ht="21">
      <c r="A72" s="47"/>
      <c r="B72" s="19" t="s">
        <v>16</v>
      </c>
      <c r="C72" s="20" t="s">
        <v>38</v>
      </c>
      <c r="D72" s="36"/>
      <c r="E72" s="39"/>
      <c r="F72" s="36"/>
      <c r="G72" s="33"/>
      <c r="H72" s="33"/>
      <c r="I72" s="33"/>
      <c r="J72" s="33"/>
      <c r="K72" s="33"/>
      <c r="L72" s="36"/>
      <c r="M72" s="57"/>
    </row>
    <row r="73" spans="1:13" s="18" customFormat="1" ht="10.5">
      <c r="A73" s="47"/>
      <c r="B73" s="19" t="s">
        <v>88</v>
      </c>
      <c r="C73" s="44"/>
      <c r="D73" s="36"/>
      <c r="E73" s="39"/>
      <c r="F73" s="36"/>
      <c r="G73" s="33"/>
      <c r="H73" s="33"/>
      <c r="I73" s="33"/>
      <c r="J73" s="33"/>
      <c r="K73" s="33"/>
      <c r="L73" s="36"/>
      <c r="M73" s="57"/>
    </row>
    <row r="74" spans="1:13" s="18" customFormat="1" ht="10.5">
      <c r="A74" s="47"/>
      <c r="B74" s="19" t="s">
        <v>89</v>
      </c>
      <c r="C74" s="44"/>
      <c r="D74" s="36"/>
      <c r="E74" s="39"/>
      <c r="F74" s="36"/>
      <c r="G74" s="33"/>
      <c r="H74" s="33"/>
      <c r="I74" s="33"/>
      <c r="J74" s="33"/>
      <c r="K74" s="33"/>
      <c r="L74" s="36"/>
      <c r="M74" s="57"/>
    </row>
    <row r="75" spans="1:13" s="18" customFormat="1" ht="10.5">
      <c r="A75" s="47"/>
      <c r="B75" s="19" t="s">
        <v>41</v>
      </c>
      <c r="C75" s="44"/>
      <c r="D75" s="36"/>
      <c r="E75" s="39"/>
      <c r="F75" s="36"/>
      <c r="G75" s="33"/>
      <c r="H75" s="33"/>
      <c r="I75" s="33"/>
      <c r="J75" s="33"/>
      <c r="K75" s="33"/>
      <c r="L75" s="36"/>
      <c r="M75" s="57"/>
    </row>
    <row r="76" spans="1:13" s="18" customFormat="1" ht="10.5">
      <c r="A76" s="48"/>
      <c r="B76" s="21" t="s">
        <v>90</v>
      </c>
      <c r="C76" s="45"/>
      <c r="D76" s="37"/>
      <c r="E76" s="40"/>
      <c r="F76" s="37"/>
      <c r="G76" s="34"/>
      <c r="H76" s="34"/>
      <c r="I76" s="34"/>
      <c r="J76" s="34"/>
      <c r="K76" s="34"/>
      <c r="L76" s="37"/>
      <c r="M76" s="57"/>
    </row>
    <row r="77" spans="1:13" s="18" customFormat="1" ht="31.5">
      <c r="A77" s="46">
        <v>12</v>
      </c>
      <c r="B77" s="16" t="s">
        <v>91</v>
      </c>
      <c r="C77" s="17" t="s">
        <v>266</v>
      </c>
      <c r="D77" s="35">
        <v>5420000</v>
      </c>
      <c r="E77" s="38" t="s">
        <v>176</v>
      </c>
      <c r="F77" s="35">
        <v>1800000</v>
      </c>
      <c r="G77" s="32">
        <v>15</v>
      </c>
      <c r="H77" s="32">
        <v>46</v>
      </c>
      <c r="I77" s="32">
        <v>20</v>
      </c>
      <c r="J77" s="32">
        <v>8</v>
      </c>
      <c r="K77" s="32">
        <f>SUM(G77:J82)</f>
        <v>89</v>
      </c>
      <c r="L77" s="35">
        <v>1600000</v>
      </c>
      <c r="M77" s="57" t="s">
        <v>259</v>
      </c>
    </row>
    <row r="78" spans="1:13" s="18" customFormat="1" ht="21">
      <c r="A78" s="47"/>
      <c r="B78" s="19" t="s">
        <v>16</v>
      </c>
      <c r="C78" s="20" t="s">
        <v>38</v>
      </c>
      <c r="D78" s="36"/>
      <c r="E78" s="39"/>
      <c r="F78" s="36"/>
      <c r="G78" s="33"/>
      <c r="H78" s="33"/>
      <c r="I78" s="33"/>
      <c r="J78" s="33"/>
      <c r="K78" s="33"/>
      <c r="L78" s="36"/>
      <c r="M78" s="57"/>
    </row>
    <row r="79" spans="1:13" s="18" customFormat="1" ht="10.5">
      <c r="A79" s="47"/>
      <c r="B79" s="19" t="s">
        <v>92</v>
      </c>
      <c r="C79" s="44"/>
      <c r="D79" s="36"/>
      <c r="E79" s="39"/>
      <c r="F79" s="36"/>
      <c r="G79" s="33"/>
      <c r="H79" s="33"/>
      <c r="I79" s="33"/>
      <c r="J79" s="33"/>
      <c r="K79" s="33"/>
      <c r="L79" s="36"/>
      <c r="M79" s="57"/>
    </row>
    <row r="80" spans="1:13" s="18" customFormat="1" ht="10.5">
      <c r="A80" s="47"/>
      <c r="B80" s="19" t="s">
        <v>93</v>
      </c>
      <c r="C80" s="44"/>
      <c r="D80" s="36"/>
      <c r="E80" s="39"/>
      <c r="F80" s="36"/>
      <c r="G80" s="33"/>
      <c r="H80" s="33"/>
      <c r="I80" s="33"/>
      <c r="J80" s="33"/>
      <c r="K80" s="33"/>
      <c r="L80" s="36"/>
      <c r="M80" s="57"/>
    </row>
    <row r="81" spans="1:13" s="18" customFormat="1" ht="10.5">
      <c r="A81" s="47"/>
      <c r="B81" s="19" t="s">
        <v>57</v>
      </c>
      <c r="C81" s="44"/>
      <c r="D81" s="36"/>
      <c r="E81" s="39"/>
      <c r="F81" s="36"/>
      <c r="G81" s="33"/>
      <c r="H81" s="33"/>
      <c r="I81" s="33"/>
      <c r="J81" s="33"/>
      <c r="K81" s="33"/>
      <c r="L81" s="36"/>
      <c r="M81" s="57"/>
    </row>
    <row r="82" spans="1:13" s="18" customFormat="1" ht="10.5">
      <c r="A82" s="48"/>
      <c r="B82" s="21" t="s">
        <v>73</v>
      </c>
      <c r="C82" s="45"/>
      <c r="D82" s="37"/>
      <c r="E82" s="40"/>
      <c r="F82" s="37"/>
      <c r="G82" s="34"/>
      <c r="H82" s="34"/>
      <c r="I82" s="34"/>
      <c r="J82" s="34"/>
      <c r="K82" s="34"/>
      <c r="L82" s="37"/>
      <c r="M82" s="57"/>
    </row>
    <row r="83" spans="1:13" s="18" customFormat="1" ht="31.5">
      <c r="A83" s="46">
        <v>13</v>
      </c>
      <c r="B83" s="16" t="s">
        <v>94</v>
      </c>
      <c r="C83" s="17" t="s">
        <v>95</v>
      </c>
      <c r="D83" s="35">
        <v>11585000</v>
      </c>
      <c r="E83" s="38" t="s">
        <v>176</v>
      </c>
      <c r="F83" s="35">
        <v>2100000</v>
      </c>
      <c r="G83" s="32">
        <v>20</v>
      </c>
      <c r="H83" s="32">
        <v>42</v>
      </c>
      <c r="I83" s="32">
        <v>15</v>
      </c>
      <c r="J83" s="32">
        <v>6</v>
      </c>
      <c r="K83" s="32">
        <f>SUM(G83:J88)</f>
        <v>83</v>
      </c>
      <c r="L83" s="35">
        <v>1350000</v>
      </c>
      <c r="M83" s="57" t="s">
        <v>263</v>
      </c>
    </row>
    <row r="84" spans="1:13" s="18" customFormat="1" ht="21">
      <c r="A84" s="47"/>
      <c r="B84" s="19" t="s">
        <v>16</v>
      </c>
      <c r="C84" s="20" t="s">
        <v>38</v>
      </c>
      <c r="D84" s="36"/>
      <c r="E84" s="39"/>
      <c r="F84" s="36"/>
      <c r="G84" s="33"/>
      <c r="H84" s="33"/>
      <c r="I84" s="33"/>
      <c r="J84" s="33"/>
      <c r="K84" s="33"/>
      <c r="L84" s="36"/>
      <c r="M84" s="57"/>
    </row>
    <row r="85" spans="1:13" s="18" customFormat="1" ht="10.5">
      <c r="A85" s="47"/>
      <c r="B85" s="19" t="s">
        <v>96</v>
      </c>
      <c r="C85" s="44"/>
      <c r="D85" s="36"/>
      <c r="E85" s="39"/>
      <c r="F85" s="36"/>
      <c r="G85" s="33"/>
      <c r="H85" s="33"/>
      <c r="I85" s="33"/>
      <c r="J85" s="33"/>
      <c r="K85" s="33"/>
      <c r="L85" s="36"/>
      <c r="M85" s="57"/>
    </row>
    <row r="86" spans="1:13" s="18" customFormat="1" ht="10.5">
      <c r="A86" s="47"/>
      <c r="B86" s="19" t="s">
        <v>97</v>
      </c>
      <c r="C86" s="44"/>
      <c r="D86" s="36"/>
      <c r="E86" s="39"/>
      <c r="F86" s="36"/>
      <c r="G86" s="33"/>
      <c r="H86" s="33"/>
      <c r="I86" s="33"/>
      <c r="J86" s="33"/>
      <c r="K86" s="33"/>
      <c r="L86" s="36"/>
      <c r="M86" s="57"/>
    </row>
    <row r="87" spans="1:13" s="18" customFormat="1" ht="10.5">
      <c r="A87" s="47"/>
      <c r="B87" s="19" t="s">
        <v>23</v>
      </c>
      <c r="C87" s="44"/>
      <c r="D87" s="36"/>
      <c r="E87" s="39"/>
      <c r="F87" s="36"/>
      <c r="G87" s="33"/>
      <c r="H87" s="33"/>
      <c r="I87" s="33"/>
      <c r="J87" s="33"/>
      <c r="K87" s="33"/>
      <c r="L87" s="36"/>
      <c r="M87" s="57"/>
    </row>
    <row r="88" spans="1:13" s="18" customFormat="1" ht="10.5">
      <c r="A88" s="48"/>
      <c r="B88" s="21" t="s">
        <v>24</v>
      </c>
      <c r="C88" s="45"/>
      <c r="D88" s="37"/>
      <c r="E88" s="40"/>
      <c r="F88" s="37"/>
      <c r="G88" s="34"/>
      <c r="H88" s="34"/>
      <c r="I88" s="34"/>
      <c r="J88" s="34"/>
      <c r="K88" s="34"/>
      <c r="L88" s="37"/>
      <c r="M88" s="57"/>
    </row>
    <row r="89" spans="1:13" s="18" customFormat="1" ht="44.25" customHeight="1">
      <c r="A89" s="46">
        <v>14</v>
      </c>
      <c r="B89" s="16" t="s">
        <v>98</v>
      </c>
      <c r="C89" s="17" t="s">
        <v>267</v>
      </c>
      <c r="D89" s="35">
        <v>11200000</v>
      </c>
      <c r="E89" s="38" t="s">
        <v>176</v>
      </c>
      <c r="F89" s="35">
        <v>3000000</v>
      </c>
      <c r="G89" s="32">
        <v>20</v>
      </c>
      <c r="H89" s="32">
        <v>43</v>
      </c>
      <c r="I89" s="32">
        <v>20</v>
      </c>
      <c r="J89" s="32">
        <v>8</v>
      </c>
      <c r="K89" s="32">
        <f>SUM(G89:J94)</f>
        <v>91</v>
      </c>
      <c r="L89" s="35">
        <v>2090000</v>
      </c>
      <c r="M89" s="57" t="s">
        <v>260</v>
      </c>
    </row>
    <row r="90" spans="1:13" s="18" customFormat="1" ht="21">
      <c r="A90" s="47"/>
      <c r="B90" s="19" t="s">
        <v>16</v>
      </c>
      <c r="C90" s="20" t="s">
        <v>38</v>
      </c>
      <c r="D90" s="36"/>
      <c r="E90" s="39"/>
      <c r="F90" s="36"/>
      <c r="G90" s="33"/>
      <c r="H90" s="33"/>
      <c r="I90" s="33"/>
      <c r="J90" s="33"/>
      <c r="K90" s="33"/>
      <c r="L90" s="36"/>
      <c r="M90" s="57"/>
    </row>
    <row r="91" spans="1:13" s="18" customFormat="1" ht="10.5">
      <c r="A91" s="47"/>
      <c r="B91" s="19" t="s">
        <v>99</v>
      </c>
      <c r="C91" s="44"/>
      <c r="D91" s="36"/>
      <c r="E91" s="39"/>
      <c r="F91" s="36"/>
      <c r="G91" s="33"/>
      <c r="H91" s="33"/>
      <c r="I91" s="33"/>
      <c r="J91" s="33"/>
      <c r="K91" s="33"/>
      <c r="L91" s="36"/>
      <c r="M91" s="57"/>
    </row>
    <row r="92" spans="1:13" s="18" customFormat="1" ht="10.5">
      <c r="A92" s="47"/>
      <c r="B92" s="19" t="s">
        <v>100</v>
      </c>
      <c r="C92" s="44"/>
      <c r="D92" s="36"/>
      <c r="E92" s="39"/>
      <c r="F92" s="36"/>
      <c r="G92" s="33"/>
      <c r="H92" s="33"/>
      <c r="I92" s="33"/>
      <c r="J92" s="33"/>
      <c r="K92" s="33"/>
      <c r="L92" s="36"/>
      <c r="M92" s="57"/>
    </row>
    <row r="93" spans="1:13" s="18" customFormat="1" ht="10.5">
      <c r="A93" s="47"/>
      <c r="B93" s="19" t="s">
        <v>101</v>
      </c>
      <c r="C93" s="44"/>
      <c r="D93" s="36"/>
      <c r="E93" s="39"/>
      <c r="F93" s="36"/>
      <c r="G93" s="33"/>
      <c r="H93" s="33"/>
      <c r="I93" s="33"/>
      <c r="J93" s="33"/>
      <c r="K93" s="33"/>
      <c r="L93" s="36"/>
      <c r="M93" s="57"/>
    </row>
    <row r="94" spans="1:13" s="18" customFormat="1" ht="10.5">
      <c r="A94" s="48"/>
      <c r="B94" s="21" t="s">
        <v>26</v>
      </c>
      <c r="C94" s="45"/>
      <c r="D94" s="37"/>
      <c r="E94" s="40"/>
      <c r="F94" s="37"/>
      <c r="G94" s="34"/>
      <c r="H94" s="34"/>
      <c r="I94" s="34"/>
      <c r="J94" s="34"/>
      <c r="K94" s="34"/>
      <c r="L94" s="37"/>
      <c r="M94" s="57"/>
    </row>
    <row r="95" spans="1:13" s="18" customFormat="1" ht="73.5" customHeight="1">
      <c r="A95" s="46">
        <v>15</v>
      </c>
      <c r="B95" s="16" t="s">
        <v>102</v>
      </c>
      <c r="C95" s="17" t="s">
        <v>103</v>
      </c>
      <c r="D95" s="35">
        <v>1900000</v>
      </c>
      <c r="E95" s="38" t="s">
        <v>176</v>
      </c>
      <c r="F95" s="35">
        <v>700000</v>
      </c>
      <c r="G95" s="32">
        <v>15</v>
      </c>
      <c r="H95" s="32">
        <v>29</v>
      </c>
      <c r="I95" s="32">
        <v>20</v>
      </c>
      <c r="J95" s="32">
        <v>6</v>
      </c>
      <c r="K95" s="32">
        <f>SUM(G95:J100)</f>
        <v>70</v>
      </c>
      <c r="L95" s="35">
        <v>700000</v>
      </c>
      <c r="M95" s="57" t="s">
        <v>263</v>
      </c>
    </row>
    <row r="96" spans="1:13" s="18" customFormat="1" ht="21">
      <c r="A96" s="47"/>
      <c r="B96" s="19" t="s">
        <v>16</v>
      </c>
      <c r="C96" s="20" t="s">
        <v>38</v>
      </c>
      <c r="D96" s="36"/>
      <c r="E96" s="39"/>
      <c r="F96" s="36"/>
      <c r="G96" s="33"/>
      <c r="H96" s="33"/>
      <c r="I96" s="33"/>
      <c r="J96" s="33"/>
      <c r="K96" s="33"/>
      <c r="L96" s="36"/>
      <c r="M96" s="57"/>
    </row>
    <row r="97" spans="1:13" s="18" customFormat="1" ht="10.5">
      <c r="A97" s="47"/>
      <c r="B97" s="19" t="s">
        <v>104</v>
      </c>
      <c r="C97" s="44"/>
      <c r="D97" s="36"/>
      <c r="E97" s="39"/>
      <c r="F97" s="36"/>
      <c r="G97" s="33"/>
      <c r="H97" s="33"/>
      <c r="I97" s="33"/>
      <c r="J97" s="33"/>
      <c r="K97" s="33"/>
      <c r="L97" s="36"/>
      <c r="M97" s="57"/>
    </row>
    <row r="98" spans="1:13" s="18" customFormat="1" ht="31.5">
      <c r="A98" s="47"/>
      <c r="B98" s="19" t="s">
        <v>105</v>
      </c>
      <c r="C98" s="44"/>
      <c r="D98" s="36"/>
      <c r="E98" s="39"/>
      <c r="F98" s="36"/>
      <c r="G98" s="33"/>
      <c r="H98" s="33"/>
      <c r="I98" s="33"/>
      <c r="J98" s="33"/>
      <c r="K98" s="33"/>
      <c r="L98" s="36"/>
      <c r="M98" s="57"/>
    </row>
    <row r="99" spans="1:13" s="18" customFormat="1" ht="10.5">
      <c r="A99" s="47"/>
      <c r="B99" s="19" t="s">
        <v>106</v>
      </c>
      <c r="C99" s="44"/>
      <c r="D99" s="36"/>
      <c r="E99" s="39"/>
      <c r="F99" s="36"/>
      <c r="G99" s="33"/>
      <c r="H99" s="33"/>
      <c r="I99" s="33"/>
      <c r="J99" s="33"/>
      <c r="K99" s="33"/>
      <c r="L99" s="36"/>
      <c r="M99" s="57"/>
    </row>
    <row r="100" spans="1:13" s="18" customFormat="1" ht="10.5">
      <c r="A100" s="48"/>
      <c r="B100" s="21" t="s">
        <v>24</v>
      </c>
      <c r="C100" s="45"/>
      <c r="D100" s="37"/>
      <c r="E100" s="40"/>
      <c r="F100" s="37"/>
      <c r="G100" s="34"/>
      <c r="H100" s="34"/>
      <c r="I100" s="34"/>
      <c r="J100" s="34"/>
      <c r="K100" s="34"/>
      <c r="L100" s="37"/>
      <c r="M100" s="57"/>
    </row>
    <row r="101" spans="1:13" s="18" customFormat="1" ht="42">
      <c r="A101" s="46">
        <v>16</v>
      </c>
      <c r="B101" s="16" t="s">
        <v>107</v>
      </c>
      <c r="C101" s="17" t="s">
        <v>108</v>
      </c>
      <c r="D101" s="35">
        <v>4200000</v>
      </c>
      <c r="E101" s="38" t="s">
        <v>176</v>
      </c>
      <c r="F101" s="35">
        <v>800000</v>
      </c>
      <c r="G101" s="32">
        <v>20</v>
      </c>
      <c r="H101" s="32">
        <v>35</v>
      </c>
      <c r="I101" s="32">
        <v>10</v>
      </c>
      <c r="J101" s="32">
        <v>6</v>
      </c>
      <c r="K101" s="32">
        <f>SUM(G101:J106)</f>
        <v>71</v>
      </c>
      <c r="L101" s="35">
        <v>240000</v>
      </c>
      <c r="M101" s="57" t="s">
        <v>259</v>
      </c>
    </row>
    <row r="102" spans="1:13" s="18" customFormat="1" ht="21">
      <c r="A102" s="47"/>
      <c r="B102" s="19" t="s">
        <v>16</v>
      </c>
      <c r="C102" s="20" t="s">
        <v>38</v>
      </c>
      <c r="D102" s="36"/>
      <c r="E102" s="39"/>
      <c r="F102" s="36"/>
      <c r="G102" s="33"/>
      <c r="H102" s="33"/>
      <c r="I102" s="33"/>
      <c r="J102" s="33"/>
      <c r="K102" s="33"/>
      <c r="L102" s="36"/>
      <c r="M102" s="57"/>
    </row>
    <row r="103" spans="1:13" s="18" customFormat="1" ht="10.5">
      <c r="A103" s="47"/>
      <c r="B103" s="19" t="s">
        <v>109</v>
      </c>
      <c r="C103" s="44"/>
      <c r="D103" s="36"/>
      <c r="E103" s="39"/>
      <c r="F103" s="36"/>
      <c r="G103" s="33"/>
      <c r="H103" s="33"/>
      <c r="I103" s="33"/>
      <c r="J103" s="33"/>
      <c r="K103" s="33"/>
      <c r="L103" s="36"/>
      <c r="M103" s="57"/>
    </row>
    <row r="104" spans="1:13" s="18" customFormat="1" ht="10.5">
      <c r="A104" s="47"/>
      <c r="B104" s="19" t="s">
        <v>110</v>
      </c>
      <c r="C104" s="44"/>
      <c r="D104" s="36"/>
      <c r="E104" s="39"/>
      <c r="F104" s="36"/>
      <c r="G104" s="33"/>
      <c r="H104" s="33"/>
      <c r="I104" s="33"/>
      <c r="J104" s="33"/>
      <c r="K104" s="33"/>
      <c r="L104" s="36"/>
      <c r="M104" s="57"/>
    </row>
    <row r="105" spans="1:13" s="18" customFormat="1" ht="10.5">
      <c r="A105" s="47"/>
      <c r="B105" s="19" t="s">
        <v>67</v>
      </c>
      <c r="C105" s="44"/>
      <c r="D105" s="36"/>
      <c r="E105" s="39"/>
      <c r="F105" s="36"/>
      <c r="G105" s="33"/>
      <c r="H105" s="33"/>
      <c r="I105" s="33"/>
      <c r="J105" s="33"/>
      <c r="K105" s="33"/>
      <c r="L105" s="36"/>
      <c r="M105" s="57"/>
    </row>
    <row r="106" spans="1:13" s="18" customFormat="1" ht="10.5">
      <c r="A106" s="48"/>
      <c r="B106" s="21" t="s">
        <v>111</v>
      </c>
      <c r="C106" s="45"/>
      <c r="D106" s="37"/>
      <c r="E106" s="40"/>
      <c r="F106" s="37"/>
      <c r="G106" s="34"/>
      <c r="H106" s="34"/>
      <c r="I106" s="34"/>
      <c r="J106" s="34"/>
      <c r="K106" s="34"/>
      <c r="L106" s="37"/>
      <c r="M106" s="57"/>
    </row>
    <row r="107" spans="1:13" s="18" customFormat="1" ht="42">
      <c r="A107" s="46">
        <v>17</v>
      </c>
      <c r="B107" s="16" t="s">
        <v>112</v>
      </c>
      <c r="C107" s="17" t="s">
        <v>113</v>
      </c>
      <c r="D107" s="35">
        <v>10250000</v>
      </c>
      <c r="E107" s="38" t="s">
        <v>176</v>
      </c>
      <c r="F107" s="35">
        <v>2000000</v>
      </c>
      <c r="G107" s="32">
        <v>20</v>
      </c>
      <c r="H107" s="32">
        <v>20</v>
      </c>
      <c r="I107" s="32">
        <v>20</v>
      </c>
      <c r="J107" s="32">
        <v>10</v>
      </c>
      <c r="K107" s="32">
        <f>SUM(G107:J112)</f>
        <v>70</v>
      </c>
      <c r="L107" s="35">
        <v>1100000</v>
      </c>
      <c r="M107" s="57" t="s">
        <v>263</v>
      </c>
    </row>
    <row r="108" spans="1:13" s="18" customFormat="1" ht="21">
      <c r="A108" s="47"/>
      <c r="B108" s="19" t="s">
        <v>78</v>
      </c>
      <c r="C108" s="20" t="s">
        <v>38</v>
      </c>
      <c r="D108" s="36"/>
      <c r="E108" s="39"/>
      <c r="F108" s="36"/>
      <c r="G108" s="33"/>
      <c r="H108" s="33"/>
      <c r="I108" s="33"/>
      <c r="J108" s="33"/>
      <c r="K108" s="33"/>
      <c r="L108" s="36"/>
      <c r="M108" s="57"/>
    </row>
    <row r="109" spans="1:13" s="18" customFormat="1" ht="10.5">
      <c r="A109" s="47"/>
      <c r="B109" s="19" t="s">
        <v>114</v>
      </c>
      <c r="C109" s="44"/>
      <c r="D109" s="36"/>
      <c r="E109" s="39"/>
      <c r="F109" s="36"/>
      <c r="G109" s="33"/>
      <c r="H109" s="33"/>
      <c r="I109" s="33"/>
      <c r="J109" s="33"/>
      <c r="K109" s="33"/>
      <c r="L109" s="36"/>
      <c r="M109" s="57"/>
    </row>
    <row r="110" spans="1:13" s="18" customFormat="1" ht="10.5">
      <c r="A110" s="47"/>
      <c r="B110" s="19" t="s">
        <v>115</v>
      </c>
      <c r="C110" s="44"/>
      <c r="D110" s="36"/>
      <c r="E110" s="39"/>
      <c r="F110" s="36"/>
      <c r="G110" s="33"/>
      <c r="H110" s="33"/>
      <c r="I110" s="33"/>
      <c r="J110" s="33"/>
      <c r="K110" s="33"/>
      <c r="L110" s="36"/>
      <c r="M110" s="57"/>
    </row>
    <row r="111" spans="1:13" s="18" customFormat="1" ht="10.5">
      <c r="A111" s="47"/>
      <c r="B111" s="19" t="s">
        <v>28</v>
      </c>
      <c r="C111" s="44"/>
      <c r="D111" s="36"/>
      <c r="E111" s="39"/>
      <c r="F111" s="36"/>
      <c r="G111" s="33"/>
      <c r="H111" s="33"/>
      <c r="I111" s="33"/>
      <c r="J111" s="33"/>
      <c r="K111" s="33"/>
      <c r="L111" s="36"/>
      <c r="M111" s="57"/>
    </row>
    <row r="112" spans="1:13" s="18" customFormat="1" ht="10.5">
      <c r="A112" s="48"/>
      <c r="B112" s="21" t="s">
        <v>29</v>
      </c>
      <c r="C112" s="45"/>
      <c r="D112" s="37"/>
      <c r="E112" s="40"/>
      <c r="F112" s="37"/>
      <c r="G112" s="34"/>
      <c r="H112" s="34"/>
      <c r="I112" s="34"/>
      <c r="J112" s="34"/>
      <c r="K112" s="34"/>
      <c r="L112" s="37"/>
      <c r="M112" s="57"/>
    </row>
    <row r="113" spans="1:13" s="18" customFormat="1" ht="31.5" customHeight="1">
      <c r="A113" s="46">
        <v>18</v>
      </c>
      <c r="B113" s="16" t="s">
        <v>116</v>
      </c>
      <c r="C113" s="17" t="s">
        <v>117</v>
      </c>
      <c r="D113" s="35">
        <v>3950000</v>
      </c>
      <c r="E113" s="38" t="s">
        <v>176</v>
      </c>
      <c r="F113" s="35">
        <v>963000</v>
      </c>
      <c r="G113" s="32">
        <v>20</v>
      </c>
      <c r="H113" s="32">
        <v>33</v>
      </c>
      <c r="I113" s="32">
        <v>15</v>
      </c>
      <c r="J113" s="32">
        <v>4</v>
      </c>
      <c r="K113" s="32">
        <f>SUM(G113:J118)</f>
        <v>72</v>
      </c>
      <c r="L113" s="41">
        <v>210000</v>
      </c>
      <c r="M113" s="57" t="s">
        <v>261</v>
      </c>
    </row>
    <row r="114" spans="1:13" s="18" customFormat="1" ht="21">
      <c r="A114" s="47"/>
      <c r="B114" s="19" t="s">
        <v>16</v>
      </c>
      <c r="C114" s="20" t="s">
        <v>38</v>
      </c>
      <c r="D114" s="36"/>
      <c r="E114" s="39"/>
      <c r="F114" s="36"/>
      <c r="G114" s="33"/>
      <c r="H114" s="33"/>
      <c r="I114" s="33"/>
      <c r="J114" s="33"/>
      <c r="K114" s="33"/>
      <c r="L114" s="42"/>
      <c r="M114" s="57"/>
    </row>
    <row r="115" spans="1:13" s="18" customFormat="1" ht="10.5">
      <c r="A115" s="47"/>
      <c r="B115" s="19" t="s">
        <v>118</v>
      </c>
      <c r="C115" s="44"/>
      <c r="D115" s="36"/>
      <c r="E115" s="39"/>
      <c r="F115" s="36"/>
      <c r="G115" s="33"/>
      <c r="H115" s="33"/>
      <c r="I115" s="33"/>
      <c r="J115" s="33"/>
      <c r="K115" s="33"/>
      <c r="L115" s="42"/>
      <c r="M115" s="57"/>
    </row>
    <row r="116" spans="1:13" s="18" customFormat="1" ht="10.5">
      <c r="A116" s="47"/>
      <c r="B116" s="19" t="s">
        <v>119</v>
      </c>
      <c r="C116" s="44"/>
      <c r="D116" s="36"/>
      <c r="E116" s="39"/>
      <c r="F116" s="36"/>
      <c r="G116" s="33"/>
      <c r="H116" s="33"/>
      <c r="I116" s="33"/>
      <c r="J116" s="33"/>
      <c r="K116" s="33"/>
      <c r="L116" s="42"/>
      <c r="M116" s="57"/>
    </row>
    <row r="117" spans="1:13" s="18" customFormat="1" ht="10.5">
      <c r="A117" s="47"/>
      <c r="B117" s="19" t="s">
        <v>52</v>
      </c>
      <c r="C117" s="44"/>
      <c r="D117" s="36"/>
      <c r="E117" s="39"/>
      <c r="F117" s="36"/>
      <c r="G117" s="33"/>
      <c r="H117" s="33"/>
      <c r="I117" s="33"/>
      <c r="J117" s="33"/>
      <c r="K117" s="33"/>
      <c r="L117" s="42"/>
      <c r="M117" s="57"/>
    </row>
    <row r="118" spans="1:13" s="18" customFormat="1" ht="23.25" customHeight="1">
      <c r="A118" s="48"/>
      <c r="B118" s="21" t="s">
        <v>120</v>
      </c>
      <c r="C118" s="45"/>
      <c r="D118" s="37"/>
      <c r="E118" s="40"/>
      <c r="F118" s="37"/>
      <c r="G118" s="34"/>
      <c r="H118" s="34"/>
      <c r="I118" s="34"/>
      <c r="J118" s="34"/>
      <c r="K118" s="34"/>
      <c r="L118" s="43"/>
      <c r="M118" s="57"/>
    </row>
    <row r="119" spans="1:13" s="18" customFormat="1" ht="31.5">
      <c r="A119" s="46">
        <v>19</v>
      </c>
      <c r="B119" s="16" t="s">
        <v>121</v>
      </c>
      <c r="C119" s="17" t="s">
        <v>122</v>
      </c>
      <c r="D119" s="35">
        <v>4700000</v>
      </c>
      <c r="E119" s="38" t="s">
        <v>176</v>
      </c>
      <c r="F119" s="35">
        <v>2100000</v>
      </c>
      <c r="G119" s="32">
        <v>11</v>
      </c>
      <c r="H119" s="32">
        <v>43</v>
      </c>
      <c r="I119" s="32">
        <v>20</v>
      </c>
      <c r="J119" s="32">
        <v>10</v>
      </c>
      <c r="K119" s="32">
        <f>SUM(G119:J124)</f>
        <v>84</v>
      </c>
      <c r="L119" s="35">
        <v>1800000</v>
      </c>
      <c r="M119" s="57" t="s">
        <v>259</v>
      </c>
    </row>
    <row r="120" spans="1:13" s="18" customFormat="1" ht="21">
      <c r="A120" s="47"/>
      <c r="B120" s="19" t="s">
        <v>16</v>
      </c>
      <c r="C120" s="20" t="s">
        <v>38</v>
      </c>
      <c r="D120" s="36"/>
      <c r="E120" s="39"/>
      <c r="F120" s="36"/>
      <c r="G120" s="33"/>
      <c r="H120" s="33"/>
      <c r="I120" s="33"/>
      <c r="J120" s="33"/>
      <c r="K120" s="33"/>
      <c r="L120" s="36"/>
      <c r="M120" s="57"/>
    </row>
    <row r="121" spans="1:13" s="18" customFormat="1" ht="10.5">
      <c r="A121" s="47"/>
      <c r="B121" s="19" t="s">
        <v>123</v>
      </c>
      <c r="C121" s="44"/>
      <c r="D121" s="36"/>
      <c r="E121" s="39"/>
      <c r="F121" s="36"/>
      <c r="G121" s="33"/>
      <c r="H121" s="33"/>
      <c r="I121" s="33"/>
      <c r="J121" s="33"/>
      <c r="K121" s="33"/>
      <c r="L121" s="36"/>
      <c r="M121" s="57"/>
    </row>
    <row r="122" spans="1:13" s="18" customFormat="1" ht="21">
      <c r="A122" s="47"/>
      <c r="B122" s="19" t="s">
        <v>124</v>
      </c>
      <c r="C122" s="44"/>
      <c r="D122" s="36"/>
      <c r="E122" s="39"/>
      <c r="F122" s="36"/>
      <c r="G122" s="33"/>
      <c r="H122" s="33"/>
      <c r="I122" s="33"/>
      <c r="J122" s="33"/>
      <c r="K122" s="33"/>
      <c r="L122" s="36"/>
      <c r="M122" s="57"/>
    </row>
    <row r="123" spans="1:13" s="18" customFormat="1" ht="10.5">
      <c r="A123" s="47"/>
      <c r="B123" s="19" t="s">
        <v>23</v>
      </c>
      <c r="C123" s="44"/>
      <c r="D123" s="36"/>
      <c r="E123" s="39"/>
      <c r="F123" s="36"/>
      <c r="G123" s="33"/>
      <c r="H123" s="33"/>
      <c r="I123" s="33"/>
      <c r="J123" s="33"/>
      <c r="K123" s="33"/>
      <c r="L123" s="36"/>
      <c r="M123" s="57"/>
    </row>
    <row r="124" spans="1:13" s="18" customFormat="1" ht="10.5">
      <c r="A124" s="48"/>
      <c r="B124" s="21" t="s">
        <v>24</v>
      </c>
      <c r="C124" s="45"/>
      <c r="D124" s="37"/>
      <c r="E124" s="40"/>
      <c r="F124" s="37"/>
      <c r="G124" s="34"/>
      <c r="H124" s="34"/>
      <c r="I124" s="34"/>
      <c r="J124" s="34"/>
      <c r="K124" s="34"/>
      <c r="L124" s="37"/>
      <c r="M124" s="57"/>
    </row>
    <row r="125" spans="1:13" s="18" customFormat="1" ht="42">
      <c r="A125" s="46">
        <v>20</v>
      </c>
      <c r="B125" s="16" t="s">
        <v>125</v>
      </c>
      <c r="C125" s="17" t="s">
        <v>126</v>
      </c>
      <c r="D125" s="35">
        <v>6500000</v>
      </c>
      <c r="E125" s="38" t="s">
        <v>176</v>
      </c>
      <c r="F125" s="35">
        <v>1700000</v>
      </c>
      <c r="G125" s="32">
        <v>20</v>
      </c>
      <c r="H125" s="32">
        <v>44</v>
      </c>
      <c r="I125" s="32">
        <v>15</v>
      </c>
      <c r="J125" s="32">
        <v>8</v>
      </c>
      <c r="K125" s="32">
        <f>SUM(G125:J130)</f>
        <v>87</v>
      </c>
      <c r="L125" s="35">
        <v>1500000</v>
      </c>
      <c r="M125" s="57" t="s">
        <v>263</v>
      </c>
    </row>
    <row r="126" spans="1:13" s="18" customFormat="1" ht="21">
      <c r="A126" s="47"/>
      <c r="B126" s="19" t="s">
        <v>16</v>
      </c>
      <c r="C126" s="20" t="s">
        <v>38</v>
      </c>
      <c r="D126" s="36"/>
      <c r="E126" s="39"/>
      <c r="F126" s="36"/>
      <c r="G126" s="33"/>
      <c r="H126" s="33"/>
      <c r="I126" s="33"/>
      <c r="J126" s="33"/>
      <c r="K126" s="33"/>
      <c r="L126" s="36"/>
      <c r="M126" s="57"/>
    </row>
    <row r="127" spans="1:13" s="18" customFormat="1" ht="10.5">
      <c r="A127" s="47"/>
      <c r="B127" s="19" t="s">
        <v>127</v>
      </c>
      <c r="C127" s="44"/>
      <c r="D127" s="36"/>
      <c r="E127" s="39"/>
      <c r="F127" s="36"/>
      <c r="G127" s="33"/>
      <c r="H127" s="33"/>
      <c r="I127" s="33"/>
      <c r="J127" s="33"/>
      <c r="K127" s="33"/>
      <c r="L127" s="36"/>
      <c r="M127" s="57"/>
    </row>
    <row r="128" spans="1:13" s="18" customFormat="1" ht="10.5">
      <c r="A128" s="47"/>
      <c r="B128" s="19" t="s">
        <v>128</v>
      </c>
      <c r="C128" s="44"/>
      <c r="D128" s="36"/>
      <c r="E128" s="39"/>
      <c r="F128" s="36"/>
      <c r="G128" s="33"/>
      <c r="H128" s="33"/>
      <c r="I128" s="33"/>
      <c r="J128" s="33"/>
      <c r="K128" s="33"/>
      <c r="L128" s="36"/>
      <c r="M128" s="57"/>
    </row>
    <row r="129" spans="1:13" s="18" customFormat="1" ht="10.5">
      <c r="A129" s="47"/>
      <c r="B129" s="19" t="s">
        <v>25</v>
      </c>
      <c r="C129" s="44"/>
      <c r="D129" s="36"/>
      <c r="E129" s="39"/>
      <c r="F129" s="36"/>
      <c r="G129" s="33"/>
      <c r="H129" s="33"/>
      <c r="I129" s="33"/>
      <c r="J129" s="33"/>
      <c r="K129" s="33"/>
      <c r="L129" s="36"/>
      <c r="M129" s="57"/>
    </row>
    <row r="130" spans="1:13" s="18" customFormat="1" ht="21">
      <c r="A130" s="48"/>
      <c r="B130" s="21" t="s">
        <v>129</v>
      </c>
      <c r="C130" s="45"/>
      <c r="D130" s="37"/>
      <c r="E130" s="40"/>
      <c r="F130" s="37"/>
      <c r="G130" s="34"/>
      <c r="H130" s="34"/>
      <c r="I130" s="34"/>
      <c r="J130" s="34"/>
      <c r="K130" s="34"/>
      <c r="L130" s="37"/>
      <c r="M130" s="57"/>
    </row>
    <row r="131" spans="1:13" s="18" customFormat="1" ht="73.5">
      <c r="A131" s="46">
        <v>21</v>
      </c>
      <c r="B131" s="16" t="s">
        <v>130</v>
      </c>
      <c r="C131" s="17" t="s">
        <v>268</v>
      </c>
      <c r="D131" s="35">
        <v>3400000</v>
      </c>
      <c r="E131" s="38" t="s">
        <v>176</v>
      </c>
      <c r="F131" s="35">
        <v>900000</v>
      </c>
      <c r="G131" s="32">
        <v>20</v>
      </c>
      <c r="H131" s="32">
        <v>37</v>
      </c>
      <c r="I131" s="32">
        <v>15</v>
      </c>
      <c r="J131" s="32">
        <v>8</v>
      </c>
      <c r="K131" s="32">
        <f>SUM(G131:J136)</f>
        <v>80</v>
      </c>
      <c r="L131" s="35">
        <v>800000</v>
      </c>
      <c r="M131" s="57" t="s">
        <v>259</v>
      </c>
    </row>
    <row r="132" spans="1:13" s="18" customFormat="1" ht="21">
      <c r="A132" s="47"/>
      <c r="B132" s="19" t="s">
        <v>16</v>
      </c>
      <c r="C132" s="20" t="s">
        <v>38</v>
      </c>
      <c r="D132" s="36"/>
      <c r="E132" s="39"/>
      <c r="F132" s="36"/>
      <c r="G132" s="33"/>
      <c r="H132" s="33"/>
      <c r="I132" s="33"/>
      <c r="J132" s="33"/>
      <c r="K132" s="33"/>
      <c r="L132" s="36"/>
      <c r="M132" s="57"/>
    </row>
    <row r="133" spans="1:13" s="18" customFormat="1" ht="10.5">
      <c r="A133" s="47"/>
      <c r="B133" s="19" t="s">
        <v>131</v>
      </c>
      <c r="C133" s="44"/>
      <c r="D133" s="36"/>
      <c r="E133" s="39"/>
      <c r="F133" s="36"/>
      <c r="G133" s="33"/>
      <c r="H133" s="33"/>
      <c r="I133" s="33"/>
      <c r="J133" s="33"/>
      <c r="K133" s="33"/>
      <c r="L133" s="36"/>
      <c r="M133" s="57"/>
    </row>
    <row r="134" spans="1:13" s="18" customFormat="1" ht="10.5">
      <c r="A134" s="47"/>
      <c r="B134" s="19" t="s">
        <v>132</v>
      </c>
      <c r="C134" s="44"/>
      <c r="D134" s="36"/>
      <c r="E134" s="39"/>
      <c r="F134" s="36"/>
      <c r="G134" s="33"/>
      <c r="H134" s="33"/>
      <c r="I134" s="33"/>
      <c r="J134" s="33"/>
      <c r="K134" s="33"/>
      <c r="L134" s="36"/>
      <c r="M134" s="57"/>
    </row>
    <row r="135" spans="1:13" s="18" customFormat="1" ht="10.5">
      <c r="A135" s="47"/>
      <c r="B135" s="19" t="s">
        <v>28</v>
      </c>
      <c r="C135" s="44"/>
      <c r="D135" s="36"/>
      <c r="E135" s="39"/>
      <c r="F135" s="36"/>
      <c r="G135" s="33"/>
      <c r="H135" s="33"/>
      <c r="I135" s="33"/>
      <c r="J135" s="33"/>
      <c r="K135" s="33"/>
      <c r="L135" s="36"/>
      <c r="M135" s="57"/>
    </row>
    <row r="136" spans="1:13" s="18" customFormat="1" ht="10.5">
      <c r="A136" s="48"/>
      <c r="B136" s="21" t="s">
        <v>29</v>
      </c>
      <c r="C136" s="45"/>
      <c r="D136" s="37"/>
      <c r="E136" s="40"/>
      <c r="F136" s="37"/>
      <c r="G136" s="34"/>
      <c r="H136" s="34"/>
      <c r="I136" s="34"/>
      <c r="J136" s="34"/>
      <c r="K136" s="34"/>
      <c r="L136" s="37"/>
      <c r="M136" s="57"/>
    </row>
    <row r="137" spans="1:13" s="18" customFormat="1" ht="21">
      <c r="A137" s="46">
        <v>22</v>
      </c>
      <c r="B137" s="16" t="s">
        <v>133</v>
      </c>
      <c r="C137" s="17" t="s">
        <v>257</v>
      </c>
      <c r="D137" s="35">
        <v>650000</v>
      </c>
      <c r="E137" s="38" t="s">
        <v>176</v>
      </c>
      <c r="F137" s="35">
        <v>200000</v>
      </c>
      <c r="G137" s="32">
        <v>15</v>
      </c>
      <c r="H137" s="32">
        <v>30</v>
      </c>
      <c r="I137" s="32">
        <v>15</v>
      </c>
      <c r="J137" s="32">
        <v>6</v>
      </c>
      <c r="K137" s="32">
        <f>SUM(G137:J142)</f>
        <v>66</v>
      </c>
      <c r="L137" s="35">
        <v>150000</v>
      </c>
      <c r="M137" s="57" t="s">
        <v>259</v>
      </c>
    </row>
    <row r="138" spans="1:13" s="18" customFormat="1" ht="21">
      <c r="A138" s="47"/>
      <c r="B138" s="19" t="s">
        <v>16</v>
      </c>
      <c r="C138" s="20" t="s">
        <v>38</v>
      </c>
      <c r="D138" s="36"/>
      <c r="E138" s="39"/>
      <c r="F138" s="36"/>
      <c r="G138" s="33"/>
      <c r="H138" s="33"/>
      <c r="I138" s="33"/>
      <c r="J138" s="33"/>
      <c r="K138" s="33"/>
      <c r="L138" s="36"/>
      <c r="M138" s="57"/>
    </row>
    <row r="139" spans="1:13" s="18" customFormat="1" ht="10.5">
      <c r="A139" s="47"/>
      <c r="B139" s="19" t="s">
        <v>134</v>
      </c>
      <c r="C139" s="44"/>
      <c r="D139" s="36"/>
      <c r="E139" s="39"/>
      <c r="F139" s="36"/>
      <c r="G139" s="33"/>
      <c r="H139" s="33"/>
      <c r="I139" s="33"/>
      <c r="J139" s="33"/>
      <c r="K139" s="33"/>
      <c r="L139" s="36"/>
      <c r="M139" s="57"/>
    </row>
    <row r="140" spans="1:13" s="18" customFormat="1" ht="10.5">
      <c r="A140" s="47"/>
      <c r="B140" s="19" t="s">
        <v>135</v>
      </c>
      <c r="C140" s="44"/>
      <c r="D140" s="36"/>
      <c r="E140" s="39"/>
      <c r="F140" s="36"/>
      <c r="G140" s="33"/>
      <c r="H140" s="33"/>
      <c r="I140" s="33"/>
      <c r="J140" s="33"/>
      <c r="K140" s="33"/>
      <c r="L140" s="36"/>
      <c r="M140" s="57"/>
    </row>
    <row r="141" spans="1:13" s="18" customFormat="1" ht="10.5">
      <c r="A141" s="47"/>
      <c r="B141" s="19" t="s">
        <v>35</v>
      </c>
      <c r="C141" s="44"/>
      <c r="D141" s="36"/>
      <c r="E141" s="39"/>
      <c r="F141" s="36"/>
      <c r="G141" s="33"/>
      <c r="H141" s="33"/>
      <c r="I141" s="33"/>
      <c r="J141" s="33"/>
      <c r="K141" s="33"/>
      <c r="L141" s="36"/>
      <c r="M141" s="57"/>
    </row>
    <row r="142" spans="1:13" s="18" customFormat="1" ht="10.5">
      <c r="A142" s="48"/>
      <c r="B142" s="21" t="s">
        <v>136</v>
      </c>
      <c r="C142" s="45"/>
      <c r="D142" s="37"/>
      <c r="E142" s="40"/>
      <c r="F142" s="37"/>
      <c r="G142" s="34"/>
      <c r="H142" s="34"/>
      <c r="I142" s="34"/>
      <c r="J142" s="34"/>
      <c r="K142" s="34"/>
      <c r="L142" s="37"/>
      <c r="M142" s="57"/>
    </row>
    <row r="143" spans="1:13" s="18" customFormat="1" ht="43.5" customHeight="1">
      <c r="A143" s="46">
        <v>23</v>
      </c>
      <c r="B143" s="16" t="s">
        <v>138</v>
      </c>
      <c r="C143" s="17" t="s">
        <v>139</v>
      </c>
      <c r="D143" s="35">
        <v>5980000</v>
      </c>
      <c r="E143" s="38" t="s">
        <v>176</v>
      </c>
      <c r="F143" s="35">
        <v>1260000</v>
      </c>
      <c r="G143" s="32">
        <v>20</v>
      </c>
      <c r="H143" s="32">
        <v>39</v>
      </c>
      <c r="I143" s="32">
        <v>15</v>
      </c>
      <c r="J143" s="32">
        <v>8</v>
      </c>
      <c r="K143" s="32">
        <f>SUM(G143:J148)</f>
        <v>82</v>
      </c>
      <c r="L143" s="35">
        <v>1000000</v>
      </c>
      <c r="M143" s="57" t="s">
        <v>259</v>
      </c>
    </row>
    <row r="144" spans="1:13" s="18" customFormat="1" ht="21">
      <c r="A144" s="47"/>
      <c r="B144" s="19" t="s">
        <v>16</v>
      </c>
      <c r="C144" s="20" t="s">
        <v>38</v>
      </c>
      <c r="D144" s="36"/>
      <c r="E144" s="39"/>
      <c r="F144" s="36"/>
      <c r="G144" s="33"/>
      <c r="H144" s="33"/>
      <c r="I144" s="33"/>
      <c r="J144" s="33"/>
      <c r="K144" s="33"/>
      <c r="L144" s="36"/>
      <c r="M144" s="57"/>
    </row>
    <row r="145" spans="1:13" s="18" customFormat="1" ht="10.5">
      <c r="A145" s="47"/>
      <c r="B145" s="19" t="s">
        <v>140</v>
      </c>
      <c r="C145" s="44"/>
      <c r="D145" s="36"/>
      <c r="E145" s="39"/>
      <c r="F145" s="36"/>
      <c r="G145" s="33"/>
      <c r="H145" s="33"/>
      <c r="I145" s="33"/>
      <c r="J145" s="33"/>
      <c r="K145" s="33"/>
      <c r="L145" s="36"/>
      <c r="M145" s="57"/>
    </row>
    <row r="146" spans="1:13" s="18" customFormat="1" ht="21">
      <c r="A146" s="47"/>
      <c r="B146" s="19" t="s">
        <v>141</v>
      </c>
      <c r="C146" s="44"/>
      <c r="D146" s="36"/>
      <c r="E146" s="39"/>
      <c r="F146" s="36"/>
      <c r="G146" s="33"/>
      <c r="H146" s="33"/>
      <c r="I146" s="33"/>
      <c r="J146" s="33"/>
      <c r="K146" s="33"/>
      <c r="L146" s="36"/>
      <c r="M146" s="57"/>
    </row>
    <row r="147" spans="1:13" s="18" customFormat="1" ht="10.5">
      <c r="A147" s="47"/>
      <c r="B147" s="19" t="s">
        <v>39</v>
      </c>
      <c r="C147" s="44"/>
      <c r="D147" s="36"/>
      <c r="E147" s="39"/>
      <c r="F147" s="36"/>
      <c r="G147" s="33"/>
      <c r="H147" s="33"/>
      <c r="I147" s="33"/>
      <c r="J147" s="33"/>
      <c r="K147" s="33"/>
      <c r="L147" s="36"/>
      <c r="M147" s="57"/>
    </row>
    <row r="148" spans="1:13" s="18" customFormat="1" ht="10.5">
      <c r="A148" s="48"/>
      <c r="B148" s="21" t="s">
        <v>40</v>
      </c>
      <c r="C148" s="45"/>
      <c r="D148" s="37"/>
      <c r="E148" s="40"/>
      <c r="F148" s="37"/>
      <c r="G148" s="34"/>
      <c r="H148" s="34"/>
      <c r="I148" s="34"/>
      <c r="J148" s="34"/>
      <c r="K148" s="34"/>
      <c r="L148" s="37"/>
      <c r="M148" s="57"/>
    </row>
    <row r="149" spans="1:13" s="18" customFormat="1" ht="42">
      <c r="A149" s="46">
        <v>24</v>
      </c>
      <c r="B149" s="16" t="s">
        <v>142</v>
      </c>
      <c r="C149" s="17" t="s">
        <v>143</v>
      </c>
      <c r="D149" s="35">
        <v>21500000</v>
      </c>
      <c r="E149" s="38" t="s">
        <v>176</v>
      </c>
      <c r="F149" s="35">
        <v>4500000</v>
      </c>
      <c r="G149" s="32">
        <v>20</v>
      </c>
      <c r="H149" s="32">
        <v>35</v>
      </c>
      <c r="I149" s="32">
        <v>20</v>
      </c>
      <c r="J149" s="32">
        <v>8</v>
      </c>
      <c r="K149" s="32">
        <f>SUM(G149:J154)</f>
        <v>83</v>
      </c>
      <c r="L149" s="35">
        <v>1200000</v>
      </c>
      <c r="M149" s="57" t="s">
        <v>263</v>
      </c>
    </row>
    <row r="150" spans="1:13" s="18" customFormat="1" ht="21">
      <c r="A150" s="47"/>
      <c r="B150" s="19" t="s">
        <v>16</v>
      </c>
      <c r="C150" s="20" t="s">
        <v>38</v>
      </c>
      <c r="D150" s="36"/>
      <c r="E150" s="39"/>
      <c r="F150" s="36"/>
      <c r="G150" s="33"/>
      <c r="H150" s="33"/>
      <c r="I150" s="33"/>
      <c r="J150" s="33"/>
      <c r="K150" s="33"/>
      <c r="L150" s="36"/>
      <c r="M150" s="57"/>
    </row>
    <row r="151" spans="1:13" s="18" customFormat="1" ht="10.5">
      <c r="A151" s="47"/>
      <c r="B151" s="19" t="s">
        <v>144</v>
      </c>
      <c r="C151" s="44"/>
      <c r="D151" s="36"/>
      <c r="E151" s="39"/>
      <c r="F151" s="36"/>
      <c r="G151" s="33"/>
      <c r="H151" s="33"/>
      <c r="I151" s="33"/>
      <c r="J151" s="33"/>
      <c r="K151" s="33"/>
      <c r="L151" s="36"/>
      <c r="M151" s="57"/>
    </row>
    <row r="152" spans="1:13" s="18" customFormat="1" ht="10.5">
      <c r="A152" s="47"/>
      <c r="B152" s="19" t="s">
        <v>145</v>
      </c>
      <c r="C152" s="44"/>
      <c r="D152" s="36"/>
      <c r="E152" s="39"/>
      <c r="F152" s="36"/>
      <c r="G152" s="33"/>
      <c r="H152" s="33"/>
      <c r="I152" s="33"/>
      <c r="J152" s="33"/>
      <c r="K152" s="33"/>
      <c r="L152" s="36"/>
      <c r="M152" s="57"/>
    </row>
    <row r="153" spans="1:13" s="18" customFormat="1" ht="10.5">
      <c r="A153" s="47"/>
      <c r="B153" s="19" t="s">
        <v>146</v>
      </c>
      <c r="C153" s="44"/>
      <c r="D153" s="36"/>
      <c r="E153" s="39"/>
      <c r="F153" s="36"/>
      <c r="G153" s="33"/>
      <c r="H153" s="33"/>
      <c r="I153" s="33"/>
      <c r="J153" s="33"/>
      <c r="K153" s="33"/>
      <c r="L153" s="36"/>
      <c r="M153" s="57"/>
    </row>
    <row r="154" spans="1:13" s="18" customFormat="1" ht="10.5">
      <c r="A154" s="48"/>
      <c r="B154" s="21" t="s">
        <v>120</v>
      </c>
      <c r="C154" s="45"/>
      <c r="D154" s="37"/>
      <c r="E154" s="40"/>
      <c r="F154" s="37"/>
      <c r="G154" s="34"/>
      <c r="H154" s="34"/>
      <c r="I154" s="34"/>
      <c r="J154" s="34"/>
      <c r="K154" s="34"/>
      <c r="L154" s="37"/>
      <c r="M154" s="57"/>
    </row>
    <row r="155" spans="1:13" s="18" customFormat="1" ht="42">
      <c r="A155" s="46">
        <v>25</v>
      </c>
      <c r="B155" s="16" t="s">
        <v>147</v>
      </c>
      <c r="C155" s="17" t="s">
        <v>148</v>
      </c>
      <c r="D155" s="35">
        <v>6400000</v>
      </c>
      <c r="E155" s="38" t="s">
        <v>176</v>
      </c>
      <c r="F155" s="35">
        <v>1900000</v>
      </c>
      <c r="G155" s="32">
        <v>20</v>
      </c>
      <c r="H155" s="32">
        <v>43</v>
      </c>
      <c r="I155" s="32">
        <v>15</v>
      </c>
      <c r="J155" s="32">
        <v>4</v>
      </c>
      <c r="K155" s="32">
        <f>SUM(G155:J160)</f>
        <v>82</v>
      </c>
      <c r="L155" s="35">
        <v>1300000</v>
      </c>
      <c r="M155" s="57" t="s">
        <v>259</v>
      </c>
    </row>
    <row r="156" spans="1:13" s="18" customFormat="1" ht="21">
      <c r="A156" s="47"/>
      <c r="B156" s="19" t="s">
        <v>16</v>
      </c>
      <c r="C156" s="20" t="s">
        <v>38</v>
      </c>
      <c r="D156" s="36"/>
      <c r="E156" s="39"/>
      <c r="F156" s="36"/>
      <c r="G156" s="33"/>
      <c r="H156" s="33"/>
      <c r="I156" s="33"/>
      <c r="J156" s="33"/>
      <c r="K156" s="33"/>
      <c r="L156" s="36"/>
      <c r="M156" s="57"/>
    </row>
    <row r="157" spans="1:13" s="18" customFormat="1" ht="10.5">
      <c r="A157" s="47"/>
      <c r="B157" s="19" t="s">
        <v>149</v>
      </c>
      <c r="C157" s="44"/>
      <c r="D157" s="36"/>
      <c r="E157" s="39"/>
      <c r="F157" s="36"/>
      <c r="G157" s="33"/>
      <c r="H157" s="33"/>
      <c r="I157" s="33"/>
      <c r="J157" s="33"/>
      <c r="K157" s="33"/>
      <c r="L157" s="36"/>
      <c r="M157" s="57"/>
    </row>
    <row r="158" spans="1:13" s="18" customFormat="1" ht="10.5">
      <c r="A158" s="47"/>
      <c r="B158" s="19" t="s">
        <v>150</v>
      </c>
      <c r="C158" s="44"/>
      <c r="D158" s="36"/>
      <c r="E158" s="39"/>
      <c r="F158" s="36"/>
      <c r="G158" s="33"/>
      <c r="H158" s="33"/>
      <c r="I158" s="33"/>
      <c r="J158" s="33"/>
      <c r="K158" s="33"/>
      <c r="L158" s="36"/>
      <c r="M158" s="57"/>
    </row>
    <row r="159" spans="1:13" s="18" customFormat="1" ht="10.5">
      <c r="A159" s="47"/>
      <c r="B159" s="19" t="s">
        <v>19</v>
      </c>
      <c r="C159" s="44"/>
      <c r="D159" s="36"/>
      <c r="E159" s="39"/>
      <c r="F159" s="36"/>
      <c r="G159" s="33"/>
      <c r="H159" s="33"/>
      <c r="I159" s="33"/>
      <c r="J159" s="33"/>
      <c r="K159" s="33"/>
      <c r="L159" s="36"/>
      <c r="M159" s="57"/>
    </row>
    <row r="160" spans="1:13" s="18" customFormat="1" ht="10.5">
      <c r="A160" s="48"/>
      <c r="B160" s="21" t="s">
        <v>20</v>
      </c>
      <c r="C160" s="45"/>
      <c r="D160" s="37"/>
      <c r="E160" s="40"/>
      <c r="F160" s="37"/>
      <c r="G160" s="34"/>
      <c r="H160" s="34"/>
      <c r="I160" s="34"/>
      <c r="J160" s="34"/>
      <c r="K160" s="34"/>
      <c r="L160" s="37"/>
      <c r="M160" s="57"/>
    </row>
    <row r="161" spans="1:13" s="18" customFormat="1" ht="42">
      <c r="A161" s="46">
        <v>26</v>
      </c>
      <c r="B161" s="16" t="s">
        <v>151</v>
      </c>
      <c r="C161" s="17" t="s">
        <v>152</v>
      </c>
      <c r="D161" s="35">
        <v>8100000</v>
      </c>
      <c r="E161" s="38" t="s">
        <v>176</v>
      </c>
      <c r="F161" s="35">
        <v>2400000</v>
      </c>
      <c r="G161" s="32">
        <v>20</v>
      </c>
      <c r="H161" s="32">
        <v>44</v>
      </c>
      <c r="I161" s="32">
        <v>20</v>
      </c>
      <c r="J161" s="32">
        <v>6</v>
      </c>
      <c r="K161" s="32">
        <f>SUM(G161:J166)</f>
        <v>90</v>
      </c>
      <c r="L161" s="35">
        <v>1800000</v>
      </c>
      <c r="M161" s="57" t="s">
        <v>263</v>
      </c>
    </row>
    <row r="162" spans="1:13" s="18" customFormat="1" ht="21">
      <c r="A162" s="47"/>
      <c r="B162" s="19" t="s">
        <v>16</v>
      </c>
      <c r="C162" s="20" t="s">
        <v>38</v>
      </c>
      <c r="D162" s="36"/>
      <c r="E162" s="39"/>
      <c r="F162" s="36"/>
      <c r="G162" s="33"/>
      <c r="H162" s="33"/>
      <c r="I162" s="33"/>
      <c r="J162" s="33"/>
      <c r="K162" s="33"/>
      <c r="L162" s="36"/>
      <c r="M162" s="57"/>
    </row>
    <row r="163" spans="1:13" s="18" customFormat="1" ht="10.5">
      <c r="A163" s="47"/>
      <c r="B163" s="19" t="s">
        <v>153</v>
      </c>
      <c r="C163" s="44"/>
      <c r="D163" s="36"/>
      <c r="E163" s="39"/>
      <c r="F163" s="36"/>
      <c r="G163" s="33"/>
      <c r="H163" s="33"/>
      <c r="I163" s="33"/>
      <c r="J163" s="33"/>
      <c r="K163" s="33"/>
      <c r="L163" s="36"/>
      <c r="M163" s="57"/>
    </row>
    <row r="164" spans="1:13" s="18" customFormat="1" ht="10.5">
      <c r="A164" s="47"/>
      <c r="B164" s="19" t="s">
        <v>154</v>
      </c>
      <c r="C164" s="44"/>
      <c r="D164" s="36"/>
      <c r="E164" s="39"/>
      <c r="F164" s="36"/>
      <c r="G164" s="33"/>
      <c r="H164" s="33"/>
      <c r="I164" s="33"/>
      <c r="J164" s="33"/>
      <c r="K164" s="33"/>
      <c r="L164" s="36"/>
      <c r="M164" s="57"/>
    </row>
    <row r="165" spans="1:13" s="18" customFormat="1" ht="10.5">
      <c r="A165" s="47"/>
      <c r="B165" s="19" t="s">
        <v>41</v>
      </c>
      <c r="C165" s="44"/>
      <c r="D165" s="36"/>
      <c r="E165" s="39"/>
      <c r="F165" s="36"/>
      <c r="G165" s="33"/>
      <c r="H165" s="33"/>
      <c r="I165" s="33"/>
      <c r="J165" s="33"/>
      <c r="K165" s="33"/>
      <c r="L165" s="36"/>
      <c r="M165" s="57"/>
    </row>
    <row r="166" spans="1:13" s="18" customFormat="1" ht="10.5">
      <c r="A166" s="48"/>
      <c r="B166" s="21" t="s">
        <v>155</v>
      </c>
      <c r="C166" s="45"/>
      <c r="D166" s="37"/>
      <c r="E166" s="40"/>
      <c r="F166" s="37"/>
      <c r="G166" s="34"/>
      <c r="H166" s="34"/>
      <c r="I166" s="34"/>
      <c r="J166" s="34"/>
      <c r="K166" s="34"/>
      <c r="L166" s="37"/>
      <c r="M166" s="57"/>
    </row>
    <row r="167" spans="1:13" s="18" customFormat="1" ht="21">
      <c r="A167" s="46">
        <v>27</v>
      </c>
      <c r="B167" s="16" t="s">
        <v>156</v>
      </c>
      <c r="C167" s="17" t="s">
        <v>157</v>
      </c>
      <c r="D167" s="35">
        <v>38000000</v>
      </c>
      <c r="E167" s="38" t="s">
        <v>176</v>
      </c>
      <c r="F167" s="35">
        <v>5000000</v>
      </c>
      <c r="G167" s="32">
        <v>20</v>
      </c>
      <c r="H167" s="32">
        <v>21</v>
      </c>
      <c r="I167" s="32">
        <v>20</v>
      </c>
      <c r="J167" s="32">
        <v>8</v>
      </c>
      <c r="K167" s="32">
        <f>SUM(G167:J172)</f>
        <v>69</v>
      </c>
      <c r="L167" s="35">
        <v>2000000</v>
      </c>
      <c r="M167" s="57" t="s">
        <v>263</v>
      </c>
    </row>
    <row r="168" spans="1:13" s="18" customFormat="1" ht="21">
      <c r="A168" s="47"/>
      <c r="B168" s="19" t="s">
        <v>78</v>
      </c>
      <c r="C168" s="20" t="s">
        <v>38</v>
      </c>
      <c r="D168" s="36"/>
      <c r="E168" s="39"/>
      <c r="F168" s="36"/>
      <c r="G168" s="33"/>
      <c r="H168" s="33"/>
      <c r="I168" s="33"/>
      <c r="J168" s="33"/>
      <c r="K168" s="33"/>
      <c r="L168" s="36"/>
      <c r="M168" s="57"/>
    </row>
    <row r="169" spans="1:13" s="18" customFormat="1" ht="10.5">
      <c r="A169" s="47"/>
      <c r="B169" s="19" t="s">
        <v>158</v>
      </c>
      <c r="C169" s="44"/>
      <c r="D169" s="36"/>
      <c r="E169" s="39"/>
      <c r="F169" s="36"/>
      <c r="G169" s="33"/>
      <c r="H169" s="33"/>
      <c r="I169" s="33"/>
      <c r="J169" s="33"/>
      <c r="K169" s="33"/>
      <c r="L169" s="36"/>
      <c r="M169" s="57"/>
    </row>
    <row r="170" spans="1:13" s="18" customFormat="1" ht="10.5">
      <c r="A170" s="47"/>
      <c r="B170" s="19" t="s">
        <v>26</v>
      </c>
      <c r="C170" s="44"/>
      <c r="D170" s="36"/>
      <c r="E170" s="39"/>
      <c r="F170" s="36"/>
      <c r="G170" s="33"/>
      <c r="H170" s="33"/>
      <c r="I170" s="33"/>
      <c r="J170" s="33"/>
      <c r="K170" s="33"/>
      <c r="L170" s="36"/>
      <c r="M170" s="57"/>
    </row>
    <row r="171" spans="1:13" s="18" customFormat="1" ht="10.5">
      <c r="A171" s="47"/>
      <c r="B171" s="19"/>
      <c r="C171" s="44"/>
      <c r="D171" s="36"/>
      <c r="E171" s="39"/>
      <c r="F171" s="36"/>
      <c r="G171" s="33"/>
      <c r="H171" s="33"/>
      <c r="I171" s="33"/>
      <c r="J171" s="33"/>
      <c r="K171" s="33"/>
      <c r="L171" s="36"/>
      <c r="M171" s="57"/>
    </row>
    <row r="172" spans="1:13" s="18" customFormat="1" ht="10.5">
      <c r="A172" s="48"/>
      <c r="B172" s="21" t="s">
        <v>159</v>
      </c>
      <c r="C172" s="45"/>
      <c r="D172" s="37"/>
      <c r="E172" s="40"/>
      <c r="F172" s="37"/>
      <c r="G172" s="34"/>
      <c r="H172" s="34"/>
      <c r="I172" s="34"/>
      <c r="J172" s="34"/>
      <c r="K172" s="34"/>
      <c r="L172" s="37"/>
      <c r="M172" s="57"/>
    </row>
    <row r="173" spans="1:13" s="18" customFormat="1" ht="21">
      <c r="A173" s="46">
        <v>28</v>
      </c>
      <c r="B173" s="16" t="s">
        <v>160</v>
      </c>
      <c r="C173" s="17" t="s">
        <v>161</v>
      </c>
      <c r="D173" s="35">
        <v>2600000</v>
      </c>
      <c r="E173" s="38" t="s">
        <v>176</v>
      </c>
      <c r="F173" s="35">
        <v>700000</v>
      </c>
      <c r="G173" s="32">
        <v>20</v>
      </c>
      <c r="H173" s="32">
        <v>35</v>
      </c>
      <c r="I173" s="32">
        <v>15</v>
      </c>
      <c r="J173" s="32">
        <v>6</v>
      </c>
      <c r="K173" s="32">
        <f>SUM(G173:J178)</f>
        <v>76</v>
      </c>
      <c r="L173" s="35">
        <v>240000</v>
      </c>
      <c r="M173" s="57" t="s">
        <v>259</v>
      </c>
    </row>
    <row r="174" spans="1:13" s="18" customFormat="1" ht="21">
      <c r="A174" s="47"/>
      <c r="B174" s="19" t="s">
        <v>162</v>
      </c>
      <c r="C174" s="20" t="s">
        <v>38</v>
      </c>
      <c r="D174" s="36"/>
      <c r="E174" s="39"/>
      <c r="F174" s="36"/>
      <c r="G174" s="33"/>
      <c r="H174" s="33"/>
      <c r="I174" s="33"/>
      <c r="J174" s="33"/>
      <c r="K174" s="33"/>
      <c r="L174" s="36"/>
      <c r="M174" s="57"/>
    </row>
    <row r="175" spans="1:13" s="18" customFormat="1" ht="10.5">
      <c r="A175" s="47"/>
      <c r="B175" s="19" t="s">
        <v>163</v>
      </c>
      <c r="C175" s="44"/>
      <c r="D175" s="36"/>
      <c r="E175" s="39"/>
      <c r="F175" s="36"/>
      <c r="G175" s="33"/>
      <c r="H175" s="33"/>
      <c r="I175" s="33"/>
      <c r="J175" s="33"/>
      <c r="K175" s="33"/>
      <c r="L175" s="36"/>
      <c r="M175" s="57"/>
    </row>
    <row r="176" spans="1:13" s="18" customFormat="1" ht="10.5">
      <c r="A176" s="47"/>
      <c r="B176" s="19" t="s">
        <v>164</v>
      </c>
      <c r="C176" s="44"/>
      <c r="D176" s="36"/>
      <c r="E176" s="39"/>
      <c r="F176" s="36"/>
      <c r="G176" s="33"/>
      <c r="H176" s="33"/>
      <c r="I176" s="33"/>
      <c r="J176" s="33"/>
      <c r="K176" s="33"/>
      <c r="L176" s="36"/>
      <c r="M176" s="57"/>
    </row>
    <row r="177" spans="1:13" s="18" customFormat="1" ht="10.5">
      <c r="A177" s="47"/>
      <c r="B177" s="19" t="s">
        <v>25</v>
      </c>
      <c r="C177" s="44"/>
      <c r="D177" s="36"/>
      <c r="E177" s="39"/>
      <c r="F177" s="36"/>
      <c r="G177" s="33"/>
      <c r="H177" s="33"/>
      <c r="I177" s="33"/>
      <c r="J177" s="33"/>
      <c r="K177" s="33"/>
      <c r="L177" s="36"/>
      <c r="M177" s="57"/>
    </row>
    <row r="178" spans="1:13" s="18" customFormat="1" ht="10.5">
      <c r="A178" s="48"/>
      <c r="B178" s="21" t="s">
        <v>26</v>
      </c>
      <c r="C178" s="45"/>
      <c r="D178" s="37"/>
      <c r="E178" s="40"/>
      <c r="F178" s="37"/>
      <c r="G178" s="34"/>
      <c r="H178" s="34"/>
      <c r="I178" s="34"/>
      <c r="J178" s="34"/>
      <c r="K178" s="34"/>
      <c r="L178" s="37"/>
      <c r="M178" s="57"/>
    </row>
    <row r="179" spans="1:13" s="18" customFormat="1" ht="21">
      <c r="A179" s="46">
        <v>29</v>
      </c>
      <c r="B179" s="16" t="s">
        <v>265</v>
      </c>
      <c r="C179" s="17" t="s">
        <v>166</v>
      </c>
      <c r="D179" s="35">
        <v>3625000</v>
      </c>
      <c r="E179" s="38" t="s">
        <v>176</v>
      </c>
      <c r="F179" s="35">
        <v>600000</v>
      </c>
      <c r="G179" s="32">
        <v>20</v>
      </c>
      <c r="H179" s="32">
        <v>39</v>
      </c>
      <c r="I179" s="32">
        <v>15</v>
      </c>
      <c r="J179" s="32">
        <v>4</v>
      </c>
      <c r="K179" s="32">
        <f>SUM(G179:J184)</f>
        <v>78</v>
      </c>
      <c r="L179" s="35">
        <v>240000</v>
      </c>
      <c r="M179" s="57" t="s">
        <v>259</v>
      </c>
    </row>
    <row r="180" spans="1:13" s="18" customFormat="1" ht="21">
      <c r="A180" s="47"/>
      <c r="B180" s="19" t="s">
        <v>16</v>
      </c>
      <c r="C180" s="20" t="s">
        <v>38</v>
      </c>
      <c r="D180" s="36"/>
      <c r="E180" s="39"/>
      <c r="F180" s="36"/>
      <c r="G180" s="33"/>
      <c r="H180" s="33"/>
      <c r="I180" s="33"/>
      <c r="J180" s="33"/>
      <c r="K180" s="33"/>
      <c r="L180" s="36"/>
      <c r="M180" s="57"/>
    </row>
    <row r="181" spans="1:13" s="18" customFormat="1" ht="10.5">
      <c r="A181" s="47"/>
      <c r="B181" s="19" t="s">
        <v>167</v>
      </c>
      <c r="C181" s="44"/>
      <c r="D181" s="36"/>
      <c r="E181" s="39"/>
      <c r="F181" s="36"/>
      <c r="G181" s="33"/>
      <c r="H181" s="33"/>
      <c r="I181" s="33"/>
      <c r="J181" s="33"/>
      <c r="K181" s="33"/>
      <c r="L181" s="36"/>
      <c r="M181" s="57"/>
    </row>
    <row r="182" spans="1:13" s="18" customFormat="1" ht="21">
      <c r="A182" s="47"/>
      <c r="B182" s="19" t="s">
        <v>168</v>
      </c>
      <c r="C182" s="44"/>
      <c r="D182" s="36"/>
      <c r="E182" s="39"/>
      <c r="F182" s="36"/>
      <c r="G182" s="33"/>
      <c r="H182" s="33"/>
      <c r="I182" s="33"/>
      <c r="J182" s="33"/>
      <c r="K182" s="33"/>
      <c r="L182" s="36"/>
      <c r="M182" s="57"/>
    </row>
    <row r="183" spans="1:13" s="18" customFormat="1" ht="10.5">
      <c r="A183" s="47"/>
      <c r="B183" s="19" t="s">
        <v>106</v>
      </c>
      <c r="C183" s="44"/>
      <c r="D183" s="36"/>
      <c r="E183" s="39"/>
      <c r="F183" s="36"/>
      <c r="G183" s="33"/>
      <c r="H183" s="33"/>
      <c r="I183" s="33"/>
      <c r="J183" s="33"/>
      <c r="K183" s="33"/>
      <c r="L183" s="36"/>
      <c r="M183" s="57"/>
    </row>
    <row r="184" spans="1:13" s="18" customFormat="1" ht="10.5">
      <c r="A184" s="48"/>
      <c r="B184" s="21" t="s">
        <v>24</v>
      </c>
      <c r="C184" s="45"/>
      <c r="D184" s="37"/>
      <c r="E184" s="40"/>
      <c r="F184" s="37"/>
      <c r="G184" s="34"/>
      <c r="H184" s="34"/>
      <c r="I184" s="34"/>
      <c r="J184" s="34"/>
      <c r="K184" s="34"/>
      <c r="L184" s="37"/>
      <c r="M184" s="57"/>
    </row>
    <row r="185" spans="1:13" s="18" customFormat="1" ht="21">
      <c r="A185" s="46">
        <v>30</v>
      </c>
      <c r="B185" s="16" t="s">
        <v>169</v>
      </c>
      <c r="C185" s="17" t="s">
        <v>170</v>
      </c>
      <c r="D185" s="35">
        <v>2000000</v>
      </c>
      <c r="E185" s="38" t="s">
        <v>176</v>
      </c>
      <c r="F185" s="35">
        <v>800000</v>
      </c>
      <c r="G185" s="32">
        <v>15</v>
      </c>
      <c r="H185" s="32">
        <v>37</v>
      </c>
      <c r="I185" s="32">
        <v>15</v>
      </c>
      <c r="J185" s="32">
        <v>6</v>
      </c>
      <c r="K185" s="32">
        <f>SUM(G185:J190)</f>
        <v>73</v>
      </c>
      <c r="L185" s="35">
        <v>200000</v>
      </c>
      <c r="M185" s="57" t="s">
        <v>259</v>
      </c>
    </row>
    <row r="186" spans="1:13" s="18" customFormat="1" ht="21">
      <c r="A186" s="47"/>
      <c r="B186" s="19" t="s">
        <v>16</v>
      </c>
      <c r="C186" s="20" t="s">
        <v>38</v>
      </c>
      <c r="D186" s="36"/>
      <c r="E186" s="39"/>
      <c r="F186" s="36"/>
      <c r="G186" s="33"/>
      <c r="H186" s="33"/>
      <c r="I186" s="33"/>
      <c r="J186" s="33"/>
      <c r="K186" s="33"/>
      <c r="L186" s="36"/>
      <c r="M186" s="57"/>
    </row>
    <row r="187" spans="1:13" s="18" customFormat="1" ht="10.5">
      <c r="A187" s="47"/>
      <c r="B187" s="19" t="s">
        <v>171</v>
      </c>
      <c r="C187" s="44"/>
      <c r="D187" s="36"/>
      <c r="E187" s="39"/>
      <c r="F187" s="36"/>
      <c r="G187" s="33"/>
      <c r="H187" s="33"/>
      <c r="I187" s="33"/>
      <c r="J187" s="33"/>
      <c r="K187" s="33"/>
      <c r="L187" s="36"/>
      <c r="M187" s="57"/>
    </row>
    <row r="188" spans="1:13" s="18" customFormat="1" ht="10.5">
      <c r="A188" s="47"/>
      <c r="B188" s="19" t="s">
        <v>172</v>
      </c>
      <c r="C188" s="44"/>
      <c r="D188" s="36"/>
      <c r="E188" s="39"/>
      <c r="F188" s="36"/>
      <c r="G188" s="33"/>
      <c r="H188" s="33"/>
      <c r="I188" s="33"/>
      <c r="J188" s="33"/>
      <c r="K188" s="33"/>
      <c r="L188" s="36"/>
      <c r="M188" s="57"/>
    </row>
    <row r="189" spans="1:13" s="18" customFormat="1" ht="10.5">
      <c r="A189" s="47"/>
      <c r="B189" s="19" t="s">
        <v>25</v>
      </c>
      <c r="C189" s="44"/>
      <c r="D189" s="36"/>
      <c r="E189" s="39"/>
      <c r="F189" s="36"/>
      <c r="G189" s="33"/>
      <c r="H189" s="33"/>
      <c r="I189" s="33"/>
      <c r="J189" s="33"/>
      <c r="K189" s="33"/>
      <c r="L189" s="36"/>
      <c r="M189" s="57"/>
    </row>
    <row r="190" spans="1:13" s="18" customFormat="1" ht="10.5">
      <c r="A190" s="48"/>
      <c r="B190" s="21" t="s">
        <v>26</v>
      </c>
      <c r="C190" s="45"/>
      <c r="D190" s="37"/>
      <c r="E190" s="40"/>
      <c r="F190" s="37"/>
      <c r="G190" s="34"/>
      <c r="H190" s="34"/>
      <c r="I190" s="34"/>
      <c r="J190" s="34"/>
      <c r="K190" s="34"/>
      <c r="L190" s="37"/>
      <c r="M190" s="57"/>
    </row>
    <row r="191" spans="1:13" s="18" customFormat="1" ht="42">
      <c r="A191" s="46">
        <v>31</v>
      </c>
      <c r="B191" s="16" t="s">
        <v>269</v>
      </c>
      <c r="C191" s="17" t="s">
        <v>270</v>
      </c>
      <c r="D191" s="35">
        <v>215000</v>
      </c>
      <c r="E191" s="38" t="s">
        <v>176</v>
      </c>
      <c r="F191" s="35">
        <v>64500</v>
      </c>
      <c r="G191" s="32">
        <v>20</v>
      </c>
      <c r="H191" s="32">
        <v>29</v>
      </c>
      <c r="I191" s="32">
        <v>2</v>
      </c>
      <c r="J191" s="32">
        <v>2</v>
      </c>
      <c r="K191" s="32">
        <f>SUM(G191:J196)</f>
        <v>53</v>
      </c>
      <c r="L191" s="35">
        <v>40000</v>
      </c>
      <c r="M191" s="57" t="s">
        <v>259</v>
      </c>
    </row>
    <row r="192" spans="1:13" s="18" customFormat="1" ht="21">
      <c r="A192" s="47"/>
      <c r="B192" s="19" t="s">
        <v>16</v>
      </c>
      <c r="C192" s="20" t="s">
        <v>38</v>
      </c>
      <c r="D192" s="36"/>
      <c r="E192" s="39"/>
      <c r="F192" s="36"/>
      <c r="G192" s="33"/>
      <c r="H192" s="33"/>
      <c r="I192" s="33"/>
      <c r="J192" s="33"/>
      <c r="K192" s="33"/>
      <c r="L192" s="36"/>
      <c r="M192" s="57"/>
    </row>
    <row r="193" spans="1:13" s="18" customFormat="1" ht="10.5">
      <c r="A193" s="47"/>
      <c r="B193" s="19" t="s">
        <v>271</v>
      </c>
      <c r="C193" s="44"/>
      <c r="D193" s="36"/>
      <c r="E193" s="39"/>
      <c r="F193" s="36"/>
      <c r="G193" s="33"/>
      <c r="H193" s="33"/>
      <c r="I193" s="33"/>
      <c r="J193" s="33"/>
      <c r="K193" s="33"/>
      <c r="L193" s="36"/>
      <c r="M193" s="57"/>
    </row>
    <row r="194" spans="1:13" s="18" customFormat="1" ht="10.5">
      <c r="A194" s="47"/>
      <c r="B194" s="19" t="s">
        <v>272</v>
      </c>
      <c r="C194" s="44"/>
      <c r="D194" s="36"/>
      <c r="E194" s="39"/>
      <c r="F194" s="36"/>
      <c r="G194" s="33"/>
      <c r="H194" s="33"/>
      <c r="I194" s="33"/>
      <c r="J194" s="33"/>
      <c r="K194" s="33"/>
      <c r="L194" s="36"/>
      <c r="M194" s="57"/>
    </row>
    <row r="195" spans="1:13" s="18" customFormat="1" ht="10.5">
      <c r="A195" s="47"/>
      <c r="B195" s="19" t="s">
        <v>273</v>
      </c>
      <c r="C195" s="44"/>
      <c r="D195" s="36"/>
      <c r="E195" s="39"/>
      <c r="F195" s="36"/>
      <c r="G195" s="33"/>
      <c r="H195" s="33"/>
      <c r="I195" s="33"/>
      <c r="J195" s="33"/>
      <c r="K195" s="33"/>
      <c r="L195" s="36"/>
      <c r="M195" s="57"/>
    </row>
    <row r="196" spans="1:13" s="18" customFormat="1" ht="10.5">
      <c r="A196" s="48"/>
      <c r="B196" s="21" t="s">
        <v>274</v>
      </c>
      <c r="C196" s="45"/>
      <c r="D196" s="37"/>
      <c r="E196" s="40"/>
      <c r="F196" s="37"/>
      <c r="G196" s="34"/>
      <c r="H196" s="34"/>
      <c r="I196" s="34"/>
      <c r="J196" s="34"/>
      <c r="K196" s="34"/>
      <c r="L196" s="37"/>
      <c r="M196" s="57"/>
    </row>
    <row r="197" spans="1:13" s="18" customFormat="1" ht="39.75" customHeight="1">
      <c r="A197" s="46">
        <v>32</v>
      </c>
      <c r="B197" s="16" t="s">
        <v>264</v>
      </c>
      <c r="C197" s="17" t="s">
        <v>37</v>
      </c>
      <c r="D197" s="35">
        <v>18594000</v>
      </c>
      <c r="E197" s="38" t="s">
        <v>176</v>
      </c>
      <c r="F197" s="35">
        <v>4360000</v>
      </c>
      <c r="G197" s="32">
        <v>20</v>
      </c>
      <c r="H197" s="32">
        <v>47</v>
      </c>
      <c r="I197" s="32">
        <v>6</v>
      </c>
      <c r="J197" s="32">
        <v>4</v>
      </c>
      <c r="K197" s="32">
        <f>SUM(G197:J202)</f>
        <v>77</v>
      </c>
      <c r="L197" s="41">
        <v>340000</v>
      </c>
      <c r="M197" s="57" t="s">
        <v>262</v>
      </c>
    </row>
    <row r="198" spans="1:13" s="18" customFormat="1" ht="42" customHeight="1">
      <c r="A198" s="47"/>
      <c r="B198" s="19" t="s">
        <v>16</v>
      </c>
      <c r="C198" s="20" t="s">
        <v>38</v>
      </c>
      <c r="D198" s="36"/>
      <c r="E198" s="39"/>
      <c r="F198" s="36"/>
      <c r="G198" s="33"/>
      <c r="H198" s="33"/>
      <c r="I198" s="33"/>
      <c r="J198" s="33"/>
      <c r="K198" s="33"/>
      <c r="L198" s="42"/>
      <c r="M198" s="57"/>
    </row>
    <row r="199" spans="1:13" s="18" customFormat="1" ht="10.5">
      <c r="A199" s="47"/>
      <c r="B199" s="19" t="s">
        <v>174</v>
      </c>
      <c r="C199" s="44"/>
      <c r="D199" s="36"/>
      <c r="E199" s="39"/>
      <c r="F199" s="36"/>
      <c r="G199" s="33"/>
      <c r="H199" s="33"/>
      <c r="I199" s="33"/>
      <c r="J199" s="33"/>
      <c r="K199" s="33"/>
      <c r="L199" s="42"/>
      <c r="M199" s="57"/>
    </row>
    <row r="200" spans="1:13" s="18" customFormat="1" ht="21">
      <c r="A200" s="47"/>
      <c r="B200" s="19" t="s">
        <v>175</v>
      </c>
      <c r="C200" s="44"/>
      <c r="D200" s="36"/>
      <c r="E200" s="39"/>
      <c r="F200" s="36"/>
      <c r="G200" s="33"/>
      <c r="H200" s="33"/>
      <c r="I200" s="33"/>
      <c r="J200" s="33"/>
      <c r="K200" s="33"/>
      <c r="L200" s="42"/>
      <c r="M200" s="57"/>
    </row>
    <row r="201" spans="1:13" s="18" customFormat="1" ht="10.5">
      <c r="A201" s="47"/>
      <c r="B201" s="19" t="s">
        <v>25</v>
      </c>
      <c r="C201" s="44"/>
      <c r="D201" s="36"/>
      <c r="E201" s="39"/>
      <c r="F201" s="36"/>
      <c r="G201" s="33"/>
      <c r="H201" s="33"/>
      <c r="I201" s="33"/>
      <c r="J201" s="33"/>
      <c r="K201" s="33"/>
      <c r="L201" s="42"/>
      <c r="M201" s="57"/>
    </row>
    <row r="202" spans="1:13" s="18" customFormat="1" ht="33" customHeight="1" thickBot="1">
      <c r="A202" s="48"/>
      <c r="B202" s="21" t="s">
        <v>26</v>
      </c>
      <c r="C202" s="45"/>
      <c r="D202" s="37"/>
      <c r="E202" s="40"/>
      <c r="F202" s="37"/>
      <c r="G202" s="34"/>
      <c r="H202" s="34"/>
      <c r="I202" s="34"/>
      <c r="J202" s="34"/>
      <c r="K202" s="34"/>
      <c r="L202" s="43"/>
      <c r="M202" s="57"/>
    </row>
    <row r="203" spans="1:12" s="2" customFormat="1" ht="13.5" thickBot="1">
      <c r="A203" s="8" t="s">
        <v>14</v>
      </c>
      <c r="B203" s="9"/>
      <c r="C203" s="9"/>
      <c r="D203" s="10">
        <f ca="1">SUM(OFFSET(DZACATEK,0,0,MATCH("Celkem:",A:A,0)-1,1))</f>
        <v>227348000</v>
      </c>
      <c r="E203" s="14"/>
      <c r="F203" s="10">
        <f ca="1">SUM(OFFSET(FZACATEK,0,0,MATCH("Celkem:",A:A,0)-1,1))</f>
        <v>53852500</v>
      </c>
      <c r="G203" s="11"/>
      <c r="H203" s="11"/>
      <c r="I203" s="11"/>
      <c r="J203" s="11"/>
      <c r="K203" s="9"/>
      <c r="L203" s="12">
        <f ca="1">SUM(OFFSET(LZACATEK,0,0,MATCH("Celkem:",A:A,0)-1,1))</f>
        <v>33265000</v>
      </c>
    </row>
    <row r="204" spans="9:12" s="2" customFormat="1" ht="10.5">
      <c r="I204" s="13"/>
      <c r="J204" s="6"/>
      <c r="K204" s="13"/>
      <c r="L204" s="6"/>
    </row>
    <row r="205" spans="1:7" ht="12.75">
      <c r="A205" s="4"/>
      <c r="B205" s="4"/>
      <c r="C205" s="4"/>
      <c r="D205" s="2"/>
      <c r="E205" s="2"/>
      <c r="F205" s="2"/>
      <c r="G205" s="2"/>
    </row>
  </sheetData>
  <sheetProtection/>
  <mergeCells count="397">
    <mergeCell ref="K191:K196"/>
    <mergeCell ref="L191:L196"/>
    <mergeCell ref="C193:C196"/>
    <mergeCell ref="M191:M196"/>
    <mergeCell ref="A191:A196"/>
    <mergeCell ref="D191:D196"/>
    <mergeCell ref="E191:E196"/>
    <mergeCell ref="F191:F196"/>
    <mergeCell ref="G191:G196"/>
    <mergeCell ref="H191:H196"/>
    <mergeCell ref="M161:M166"/>
    <mergeCell ref="M167:M172"/>
    <mergeCell ref="M173:M178"/>
    <mergeCell ref="M179:M184"/>
    <mergeCell ref="M185:M190"/>
    <mergeCell ref="M125:M130"/>
    <mergeCell ref="M131:M136"/>
    <mergeCell ref="M137:M142"/>
    <mergeCell ref="M143:M148"/>
    <mergeCell ref="M149:M154"/>
    <mergeCell ref="M155:M160"/>
    <mergeCell ref="M77:M82"/>
    <mergeCell ref="M83:M88"/>
    <mergeCell ref="M95:M100"/>
    <mergeCell ref="M101:M106"/>
    <mergeCell ref="M107:M112"/>
    <mergeCell ref="M119:M124"/>
    <mergeCell ref="M89:M94"/>
    <mergeCell ref="M41:M46"/>
    <mergeCell ref="M47:M52"/>
    <mergeCell ref="M53:M58"/>
    <mergeCell ref="M59:M64"/>
    <mergeCell ref="M65:M70"/>
    <mergeCell ref="M71:M76"/>
    <mergeCell ref="M8:M10"/>
    <mergeCell ref="M11:M16"/>
    <mergeCell ref="M17:M22"/>
    <mergeCell ref="M23:M28"/>
    <mergeCell ref="M29:M34"/>
    <mergeCell ref="M35:M40"/>
    <mergeCell ref="H137:H142"/>
    <mergeCell ref="I137:I142"/>
    <mergeCell ref="J137:J142"/>
    <mergeCell ref="K137:K142"/>
    <mergeCell ref="L137:L142"/>
    <mergeCell ref="C139:C142"/>
    <mergeCell ref="A137:A142"/>
    <mergeCell ref="D137:D142"/>
    <mergeCell ref="E137:E142"/>
    <mergeCell ref="F137:F142"/>
    <mergeCell ref="G137:G142"/>
    <mergeCell ref="M197:M202"/>
    <mergeCell ref="K143:K148"/>
    <mergeCell ref="L143:L148"/>
    <mergeCell ref="A143:A148"/>
    <mergeCell ref="D143:D148"/>
    <mergeCell ref="A8:A10"/>
    <mergeCell ref="B8:B10"/>
    <mergeCell ref="D8:D10"/>
    <mergeCell ref="E8:E10"/>
    <mergeCell ref="F8:F10"/>
    <mergeCell ref="M113:M118"/>
    <mergeCell ref="A11:A16"/>
    <mergeCell ref="D11:D16"/>
    <mergeCell ref="E11:E16"/>
    <mergeCell ref="G11:G16"/>
    <mergeCell ref="L8:L10"/>
    <mergeCell ref="G9:G10"/>
    <mergeCell ref="H9:H10"/>
    <mergeCell ref="I9:I10"/>
    <mergeCell ref="K9:K10"/>
    <mergeCell ref="H11:H16"/>
    <mergeCell ref="I11:I16"/>
    <mergeCell ref="J11:J16"/>
    <mergeCell ref="K11:K16"/>
    <mergeCell ref="L11:L16"/>
    <mergeCell ref="C13:C16"/>
    <mergeCell ref="I17:I22"/>
    <mergeCell ref="J17:J22"/>
    <mergeCell ref="K17:K22"/>
    <mergeCell ref="L17:L22"/>
    <mergeCell ref="C19:C22"/>
    <mergeCell ref="H17:H22"/>
    <mergeCell ref="F11:F16"/>
    <mergeCell ref="A17:A22"/>
    <mergeCell ref="D17:D22"/>
    <mergeCell ref="E17:E22"/>
    <mergeCell ref="F17:F22"/>
    <mergeCell ref="G17:G22"/>
    <mergeCell ref="A23:A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C25:C28"/>
    <mergeCell ref="A29:A34"/>
    <mergeCell ref="D29:D34"/>
    <mergeCell ref="E29:E34"/>
    <mergeCell ref="F29:F34"/>
    <mergeCell ref="G29:G34"/>
    <mergeCell ref="H29:H34"/>
    <mergeCell ref="H35:H40"/>
    <mergeCell ref="I29:I34"/>
    <mergeCell ref="J29:J34"/>
    <mergeCell ref="K29:K34"/>
    <mergeCell ref="L29:L34"/>
    <mergeCell ref="C31:C34"/>
    <mergeCell ref="G41:G46"/>
    <mergeCell ref="A35:A40"/>
    <mergeCell ref="D35:D40"/>
    <mergeCell ref="E35:E40"/>
    <mergeCell ref="F35:F40"/>
    <mergeCell ref="G35:G40"/>
    <mergeCell ref="I41:I46"/>
    <mergeCell ref="J41:J46"/>
    <mergeCell ref="K41:K46"/>
    <mergeCell ref="L41:L46"/>
    <mergeCell ref="C43:C46"/>
    <mergeCell ref="I35:I40"/>
    <mergeCell ref="J35:J40"/>
    <mergeCell ref="K35:K40"/>
    <mergeCell ref="L35:L40"/>
    <mergeCell ref="C37:C40"/>
    <mergeCell ref="A47:A52"/>
    <mergeCell ref="D47:D52"/>
    <mergeCell ref="E47:E52"/>
    <mergeCell ref="F47:F52"/>
    <mergeCell ref="G47:G52"/>
    <mergeCell ref="H41:H46"/>
    <mergeCell ref="A41:A46"/>
    <mergeCell ref="D41:D46"/>
    <mergeCell ref="E41:E46"/>
    <mergeCell ref="F41:F46"/>
    <mergeCell ref="H47:H52"/>
    <mergeCell ref="I47:I52"/>
    <mergeCell ref="J47:J52"/>
    <mergeCell ref="K47:K52"/>
    <mergeCell ref="L47:L52"/>
    <mergeCell ref="C49:C52"/>
    <mergeCell ref="K53:K58"/>
    <mergeCell ref="L53:L58"/>
    <mergeCell ref="C55:C58"/>
    <mergeCell ref="I53:I58"/>
    <mergeCell ref="A53:A58"/>
    <mergeCell ref="D53:D58"/>
    <mergeCell ref="E53:E58"/>
    <mergeCell ref="F53:F58"/>
    <mergeCell ref="G53:G58"/>
    <mergeCell ref="H53:H58"/>
    <mergeCell ref="A59:A64"/>
    <mergeCell ref="D59:D64"/>
    <mergeCell ref="E59:E64"/>
    <mergeCell ref="F59:F64"/>
    <mergeCell ref="G59:G64"/>
    <mergeCell ref="J53:J58"/>
    <mergeCell ref="H59:H64"/>
    <mergeCell ref="I59:I64"/>
    <mergeCell ref="C67:C70"/>
    <mergeCell ref="K59:K64"/>
    <mergeCell ref="L59:L64"/>
    <mergeCell ref="C61:C64"/>
    <mergeCell ref="J59:J64"/>
    <mergeCell ref="K65:K70"/>
    <mergeCell ref="L65:L70"/>
    <mergeCell ref="H65:H70"/>
    <mergeCell ref="J65:J70"/>
    <mergeCell ref="I65:I70"/>
    <mergeCell ref="E71:E76"/>
    <mergeCell ref="F71:F76"/>
    <mergeCell ref="G71:G76"/>
    <mergeCell ref="H71:H76"/>
    <mergeCell ref="C73:C76"/>
    <mergeCell ref="A65:A70"/>
    <mergeCell ref="D65:D70"/>
    <mergeCell ref="E65:E70"/>
    <mergeCell ref="F65:F70"/>
    <mergeCell ref="G65:G70"/>
    <mergeCell ref="J77:J82"/>
    <mergeCell ref="I71:I76"/>
    <mergeCell ref="A77:A82"/>
    <mergeCell ref="D77:D82"/>
    <mergeCell ref="E77:E82"/>
    <mergeCell ref="F77:F82"/>
    <mergeCell ref="G77:G82"/>
    <mergeCell ref="I77:I82"/>
    <mergeCell ref="A71:A76"/>
    <mergeCell ref="D71:D76"/>
    <mergeCell ref="H77:H82"/>
    <mergeCell ref="C79:C82"/>
    <mergeCell ref="I83:I88"/>
    <mergeCell ref="K77:K82"/>
    <mergeCell ref="L77:L82"/>
    <mergeCell ref="J71:J76"/>
    <mergeCell ref="K71:K76"/>
    <mergeCell ref="L71:L76"/>
    <mergeCell ref="K83:K88"/>
    <mergeCell ref="L83:L88"/>
    <mergeCell ref="J83:J88"/>
    <mergeCell ref="H89:H94"/>
    <mergeCell ref="I89:I94"/>
    <mergeCell ref="H83:H88"/>
    <mergeCell ref="A83:A88"/>
    <mergeCell ref="D83:D88"/>
    <mergeCell ref="E83:E88"/>
    <mergeCell ref="F83:F88"/>
    <mergeCell ref="G83:G88"/>
    <mergeCell ref="C85:C88"/>
    <mergeCell ref="A89:A94"/>
    <mergeCell ref="D89:D94"/>
    <mergeCell ref="E89:E94"/>
    <mergeCell ref="F89:F94"/>
    <mergeCell ref="G89:G94"/>
    <mergeCell ref="A95:A100"/>
    <mergeCell ref="D95:D100"/>
    <mergeCell ref="E95:E100"/>
    <mergeCell ref="F95:F100"/>
    <mergeCell ref="G95:G100"/>
    <mergeCell ref="K89:K94"/>
    <mergeCell ref="L89:L94"/>
    <mergeCell ref="C91:C94"/>
    <mergeCell ref="J89:J94"/>
    <mergeCell ref="A101:A106"/>
    <mergeCell ref="D101:D106"/>
    <mergeCell ref="E101:E106"/>
    <mergeCell ref="F101:F106"/>
    <mergeCell ref="G101:G106"/>
    <mergeCell ref="J95:J100"/>
    <mergeCell ref="L101:L106"/>
    <mergeCell ref="C97:C100"/>
    <mergeCell ref="H107:H112"/>
    <mergeCell ref="H101:H106"/>
    <mergeCell ref="H95:H100"/>
    <mergeCell ref="I95:I100"/>
    <mergeCell ref="K95:K100"/>
    <mergeCell ref="K101:K106"/>
    <mergeCell ref="L95:L100"/>
    <mergeCell ref="L107:L112"/>
    <mergeCell ref="J101:J106"/>
    <mergeCell ref="A107:A112"/>
    <mergeCell ref="D107:D112"/>
    <mergeCell ref="E107:E112"/>
    <mergeCell ref="F107:F112"/>
    <mergeCell ref="G107:G112"/>
    <mergeCell ref="C103:C106"/>
    <mergeCell ref="I101:I106"/>
    <mergeCell ref="K113:K118"/>
    <mergeCell ref="C109:C112"/>
    <mergeCell ref="I107:I112"/>
    <mergeCell ref="J107:J112"/>
    <mergeCell ref="K107:K112"/>
    <mergeCell ref="L113:L118"/>
    <mergeCell ref="C115:C118"/>
    <mergeCell ref="I113:I118"/>
    <mergeCell ref="A113:A118"/>
    <mergeCell ref="D113:D118"/>
    <mergeCell ref="E113:E118"/>
    <mergeCell ref="F113:F118"/>
    <mergeCell ref="G113:G118"/>
    <mergeCell ref="H113:H118"/>
    <mergeCell ref="E119:E124"/>
    <mergeCell ref="F119:F124"/>
    <mergeCell ref="G119:G124"/>
    <mergeCell ref="J113:J118"/>
    <mergeCell ref="H119:H124"/>
    <mergeCell ref="C121:C124"/>
    <mergeCell ref="I119:I124"/>
    <mergeCell ref="J119:J124"/>
    <mergeCell ref="K119:K124"/>
    <mergeCell ref="L119:L124"/>
    <mergeCell ref="A125:A130"/>
    <mergeCell ref="D125:D130"/>
    <mergeCell ref="E125:E130"/>
    <mergeCell ref="F125:F130"/>
    <mergeCell ref="G125:G130"/>
    <mergeCell ref="H125:H130"/>
    <mergeCell ref="A119:A124"/>
    <mergeCell ref="D119:D124"/>
    <mergeCell ref="J125:J130"/>
    <mergeCell ref="K125:K130"/>
    <mergeCell ref="L125:L130"/>
    <mergeCell ref="C127:C130"/>
    <mergeCell ref="I125:I130"/>
    <mergeCell ref="J131:J136"/>
    <mergeCell ref="K131:K136"/>
    <mergeCell ref="L131:L136"/>
    <mergeCell ref="C133:C136"/>
    <mergeCell ref="I131:I136"/>
    <mergeCell ref="A131:A136"/>
    <mergeCell ref="D131:D136"/>
    <mergeCell ref="E131:E136"/>
    <mergeCell ref="F131:F136"/>
    <mergeCell ref="G131:G136"/>
    <mergeCell ref="H131:H136"/>
    <mergeCell ref="E143:E148"/>
    <mergeCell ref="F143:F148"/>
    <mergeCell ref="G143:G148"/>
    <mergeCell ref="H143:H148"/>
    <mergeCell ref="C145:C148"/>
    <mergeCell ref="H149:H154"/>
    <mergeCell ref="C151:C154"/>
    <mergeCell ref="I143:I148"/>
    <mergeCell ref="J143:J148"/>
    <mergeCell ref="C157:C160"/>
    <mergeCell ref="A149:A154"/>
    <mergeCell ref="D149:D154"/>
    <mergeCell ref="E149:E154"/>
    <mergeCell ref="F149:F154"/>
    <mergeCell ref="G149:G154"/>
    <mergeCell ref="H155:H160"/>
    <mergeCell ref="I155:I160"/>
    <mergeCell ref="I149:I154"/>
    <mergeCell ref="J149:J154"/>
    <mergeCell ref="K149:K154"/>
    <mergeCell ref="L149:L154"/>
    <mergeCell ref="A155:A160"/>
    <mergeCell ref="D155:D160"/>
    <mergeCell ref="E155:E160"/>
    <mergeCell ref="F155:F160"/>
    <mergeCell ref="G155:G160"/>
    <mergeCell ref="J167:J172"/>
    <mergeCell ref="J161:J166"/>
    <mergeCell ref="C163:C166"/>
    <mergeCell ref="I161:I166"/>
    <mergeCell ref="A161:A166"/>
    <mergeCell ref="D161:D166"/>
    <mergeCell ref="E161:E166"/>
    <mergeCell ref="F161:F166"/>
    <mergeCell ref="G161:G166"/>
    <mergeCell ref="H161:H166"/>
    <mergeCell ref="G167:G172"/>
    <mergeCell ref="H167:H172"/>
    <mergeCell ref="C169:C172"/>
    <mergeCell ref="K161:K166"/>
    <mergeCell ref="L161:L166"/>
    <mergeCell ref="J155:J160"/>
    <mergeCell ref="K155:K160"/>
    <mergeCell ref="L155:L160"/>
    <mergeCell ref="K167:K172"/>
    <mergeCell ref="L167:L172"/>
    <mergeCell ref="H173:H178"/>
    <mergeCell ref="A173:A178"/>
    <mergeCell ref="D173:D178"/>
    <mergeCell ref="E173:E178"/>
    <mergeCell ref="F173:F178"/>
    <mergeCell ref="I167:I172"/>
    <mergeCell ref="A167:A172"/>
    <mergeCell ref="D167:D172"/>
    <mergeCell ref="E167:E172"/>
    <mergeCell ref="F167:F172"/>
    <mergeCell ref="C175:C178"/>
    <mergeCell ref="G173:G178"/>
    <mergeCell ref="A179:A184"/>
    <mergeCell ref="D179:D184"/>
    <mergeCell ref="E179:E184"/>
    <mergeCell ref="F179:F184"/>
    <mergeCell ref="G179:G184"/>
    <mergeCell ref="H179:H184"/>
    <mergeCell ref="I173:I178"/>
    <mergeCell ref="J173:J178"/>
    <mergeCell ref="K173:K178"/>
    <mergeCell ref="L173:L178"/>
    <mergeCell ref="C181:C184"/>
    <mergeCell ref="I179:I184"/>
    <mergeCell ref="J179:J184"/>
    <mergeCell ref="K179:K184"/>
    <mergeCell ref="L179:L184"/>
    <mergeCell ref="C187:C190"/>
    <mergeCell ref="I185:I190"/>
    <mergeCell ref="A185:A190"/>
    <mergeCell ref="D185:D190"/>
    <mergeCell ref="F185:F190"/>
    <mergeCell ref="G185:G190"/>
    <mergeCell ref="H185:H190"/>
    <mergeCell ref="I191:I196"/>
    <mergeCell ref="J191:J196"/>
    <mergeCell ref="C199:C202"/>
    <mergeCell ref="J197:J202"/>
    <mergeCell ref="A197:A202"/>
    <mergeCell ref="D197:D202"/>
    <mergeCell ref="E197:E202"/>
    <mergeCell ref="F197:F202"/>
    <mergeCell ref="G197:G202"/>
    <mergeCell ref="J9:J10"/>
    <mergeCell ref="G8:K8"/>
    <mergeCell ref="K185:K190"/>
    <mergeCell ref="L185:L190"/>
    <mergeCell ref="E185:E190"/>
    <mergeCell ref="H197:H202"/>
    <mergeCell ref="I197:I202"/>
    <mergeCell ref="K197:K202"/>
    <mergeCell ref="L197:L202"/>
    <mergeCell ref="J185:J19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9" useFirstPageNumber="1" fitToHeight="0" fitToWidth="1" horizontalDpi="600" verticalDpi="600" orientation="landscape" paperSize="9" scale="89" r:id="rId1"/>
  <headerFooter alignWithMargins="0">
    <oddHeader>&amp;C&amp;"Arial,Kurzíva"&amp;12Program na podporu sportu v Olomouckém kraji v roce 2016 – vyhodnocení dotačních titulů č. 1, 2
Příloha č. 3 - tabulka navržených dotací  v Titulu 1 ke schválení ZOK</oddHeader>
    <oddFooter>&amp;L&amp;"Arial,Kurzíva"Zastupitelstvo Olomouckého kraje 11. 3. 2016
12. Program na podporu sportu v Olomouckém kraji v roce 2016 
Příloha č. 3 - tabulka navržených dotací  v Titulu 1 ke schválení ZOK&amp;R&amp;"Arial,Kurzíva"Strana &amp;P             Celkem 36</oddFooter>
  </headerFooter>
  <rowBreaks count="9" manualBreakCount="9">
    <brk id="28" max="12" man="1"/>
    <brk id="52" max="255" man="1"/>
    <brk id="76" max="255" man="1"/>
    <brk id="94" max="255" man="1"/>
    <brk id="112" max="255" man="1"/>
    <brk id="130" max="255" man="1"/>
    <brk id="148" max="255" man="1"/>
    <brk id="172" max="255" man="1"/>
    <brk id="1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162"/>
  <sheetViews>
    <sheetView view="pageLayout" zoomScaleSheetLayoutView="100" workbookViewId="0" topLeftCell="A28">
      <selection activeCell="G11" sqref="G11:G16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7.8515625" style="0" customWidth="1"/>
    <col min="4" max="4" width="15.7109375" style="0" customWidth="1"/>
    <col min="5" max="5" width="11.140625" style="0" customWidth="1"/>
    <col min="6" max="6" width="14.7109375" style="0" customWidth="1"/>
    <col min="8" max="11" width="7.7109375" style="0" customWidth="1"/>
    <col min="12" max="12" width="14.00390625" style="0" customWidth="1"/>
    <col min="13" max="13" width="13.28125" style="0" customWidth="1"/>
  </cols>
  <sheetData>
    <row r="1" s="5" customFormat="1" ht="10.5" customHeight="1"/>
    <row r="2" s="5" customFormat="1" ht="10.5" customHeight="1"/>
    <row r="3" s="5" customFormat="1" ht="10.5" customHeight="1"/>
    <row r="4" s="5" customFormat="1" ht="10.5" customHeight="1"/>
    <row r="5" s="5" customFormat="1" ht="10.5" customHeight="1"/>
    <row r="6" s="5" customFormat="1" ht="10.5" customHeight="1"/>
    <row r="7" s="2" customFormat="1" ht="11.25" thickBot="1"/>
    <row r="8" spans="1:12" s="3" customFormat="1" ht="53.25" customHeight="1" thickBot="1">
      <c r="A8" s="54" t="s">
        <v>0</v>
      </c>
      <c r="B8" s="54" t="s">
        <v>1</v>
      </c>
      <c r="C8" s="7" t="s">
        <v>2</v>
      </c>
      <c r="D8" s="49" t="s">
        <v>3</v>
      </c>
      <c r="E8" s="49" t="s">
        <v>4</v>
      </c>
      <c r="F8" s="49" t="s">
        <v>5</v>
      </c>
      <c r="G8" s="29" t="s">
        <v>15</v>
      </c>
      <c r="H8" s="30"/>
      <c r="I8" s="30"/>
      <c r="J8" s="30"/>
      <c r="K8" s="31"/>
      <c r="L8" s="49" t="s">
        <v>6</v>
      </c>
    </row>
    <row r="9" spans="1:12" s="3" customFormat="1" ht="13.5" customHeight="1" thickBot="1">
      <c r="A9" s="55"/>
      <c r="B9" s="55"/>
      <c r="C9" s="7" t="s">
        <v>7</v>
      </c>
      <c r="D9" s="50"/>
      <c r="E9" s="50"/>
      <c r="F9" s="50"/>
      <c r="G9" s="52" t="s">
        <v>8</v>
      </c>
      <c r="H9" s="27" t="s">
        <v>9</v>
      </c>
      <c r="I9" s="27" t="s">
        <v>10</v>
      </c>
      <c r="J9" s="27" t="s">
        <v>11</v>
      </c>
      <c r="K9" s="49" t="s">
        <v>12</v>
      </c>
      <c r="L9" s="50"/>
    </row>
    <row r="10" spans="1:12" s="3" customFormat="1" ht="32.25" thickBot="1">
      <c r="A10" s="56"/>
      <c r="B10" s="56"/>
      <c r="C10" s="7" t="s">
        <v>13</v>
      </c>
      <c r="D10" s="51"/>
      <c r="E10" s="51"/>
      <c r="F10" s="51"/>
      <c r="G10" s="53"/>
      <c r="H10" s="28"/>
      <c r="I10" s="28"/>
      <c r="J10" s="28"/>
      <c r="K10" s="51"/>
      <c r="L10" s="51"/>
    </row>
    <row r="11" spans="1:12" s="24" customFormat="1" ht="63">
      <c r="A11" s="63">
        <v>1</v>
      </c>
      <c r="B11" s="22" t="s">
        <v>30</v>
      </c>
      <c r="C11" s="23" t="s">
        <v>178</v>
      </c>
      <c r="D11" s="69">
        <v>90000</v>
      </c>
      <c r="E11" s="72" t="s">
        <v>244</v>
      </c>
      <c r="F11" s="69">
        <v>25000</v>
      </c>
      <c r="G11" s="66">
        <v>20</v>
      </c>
      <c r="H11" s="66">
        <v>25</v>
      </c>
      <c r="I11" s="66">
        <v>2</v>
      </c>
      <c r="J11" s="66">
        <v>2</v>
      </c>
      <c r="K11" s="66">
        <f>SUM(G11:J16)</f>
        <v>49</v>
      </c>
      <c r="L11" s="69">
        <v>25000</v>
      </c>
    </row>
    <row r="12" spans="1:12" s="24" customFormat="1" ht="21">
      <c r="A12" s="64"/>
      <c r="B12" s="25" t="s">
        <v>16</v>
      </c>
      <c r="C12" s="26" t="s">
        <v>235</v>
      </c>
      <c r="D12" s="70"/>
      <c r="E12" s="73"/>
      <c r="F12" s="70"/>
      <c r="G12" s="67"/>
      <c r="H12" s="67"/>
      <c r="I12" s="67"/>
      <c r="J12" s="67"/>
      <c r="K12" s="67"/>
      <c r="L12" s="70"/>
    </row>
    <row r="13" spans="1:12" s="24" customFormat="1" ht="10.5">
      <c r="A13" s="64"/>
      <c r="B13" s="25" t="s">
        <v>32</v>
      </c>
      <c r="C13" s="75"/>
      <c r="D13" s="70"/>
      <c r="E13" s="73"/>
      <c r="F13" s="70"/>
      <c r="G13" s="67"/>
      <c r="H13" s="67"/>
      <c r="I13" s="67"/>
      <c r="J13" s="67"/>
      <c r="K13" s="67"/>
      <c r="L13" s="70"/>
    </row>
    <row r="14" spans="1:12" s="24" customFormat="1" ht="21">
      <c r="A14" s="64"/>
      <c r="B14" s="25" t="s">
        <v>179</v>
      </c>
      <c r="C14" s="75"/>
      <c r="D14" s="70"/>
      <c r="E14" s="73"/>
      <c r="F14" s="70"/>
      <c r="G14" s="67"/>
      <c r="H14" s="67"/>
      <c r="I14" s="67"/>
      <c r="J14" s="67"/>
      <c r="K14" s="67"/>
      <c r="L14" s="70"/>
    </row>
    <row r="15" spans="1:12" s="24" customFormat="1" ht="10.5">
      <c r="A15" s="64"/>
      <c r="B15" s="25" t="s">
        <v>17</v>
      </c>
      <c r="C15" s="75"/>
      <c r="D15" s="70"/>
      <c r="E15" s="73"/>
      <c r="F15" s="70"/>
      <c r="G15" s="67"/>
      <c r="H15" s="67"/>
      <c r="I15" s="67"/>
      <c r="J15" s="67"/>
      <c r="K15" s="67"/>
      <c r="L15" s="70"/>
    </row>
    <row r="16" spans="1:12" s="24" customFormat="1" ht="10.5">
      <c r="A16" s="65"/>
      <c r="B16" s="21" t="s">
        <v>34</v>
      </c>
      <c r="C16" s="76"/>
      <c r="D16" s="71"/>
      <c r="E16" s="74"/>
      <c r="F16" s="71"/>
      <c r="G16" s="68"/>
      <c r="H16" s="68"/>
      <c r="I16" s="68"/>
      <c r="J16" s="68"/>
      <c r="K16" s="68"/>
      <c r="L16" s="71"/>
    </row>
    <row r="17" spans="1:12" s="24" customFormat="1" ht="21">
      <c r="A17" s="63">
        <v>2</v>
      </c>
      <c r="B17" s="22" t="s">
        <v>180</v>
      </c>
      <c r="C17" s="23" t="s">
        <v>181</v>
      </c>
      <c r="D17" s="69">
        <v>8000000</v>
      </c>
      <c r="E17" s="72" t="s">
        <v>245</v>
      </c>
      <c r="F17" s="69">
        <v>800000</v>
      </c>
      <c r="G17" s="66">
        <v>20</v>
      </c>
      <c r="H17" s="66">
        <v>30</v>
      </c>
      <c r="I17" s="66">
        <v>20</v>
      </c>
      <c r="J17" s="66">
        <v>8</v>
      </c>
      <c r="K17" s="66">
        <f>SUM(G17:J22)</f>
        <v>78</v>
      </c>
      <c r="L17" s="69">
        <v>250000</v>
      </c>
    </row>
    <row r="18" spans="1:12" s="24" customFormat="1" ht="21">
      <c r="A18" s="64"/>
      <c r="B18" s="25" t="s">
        <v>78</v>
      </c>
      <c r="C18" s="26" t="s">
        <v>235</v>
      </c>
      <c r="D18" s="70"/>
      <c r="E18" s="73"/>
      <c r="F18" s="70"/>
      <c r="G18" s="67"/>
      <c r="H18" s="67"/>
      <c r="I18" s="67"/>
      <c r="J18" s="67"/>
      <c r="K18" s="67"/>
      <c r="L18" s="70"/>
    </row>
    <row r="19" spans="1:12" s="24" customFormat="1" ht="10.5">
      <c r="A19" s="64"/>
      <c r="B19" s="25" t="s">
        <v>182</v>
      </c>
      <c r="C19" s="75"/>
      <c r="D19" s="70"/>
      <c r="E19" s="73"/>
      <c r="F19" s="70"/>
      <c r="G19" s="67"/>
      <c r="H19" s="67"/>
      <c r="I19" s="67"/>
      <c r="J19" s="67"/>
      <c r="K19" s="67"/>
      <c r="L19" s="70"/>
    </row>
    <row r="20" spans="1:12" s="24" customFormat="1" ht="21">
      <c r="A20" s="64"/>
      <c r="B20" s="25" t="s">
        <v>183</v>
      </c>
      <c r="C20" s="75"/>
      <c r="D20" s="70"/>
      <c r="E20" s="73"/>
      <c r="F20" s="70"/>
      <c r="G20" s="67"/>
      <c r="H20" s="67"/>
      <c r="I20" s="67"/>
      <c r="J20" s="67"/>
      <c r="K20" s="67"/>
      <c r="L20" s="70"/>
    </row>
    <row r="21" spans="1:12" s="24" customFormat="1" ht="10.5">
      <c r="A21" s="64"/>
      <c r="B21" s="25" t="s">
        <v>184</v>
      </c>
      <c r="C21" s="75"/>
      <c r="D21" s="70"/>
      <c r="E21" s="73"/>
      <c r="F21" s="70"/>
      <c r="G21" s="67"/>
      <c r="H21" s="67"/>
      <c r="I21" s="67"/>
      <c r="J21" s="67"/>
      <c r="K21" s="67"/>
      <c r="L21" s="70"/>
    </row>
    <row r="22" spans="1:12" s="24" customFormat="1" ht="10.5">
      <c r="A22" s="65"/>
      <c r="B22" s="21" t="s">
        <v>177</v>
      </c>
      <c r="C22" s="76"/>
      <c r="D22" s="71"/>
      <c r="E22" s="74"/>
      <c r="F22" s="71"/>
      <c r="G22" s="68"/>
      <c r="H22" s="68"/>
      <c r="I22" s="68"/>
      <c r="J22" s="68"/>
      <c r="K22" s="68"/>
      <c r="L22" s="71"/>
    </row>
    <row r="23" spans="1:12" s="24" customFormat="1" ht="31.5">
      <c r="A23" s="63">
        <v>3</v>
      </c>
      <c r="B23" s="22" t="s">
        <v>185</v>
      </c>
      <c r="C23" s="23" t="s">
        <v>186</v>
      </c>
      <c r="D23" s="69">
        <v>3900000</v>
      </c>
      <c r="E23" s="72" t="s">
        <v>248</v>
      </c>
      <c r="F23" s="69">
        <v>900000</v>
      </c>
      <c r="G23" s="66">
        <v>20</v>
      </c>
      <c r="H23" s="66">
        <v>25</v>
      </c>
      <c r="I23" s="66">
        <v>20</v>
      </c>
      <c r="J23" s="66">
        <v>8</v>
      </c>
      <c r="K23" s="66">
        <f>SUM(G23:J28)</f>
        <v>73</v>
      </c>
      <c r="L23" s="69">
        <v>500000</v>
      </c>
    </row>
    <row r="24" spans="1:12" s="24" customFormat="1" ht="21">
      <c r="A24" s="64"/>
      <c r="B24" s="25" t="s">
        <v>16</v>
      </c>
      <c r="C24" s="26" t="s">
        <v>235</v>
      </c>
      <c r="D24" s="70"/>
      <c r="E24" s="73"/>
      <c r="F24" s="70"/>
      <c r="G24" s="67"/>
      <c r="H24" s="67"/>
      <c r="I24" s="67"/>
      <c r="J24" s="67"/>
      <c r="K24" s="67"/>
      <c r="L24" s="70"/>
    </row>
    <row r="25" spans="1:12" s="24" customFormat="1" ht="10.5">
      <c r="A25" s="64"/>
      <c r="B25" s="25" t="s">
        <v>187</v>
      </c>
      <c r="C25" s="75"/>
      <c r="D25" s="70"/>
      <c r="E25" s="73"/>
      <c r="F25" s="70"/>
      <c r="G25" s="67"/>
      <c r="H25" s="67"/>
      <c r="I25" s="67"/>
      <c r="J25" s="67"/>
      <c r="K25" s="67"/>
      <c r="L25" s="70"/>
    </row>
    <row r="26" spans="1:12" s="24" customFormat="1" ht="10.5">
      <c r="A26" s="64"/>
      <c r="B26" s="25" t="s">
        <v>188</v>
      </c>
      <c r="C26" s="75"/>
      <c r="D26" s="70"/>
      <c r="E26" s="73"/>
      <c r="F26" s="70"/>
      <c r="G26" s="67"/>
      <c r="H26" s="67"/>
      <c r="I26" s="67"/>
      <c r="J26" s="67"/>
      <c r="K26" s="67"/>
      <c r="L26" s="70"/>
    </row>
    <row r="27" spans="1:12" s="24" customFormat="1" ht="10.5">
      <c r="A27" s="64"/>
      <c r="B27" s="25" t="s">
        <v>19</v>
      </c>
      <c r="C27" s="75"/>
      <c r="D27" s="70"/>
      <c r="E27" s="73"/>
      <c r="F27" s="70"/>
      <c r="G27" s="67"/>
      <c r="H27" s="67"/>
      <c r="I27" s="67"/>
      <c r="J27" s="67"/>
      <c r="K27" s="67"/>
      <c r="L27" s="70"/>
    </row>
    <row r="28" spans="1:12" s="24" customFormat="1" ht="10.5">
      <c r="A28" s="65"/>
      <c r="B28" s="21" t="s">
        <v>20</v>
      </c>
      <c r="C28" s="76"/>
      <c r="D28" s="71"/>
      <c r="E28" s="74"/>
      <c r="F28" s="71"/>
      <c r="G28" s="68"/>
      <c r="H28" s="68"/>
      <c r="I28" s="68"/>
      <c r="J28" s="68"/>
      <c r="K28" s="68"/>
      <c r="L28" s="71"/>
    </row>
    <row r="29" spans="1:12" s="24" customFormat="1" ht="52.5">
      <c r="A29" s="63">
        <v>4</v>
      </c>
      <c r="B29" s="22" t="s">
        <v>190</v>
      </c>
      <c r="C29" s="23" t="s">
        <v>191</v>
      </c>
      <c r="D29" s="69">
        <v>200000</v>
      </c>
      <c r="E29" s="72" t="s">
        <v>249</v>
      </c>
      <c r="F29" s="69">
        <v>100000</v>
      </c>
      <c r="G29" s="66">
        <v>11</v>
      </c>
      <c r="H29" s="66">
        <v>28</v>
      </c>
      <c r="I29" s="66">
        <v>15</v>
      </c>
      <c r="J29" s="66">
        <v>6</v>
      </c>
      <c r="K29" s="66">
        <f>SUM(G29:J34)</f>
        <v>60</v>
      </c>
      <c r="L29" s="69">
        <v>60000</v>
      </c>
    </row>
    <row r="30" spans="1:12" s="24" customFormat="1" ht="21">
      <c r="A30" s="64"/>
      <c r="B30" s="25" t="s">
        <v>16</v>
      </c>
      <c r="C30" s="26" t="s">
        <v>250</v>
      </c>
      <c r="D30" s="70"/>
      <c r="E30" s="73"/>
      <c r="F30" s="70"/>
      <c r="G30" s="67"/>
      <c r="H30" s="67"/>
      <c r="I30" s="67"/>
      <c r="J30" s="67"/>
      <c r="K30" s="67"/>
      <c r="L30" s="70"/>
    </row>
    <row r="31" spans="1:12" s="24" customFormat="1" ht="10.5">
      <c r="A31" s="64"/>
      <c r="B31" s="25" t="s">
        <v>65</v>
      </c>
      <c r="C31" s="75"/>
      <c r="D31" s="70"/>
      <c r="E31" s="73"/>
      <c r="F31" s="70"/>
      <c r="G31" s="67"/>
      <c r="H31" s="67"/>
      <c r="I31" s="67"/>
      <c r="J31" s="67"/>
      <c r="K31" s="67"/>
      <c r="L31" s="70"/>
    </row>
    <row r="32" spans="1:12" s="24" customFormat="1" ht="10.5">
      <c r="A32" s="64"/>
      <c r="B32" s="25" t="s">
        <v>66</v>
      </c>
      <c r="C32" s="75"/>
      <c r="D32" s="70"/>
      <c r="E32" s="73"/>
      <c r="F32" s="70"/>
      <c r="G32" s="67"/>
      <c r="H32" s="67"/>
      <c r="I32" s="67"/>
      <c r="J32" s="67"/>
      <c r="K32" s="67"/>
      <c r="L32" s="70"/>
    </row>
    <row r="33" spans="1:12" s="24" customFormat="1" ht="10.5">
      <c r="A33" s="64"/>
      <c r="B33" s="25" t="s">
        <v>23</v>
      </c>
      <c r="C33" s="75"/>
      <c r="D33" s="70"/>
      <c r="E33" s="73"/>
      <c r="F33" s="70"/>
      <c r="G33" s="67"/>
      <c r="H33" s="67"/>
      <c r="I33" s="67"/>
      <c r="J33" s="67"/>
      <c r="K33" s="67"/>
      <c r="L33" s="70"/>
    </row>
    <row r="34" spans="1:12" s="24" customFormat="1" ht="10.5">
      <c r="A34" s="65"/>
      <c r="B34" s="21" t="s">
        <v>24</v>
      </c>
      <c r="C34" s="76"/>
      <c r="D34" s="71"/>
      <c r="E34" s="74"/>
      <c r="F34" s="71"/>
      <c r="G34" s="68"/>
      <c r="H34" s="68"/>
      <c r="I34" s="68"/>
      <c r="J34" s="68"/>
      <c r="K34" s="68"/>
      <c r="L34" s="71"/>
    </row>
    <row r="35" spans="1:12" s="24" customFormat="1" ht="31.5">
      <c r="A35" s="63">
        <v>5</v>
      </c>
      <c r="B35" s="22" t="s">
        <v>192</v>
      </c>
      <c r="C35" s="23" t="s">
        <v>193</v>
      </c>
      <c r="D35" s="69">
        <v>480000</v>
      </c>
      <c r="E35" s="72" t="s">
        <v>246</v>
      </c>
      <c r="F35" s="69">
        <v>180000</v>
      </c>
      <c r="G35" s="66">
        <v>15</v>
      </c>
      <c r="H35" s="66">
        <v>25</v>
      </c>
      <c r="I35" s="66">
        <v>20</v>
      </c>
      <c r="J35" s="66">
        <v>8</v>
      </c>
      <c r="K35" s="66">
        <f>SUM(G35:J40)</f>
        <v>68</v>
      </c>
      <c r="L35" s="69">
        <v>170000</v>
      </c>
    </row>
    <row r="36" spans="1:12" s="24" customFormat="1" ht="21">
      <c r="A36" s="64"/>
      <c r="B36" s="25" t="s">
        <v>16</v>
      </c>
      <c r="C36" s="26" t="s">
        <v>235</v>
      </c>
      <c r="D36" s="70"/>
      <c r="E36" s="73"/>
      <c r="F36" s="70"/>
      <c r="G36" s="67"/>
      <c r="H36" s="67"/>
      <c r="I36" s="67"/>
      <c r="J36" s="67"/>
      <c r="K36" s="67"/>
      <c r="L36" s="70"/>
    </row>
    <row r="37" spans="1:12" s="24" customFormat="1" ht="10.5">
      <c r="A37" s="64"/>
      <c r="B37" s="25" t="s">
        <v>70</v>
      </c>
      <c r="C37" s="75"/>
      <c r="D37" s="70"/>
      <c r="E37" s="73"/>
      <c r="F37" s="70"/>
      <c r="G37" s="67"/>
      <c r="H37" s="67"/>
      <c r="I37" s="67"/>
      <c r="J37" s="67"/>
      <c r="K37" s="67"/>
      <c r="L37" s="70"/>
    </row>
    <row r="38" spans="1:12" s="24" customFormat="1" ht="10.5">
      <c r="A38" s="64"/>
      <c r="B38" s="25" t="s">
        <v>71</v>
      </c>
      <c r="C38" s="75"/>
      <c r="D38" s="70"/>
      <c r="E38" s="73"/>
      <c r="F38" s="70"/>
      <c r="G38" s="67"/>
      <c r="H38" s="67"/>
      <c r="I38" s="67"/>
      <c r="J38" s="67"/>
      <c r="K38" s="67"/>
      <c r="L38" s="70"/>
    </row>
    <row r="39" spans="1:12" s="24" customFormat="1" ht="10.5">
      <c r="A39" s="64"/>
      <c r="B39" s="25" t="s">
        <v>25</v>
      </c>
      <c r="C39" s="75"/>
      <c r="D39" s="70"/>
      <c r="E39" s="73"/>
      <c r="F39" s="70"/>
      <c r="G39" s="67"/>
      <c r="H39" s="67"/>
      <c r="I39" s="67"/>
      <c r="J39" s="67"/>
      <c r="K39" s="67"/>
      <c r="L39" s="70"/>
    </row>
    <row r="40" spans="1:12" s="24" customFormat="1" ht="10.5">
      <c r="A40" s="65"/>
      <c r="B40" s="21" t="s">
        <v>72</v>
      </c>
      <c r="C40" s="76"/>
      <c r="D40" s="71"/>
      <c r="E40" s="74"/>
      <c r="F40" s="71"/>
      <c r="G40" s="68"/>
      <c r="H40" s="68"/>
      <c r="I40" s="68"/>
      <c r="J40" s="68"/>
      <c r="K40" s="68"/>
      <c r="L40" s="71"/>
    </row>
    <row r="41" spans="1:12" s="24" customFormat="1" ht="31.5">
      <c r="A41" s="63">
        <v>6</v>
      </c>
      <c r="B41" s="22" t="s">
        <v>53</v>
      </c>
      <c r="C41" s="23" t="s">
        <v>194</v>
      </c>
      <c r="D41" s="69">
        <v>105000</v>
      </c>
      <c r="E41" s="72" t="s">
        <v>246</v>
      </c>
      <c r="F41" s="69">
        <v>40000</v>
      </c>
      <c r="G41" s="66">
        <v>15</v>
      </c>
      <c r="H41" s="66">
        <v>25</v>
      </c>
      <c r="I41" s="66">
        <v>6</v>
      </c>
      <c r="J41" s="66">
        <v>2</v>
      </c>
      <c r="K41" s="66">
        <f>SUM(G41:J46)</f>
        <v>48</v>
      </c>
      <c r="L41" s="69">
        <v>30000</v>
      </c>
    </row>
    <row r="42" spans="1:12" s="24" customFormat="1" ht="21">
      <c r="A42" s="64"/>
      <c r="B42" s="25" t="s">
        <v>16</v>
      </c>
      <c r="C42" s="26" t="s">
        <v>235</v>
      </c>
      <c r="D42" s="70"/>
      <c r="E42" s="73"/>
      <c r="F42" s="70"/>
      <c r="G42" s="67"/>
      <c r="H42" s="67"/>
      <c r="I42" s="67"/>
      <c r="J42" s="67"/>
      <c r="K42" s="67"/>
      <c r="L42" s="70"/>
    </row>
    <row r="43" spans="1:12" s="24" customFormat="1" ht="10.5">
      <c r="A43" s="64"/>
      <c r="B43" s="25" t="s">
        <v>55</v>
      </c>
      <c r="C43" s="75"/>
      <c r="D43" s="70"/>
      <c r="E43" s="73"/>
      <c r="F43" s="70"/>
      <c r="G43" s="67"/>
      <c r="H43" s="67"/>
      <c r="I43" s="67"/>
      <c r="J43" s="67"/>
      <c r="K43" s="67"/>
      <c r="L43" s="70"/>
    </row>
    <row r="44" spans="1:12" s="24" customFormat="1" ht="10.5">
      <c r="A44" s="64"/>
      <c r="B44" s="25" t="s">
        <v>56</v>
      </c>
      <c r="C44" s="75"/>
      <c r="D44" s="70"/>
      <c r="E44" s="73"/>
      <c r="F44" s="70"/>
      <c r="G44" s="67"/>
      <c r="H44" s="67"/>
      <c r="I44" s="67"/>
      <c r="J44" s="67"/>
      <c r="K44" s="67"/>
      <c r="L44" s="70"/>
    </row>
    <row r="45" spans="1:12" s="24" customFormat="1" ht="10.5">
      <c r="A45" s="64"/>
      <c r="B45" s="25" t="s">
        <v>57</v>
      </c>
      <c r="C45" s="75"/>
      <c r="D45" s="70"/>
      <c r="E45" s="73"/>
      <c r="F45" s="70"/>
      <c r="G45" s="67"/>
      <c r="H45" s="67"/>
      <c r="I45" s="67"/>
      <c r="J45" s="67"/>
      <c r="K45" s="67"/>
      <c r="L45" s="70"/>
    </row>
    <row r="46" spans="1:12" s="24" customFormat="1" ht="21">
      <c r="A46" s="65"/>
      <c r="B46" s="21" t="s">
        <v>58</v>
      </c>
      <c r="C46" s="76"/>
      <c r="D46" s="71"/>
      <c r="E46" s="74"/>
      <c r="F46" s="71"/>
      <c r="G46" s="68"/>
      <c r="H46" s="68"/>
      <c r="I46" s="68"/>
      <c r="J46" s="68"/>
      <c r="K46" s="68"/>
      <c r="L46" s="71"/>
    </row>
    <row r="47" spans="1:12" s="24" customFormat="1" ht="31.5">
      <c r="A47" s="63">
        <v>7</v>
      </c>
      <c r="B47" s="22" t="s">
        <v>74</v>
      </c>
      <c r="C47" s="23" t="s">
        <v>195</v>
      </c>
      <c r="D47" s="69">
        <v>310000</v>
      </c>
      <c r="E47" s="72" t="s">
        <v>241</v>
      </c>
      <c r="F47" s="69">
        <v>50000</v>
      </c>
      <c r="G47" s="66">
        <v>20</v>
      </c>
      <c r="H47" s="66">
        <v>25</v>
      </c>
      <c r="I47" s="66">
        <v>10</v>
      </c>
      <c r="J47" s="66">
        <v>2</v>
      </c>
      <c r="K47" s="66">
        <f>SUM(G47:J52)</f>
        <v>57</v>
      </c>
      <c r="L47" s="69">
        <v>40000</v>
      </c>
    </row>
    <row r="48" spans="1:12" s="24" customFormat="1" ht="21">
      <c r="A48" s="64"/>
      <c r="B48" s="25" t="s">
        <v>16</v>
      </c>
      <c r="C48" s="26" t="s">
        <v>235</v>
      </c>
      <c r="D48" s="70"/>
      <c r="E48" s="73"/>
      <c r="F48" s="70"/>
      <c r="G48" s="67"/>
      <c r="H48" s="67"/>
      <c r="I48" s="67"/>
      <c r="J48" s="67"/>
      <c r="K48" s="67"/>
      <c r="L48" s="70"/>
    </row>
    <row r="49" spans="1:12" s="24" customFormat="1" ht="10.5">
      <c r="A49" s="64"/>
      <c r="B49" s="25" t="s">
        <v>76</v>
      </c>
      <c r="C49" s="75"/>
      <c r="D49" s="70"/>
      <c r="E49" s="73"/>
      <c r="F49" s="70"/>
      <c r="G49" s="67"/>
      <c r="H49" s="67"/>
      <c r="I49" s="67"/>
      <c r="J49" s="67"/>
      <c r="K49" s="67"/>
      <c r="L49" s="70"/>
    </row>
    <row r="50" spans="1:12" s="24" customFormat="1" ht="10.5">
      <c r="A50" s="64"/>
      <c r="B50" s="25" t="s">
        <v>77</v>
      </c>
      <c r="C50" s="75"/>
      <c r="D50" s="70"/>
      <c r="E50" s="73"/>
      <c r="F50" s="70"/>
      <c r="G50" s="67"/>
      <c r="H50" s="67"/>
      <c r="I50" s="67"/>
      <c r="J50" s="67"/>
      <c r="K50" s="67"/>
      <c r="L50" s="70"/>
    </row>
    <row r="51" spans="1:12" s="24" customFormat="1" ht="10.5">
      <c r="A51" s="64"/>
      <c r="B51" s="25" t="s">
        <v>23</v>
      </c>
      <c r="C51" s="75"/>
      <c r="D51" s="70"/>
      <c r="E51" s="73"/>
      <c r="F51" s="70"/>
      <c r="G51" s="67"/>
      <c r="H51" s="67"/>
      <c r="I51" s="67"/>
      <c r="J51" s="67"/>
      <c r="K51" s="67"/>
      <c r="L51" s="70"/>
    </row>
    <row r="52" spans="1:12" s="24" customFormat="1" ht="10.5">
      <c r="A52" s="65"/>
      <c r="B52" s="21" t="s">
        <v>24</v>
      </c>
      <c r="C52" s="76"/>
      <c r="D52" s="71"/>
      <c r="E52" s="74"/>
      <c r="F52" s="71"/>
      <c r="G52" s="68"/>
      <c r="H52" s="68"/>
      <c r="I52" s="68"/>
      <c r="J52" s="68"/>
      <c r="K52" s="68"/>
      <c r="L52" s="71"/>
    </row>
    <row r="53" spans="1:13" s="24" customFormat="1" ht="66.75" customHeight="1">
      <c r="A53" s="63">
        <v>8</v>
      </c>
      <c r="B53" s="22" t="s">
        <v>196</v>
      </c>
      <c r="C53" s="23" t="s">
        <v>197</v>
      </c>
      <c r="D53" s="69">
        <v>220000</v>
      </c>
      <c r="E53" s="72" t="s">
        <v>176</v>
      </c>
      <c r="F53" s="69">
        <v>75000</v>
      </c>
      <c r="G53" s="66">
        <v>20</v>
      </c>
      <c r="H53" s="66">
        <v>15</v>
      </c>
      <c r="I53" s="66">
        <v>10</v>
      </c>
      <c r="J53" s="66">
        <v>2</v>
      </c>
      <c r="K53" s="66">
        <f>SUM(G53:J58)</f>
        <v>47</v>
      </c>
      <c r="L53" s="69">
        <v>40000</v>
      </c>
      <c r="M53" s="60" t="s">
        <v>251</v>
      </c>
    </row>
    <row r="54" spans="1:13" s="24" customFormat="1" ht="21">
      <c r="A54" s="64"/>
      <c r="B54" s="25" t="s">
        <v>16</v>
      </c>
      <c r="C54" s="26" t="s">
        <v>250</v>
      </c>
      <c r="D54" s="70"/>
      <c r="E54" s="73"/>
      <c r="F54" s="70"/>
      <c r="G54" s="67"/>
      <c r="H54" s="67"/>
      <c r="I54" s="67"/>
      <c r="J54" s="67"/>
      <c r="K54" s="67"/>
      <c r="L54" s="70"/>
      <c r="M54" s="61"/>
    </row>
    <row r="55" spans="1:13" s="24" customFormat="1" ht="10.5">
      <c r="A55" s="64"/>
      <c r="B55" s="25" t="s">
        <v>99</v>
      </c>
      <c r="C55" s="75"/>
      <c r="D55" s="70"/>
      <c r="E55" s="73"/>
      <c r="F55" s="70"/>
      <c r="G55" s="67"/>
      <c r="H55" s="67"/>
      <c r="I55" s="67"/>
      <c r="J55" s="67"/>
      <c r="K55" s="67"/>
      <c r="L55" s="70"/>
      <c r="M55" s="61"/>
    </row>
    <row r="56" spans="1:13" s="24" customFormat="1" ht="10.5">
      <c r="A56" s="64"/>
      <c r="B56" s="25" t="s">
        <v>100</v>
      </c>
      <c r="C56" s="75"/>
      <c r="D56" s="70"/>
      <c r="E56" s="73"/>
      <c r="F56" s="70"/>
      <c r="G56" s="67"/>
      <c r="H56" s="67"/>
      <c r="I56" s="67"/>
      <c r="J56" s="67"/>
      <c r="K56" s="67"/>
      <c r="L56" s="70"/>
      <c r="M56" s="61"/>
    </row>
    <row r="57" spans="1:13" s="24" customFormat="1" ht="10.5">
      <c r="A57" s="64"/>
      <c r="B57" s="25" t="s">
        <v>101</v>
      </c>
      <c r="C57" s="75"/>
      <c r="D57" s="70"/>
      <c r="E57" s="73"/>
      <c r="F57" s="70"/>
      <c r="G57" s="67"/>
      <c r="H57" s="67"/>
      <c r="I57" s="67"/>
      <c r="J57" s="67"/>
      <c r="K57" s="67"/>
      <c r="L57" s="70"/>
      <c r="M57" s="61"/>
    </row>
    <row r="58" spans="1:13" s="24" customFormat="1" ht="10.5">
      <c r="A58" s="65"/>
      <c r="B58" s="21" t="s">
        <v>26</v>
      </c>
      <c r="C58" s="76"/>
      <c r="D58" s="71"/>
      <c r="E58" s="74"/>
      <c r="F58" s="71"/>
      <c r="G58" s="68"/>
      <c r="H58" s="68"/>
      <c r="I58" s="68"/>
      <c r="J58" s="68"/>
      <c r="K58" s="68"/>
      <c r="L58" s="71"/>
      <c r="M58" s="62"/>
    </row>
    <row r="59" spans="1:12" s="24" customFormat="1" ht="31.5">
      <c r="A59" s="63">
        <v>9</v>
      </c>
      <c r="B59" s="22" t="s">
        <v>198</v>
      </c>
      <c r="C59" s="23" t="s">
        <v>199</v>
      </c>
      <c r="D59" s="69">
        <v>5000000</v>
      </c>
      <c r="E59" s="72" t="s">
        <v>242</v>
      </c>
      <c r="F59" s="69">
        <v>600000</v>
      </c>
      <c r="G59" s="66">
        <v>20</v>
      </c>
      <c r="H59" s="66">
        <v>30</v>
      </c>
      <c r="I59" s="66">
        <v>20</v>
      </c>
      <c r="J59" s="66">
        <v>8</v>
      </c>
      <c r="K59" s="66">
        <f>SUM(G59:J64)</f>
        <v>78</v>
      </c>
      <c r="L59" s="69">
        <v>300000</v>
      </c>
    </row>
    <row r="60" spans="1:12" s="24" customFormat="1" ht="21">
      <c r="A60" s="64"/>
      <c r="B60" s="25" t="s">
        <v>16</v>
      </c>
      <c r="C60" s="26" t="s">
        <v>235</v>
      </c>
      <c r="D60" s="70"/>
      <c r="E60" s="73"/>
      <c r="F60" s="70"/>
      <c r="G60" s="67"/>
      <c r="H60" s="67"/>
      <c r="I60" s="67"/>
      <c r="J60" s="67"/>
      <c r="K60" s="67"/>
      <c r="L60" s="70"/>
    </row>
    <row r="61" spans="1:12" s="24" customFormat="1" ht="10.5">
      <c r="A61" s="64"/>
      <c r="B61" s="25" t="s">
        <v>200</v>
      </c>
      <c r="C61" s="75"/>
      <c r="D61" s="70"/>
      <c r="E61" s="73"/>
      <c r="F61" s="70"/>
      <c r="G61" s="67"/>
      <c r="H61" s="67"/>
      <c r="I61" s="67"/>
      <c r="J61" s="67"/>
      <c r="K61" s="67"/>
      <c r="L61" s="70"/>
    </row>
    <row r="62" spans="1:12" s="24" customFormat="1" ht="10.5">
      <c r="A62" s="64"/>
      <c r="B62" s="25" t="s">
        <v>201</v>
      </c>
      <c r="C62" s="75"/>
      <c r="D62" s="70"/>
      <c r="E62" s="73"/>
      <c r="F62" s="70"/>
      <c r="G62" s="67"/>
      <c r="H62" s="67"/>
      <c r="I62" s="67"/>
      <c r="J62" s="67"/>
      <c r="K62" s="67"/>
      <c r="L62" s="70"/>
    </row>
    <row r="63" spans="1:12" s="24" customFormat="1" ht="10.5">
      <c r="A63" s="64"/>
      <c r="B63" s="25" t="s">
        <v>21</v>
      </c>
      <c r="C63" s="75"/>
      <c r="D63" s="70"/>
      <c r="E63" s="73"/>
      <c r="F63" s="70"/>
      <c r="G63" s="67"/>
      <c r="H63" s="67"/>
      <c r="I63" s="67"/>
      <c r="J63" s="67"/>
      <c r="K63" s="67"/>
      <c r="L63" s="70"/>
    </row>
    <row r="64" spans="1:12" s="24" customFormat="1" ht="10.5">
      <c r="A64" s="65"/>
      <c r="B64" s="21" t="s">
        <v>22</v>
      </c>
      <c r="C64" s="76"/>
      <c r="D64" s="71"/>
      <c r="E64" s="74"/>
      <c r="F64" s="71"/>
      <c r="G64" s="68"/>
      <c r="H64" s="68"/>
      <c r="I64" s="68"/>
      <c r="J64" s="68"/>
      <c r="K64" s="68"/>
      <c r="L64" s="71"/>
    </row>
    <row r="65" spans="1:12" s="24" customFormat="1" ht="31.5">
      <c r="A65" s="63">
        <v>10</v>
      </c>
      <c r="B65" s="22" t="s">
        <v>202</v>
      </c>
      <c r="C65" s="23" t="s">
        <v>203</v>
      </c>
      <c r="D65" s="69">
        <v>1100000</v>
      </c>
      <c r="E65" s="72" t="s">
        <v>244</v>
      </c>
      <c r="F65" s="69">
        <v>400000</v>
      </c>
      <c r="G65" s="66">
        <v>10</v>
      </c>
      <c r="H65" s="66">
        <v>28</v>
      </c>
      <c r="I65" s="66">
        <v>20</v>
      </c>
      <c r="J65" s="66">
        <v>8</v>
      </c>
      <c r="K65" s="66">
        <f>SUM(G65:J70)</f>
        <v>66</v>
      </c>
      <c r="L65" s="69">
        <v>300000</v>
      </c>
    </row>
    <row r="66" spans="1:12" s="24" customFormat="1" ht="21">
      <c r="A66" s="64"/>
      <c r="B66" s="25" t="s">
        <v>78</v>
      </c>
      <c r="C66" s="26" t="s">
        <v>235</v>
      </c>
      <c r="D66" s="70"/>
      <c r="E66" s="73"/>
      <c r="F66" s="70"/>
      <c r="G66" s="67"/>
      <c r="H66" s="67"/>
      <c r="I66" s="67"/>
      <c r="J66" s="67"/>
      <c r="K66" s="67"/>
      <c r="L66" s="70"/>
    </row>
    <row r="67" spans="1:12" s="24" customFormat="1" ht="10.5">
      <c r="A67" s="64"/>
      <c r="B67" s="25" t="s">
        <v>204</v>
      </c>
      <c r="C67" s="75"/>
      <c r="D67" s="70"/>
      <c r="E67" s="73"/>
      <c r="F67" s="70"/>
      <c r="G67" s="67"/>
      <c r="H67" s="67"/>
      <c r="I67" s="67"/>
      <c r="J67" s="67"/>
      <c r="K67" s="67"/>
      <c r="L67" s="70"/>
    </row>
    <row r="68" spans="1:12" s="24" customFormat="1" ht="10.5">
      <c r="A68" s="64"/>
      <c r="B68" s="25" t="s">
        <v>205</v>
      </c>
      <c r="C68" s="75"/>
      <c r="D68" s="70"/>
      <c r="E68" s="73"/>
      <c r="F68" s="70"/>
      <c r="G68" s="67"/>
      <c r="H68" s="67"/>
      <c r="I68" s="67"/>
      <c r="J68" s="67"/>
      <c r="K68" s="67"/>
      <c r="L68" s="70"/>
    </row>
    <row r="69" spans="1:12" s="24" customFormat="1" ht="10.5">
      <c r="A69" s="64"/>
      <c r="B69" s="25" t="s">
        <v>57</v>
      </c>
      <c r="C69" s="75"/>
      <c r="D69" s="70"/>
      <c r="E69" s="73"/>
      <c r="F69" s="70"/>
      <c r="G69" s="67"/>
      <c r="H69" s="67"/>
      <c r="I69" s="67"/>
      <c r="J69" s="67"/>
      <c r="K69" s="67"/>
      <c r="L69" s="70"/>
    </row>
    <row r="70" spans="1:12" s="24" customFormat="1" ht="10.5">
      <c r="A70" s="65"/>
      <c r="B70" s="21" t="s">
        <v>73</v>
      </c>
      <c r="C70" s="76"/>
      <c r="D70" s="71"/>
      <c r="E70" s="74"/>
      <c r="F70" s="71"/>
      <c r="G70" s="68"/>
      <c r="H70" s="68"/>
      <c r="I70" s="68"/>
      <c r="J70" s="68"/>
      <c r="K70" s="68"/>
      <c r="L70" s="71"/>
    </row>
    <row r="71" spans="1:12" s="24" customFormat="1" ht="21">
      <c r="A71" s="63">
        <v>11</v>
      </c>
      <c r="B71" s="22" t="s">
        <v>206</v>
      </c>
      <c r="C71" s="23" t="s">
        <v>207</v>
      </c>
      <c r="D71" s="69">
        <v>400000</v>
      </c>
      <c r="E71" s="72" t="s">
        <v>252</v>
      </c>
      <c r="F71" s="69">
        <v>200000</v>
      </c>
      <c r="G71" s="66">
        <v>11</v>
      </c>
      <c r="H71" s="66">
        <v>28</v>
      </c>
      <c r="I71" s="66">
        <v>20</v>
      </c>
      <c r="J71" s="66">
        <v>10</v>
      </c>
      <c r="K71" s="66">
        <f>SUM(G71:J76)</f>
        <v>69</v>
      </c>
      <c r="L71" s="69">
        <v>200000</v>
      </c>
    </row>
    <row r="72" spans="1:12" s="24" customFormat="1" ht="105">
      <c r="A72" s="64"/>
      <c r="B72" s="25" t="s">
        <v>78</v>
      </c>
      <c r="C72" s="26" t="s">
        <v>236</v>
      </c>
      <c r="D72" s="70"/>
      <c r="E72" s="73"/>
      <c r="F72" s="70"/>
      <c r="G72" s="67"/>
      <c r="H72" s="67"/>
      <c r="I72" s="67"/>
      <c r="J72" s="67"/>
      <c r="K72" s="67"/>
      <c r="L72" s="70"/>
    </row>
    <row r="73" spans="1:12" s="24" customFormat="1" ht="10.5">
      <c r="A73" s="64"/>
      <c r="B73" s="25" t="s">
        <v>208</v>
      </c>
      <c r="C73" s="75"/>
      <c r="D73" s="70"/>
      <c r="E73" s="73"/>
      <c r="F73" s="70"/>
      <c r="G73" s="67"/>
      <c r="H73" s="67"/>
      <c r="I73" s="67"/>
      <c r="J73" s="67"/>
      <c r="K73" s="67"/>
      <c r="L73" s="70"/>
    </row>
    <row r="74" spans="1:12" s="24" customFormat="1" ht="21">
      <c r="A74" s="64"/>
      <c r="B74" s="25" t="s">
        <v>209</v>
      </c>
      <c r="C74" s="75"/>
      <c r="D74" s="70"/>
      <c r="E74" s="73"/>
      <c r="F74" s="70"/>
      <c r="G74" s="67"/>
      <c r="H74" s="67"/>
      <c r="I74" s="67"/>
      <c r="J74" s="67"/>
      <c r="K74" s="67"/>
      <c r="L74" s="70"/>
    </row>
    <row r="75" spans="1:12" s="24" customFormat="1" ht="10.5">
      <c r="A75" s="64"/>
      <c r="B75" s="25" t="s">
        <v>23</v>
      </c>
      <c r="C75" s="75"/>
      <c r="D75" s="70"/>
      <c r="E75" s="73"/>
      <c r="F75" s="70"/>
      <c r="G75" s="67"/>
      <c r="H75" s="67"/>
      <c r="I75" s="67"/>
      <c r="J75" s="67"/>
      <c r="K75" s="67"/>
      <c r="L75" s="70"/>
    </row>
    <row r="76" spans="1:12" s="24" customFormat="1" ht="10.5">
      <c r="A76" s="65"/>
      <c r="B76" s="21" t="s">
        <v>24</v>
      </c>
      <c r="C76" s="76"/>
      <c r="D76" s="71"/>
      <c r="E76" s="74"/>
      <c r="F76" s="71"/>
      <c r="G76" s="68"/>
      <c r="H76" s="68"/>
      <c r="I76" s="68"/>
      <c r="J76" s="68"/>
      <c r="K76" s="68"/>
      <c r="L76" s="71"/>
    </row>
    <row r="77" spans="1:12" s="24" customFormat="1" ht="31.5">
      <c r="A77" s="63">
        <v>12</v>
      </c>
      <c r="B77" s="22" t="s">
        <v>48</v>
      </c>
      <c r="C77" s="23" t="s">
        <v>210</v>
      </c>
      <c r="D77" s="69">
        <v>6000000</v>
      </c>
      <c r="E77" s="72" t="s">
        <v>245</v>
      </c>
      <c r="F77" s="69">
        <v>400000</v>
      </c>
      <c r="G77" s="66">
        <v>20</v>
      </c>
      <c r="H77" s="66">
        <v>25</v>
      </c>
      <c r="I77" s="66">
        <v>20</v>
      </c>
      <c r="J77" s="66">
        <v>10</v>
      </c>
      <c r="K77" s="66">
        <f>SUM(G77:J82)</f>
        <v>75</v>
      </c>
      <c r="L77" s="69">
        <v>400000</v>
      </c>
    </row>
    <row r="78" spans="1:12" s="24" customFormat="1" ht="115.5">
      <c r="A78" s="64"/>
      <c r="B78" s="25" t="s">
        <v>16</v>
      </c>
      <c r="C78" s="26" t="s">
        <v>211</v>
      </c>
      <c r="D78" s="70"/>
      <c r="E78" s="73"/>
      <c r="F78" s="70"/>
      <c r="G78" s="67"/>
      <c r="H78" s="67"/>
      <c r="I78" s="67"/>
      <c r="J78" s="67"/>
      <c r="K78" s="67"/>
      <c r="L78" s="70"/>
    </row>
    <row r="79" spans="1:12" s="24" customFormat="1" ht="10.5">
      <c r="A79" s="64"/>
      <c r="B79" s="25" t="s">
        <v>50</v>
      </c>
      <c r="C79" s="75"/>
      <c r="D79" s="70"/>
      <c r="E79" s="73"/>
      <c r="F79" s="70"/>
      <c r="G79" s="67"/>
      <c r="H79" s="67"/>
      <c r="I79" s="67"/>
      <c r="J79" s="67"/>
      <c r="K79" s="67"/>
      <c r="L79" s="70"/>
    </row>
    <row r="80" spans="1:12" s="24" customFormat="1" ht="10.5">
      <c r="A80" s="64"/>
      <c r="B80" s="25" t="s">
        <v>51</v>
      </c>
      <c r="C80" s="75"/>
      <c r="D80" s="70"/>
      <c r="E80" s="73"/>
      <c r="F80" s="70"/>
      <c r="G80" s="67"/>
      <c r="H80" s="67"/>
      <c r="I80" s="67"/>
      <c r="J80" s="67"/>
      <c r="K80" s="67"/>
      <c r="L80" s="70"/>
    </row>
    <row r="81" spans="1:12" s="24" customFormat="1" ht="10.5">
      <c r="A81" s="64"/>
      <c r="B81" s="25" t="s">
        <v>23</v>
      </c>
      <c r="C81" s="75"/>
      <c r="D81" s="70"/>
      <c r="E81" s="73"/>
      <c r="F81" s="70"/>
      <c r="G81" s="67"/>
      <c r="H81" s="67"/>
      <c r="I81" s="67"/>
      <c r="J81" s="67"/>
      <c r="K81" s="67"/>
      <c r="L81" s="70"/>
    </row>
    <row r="82" spans="1:12" s="24" customFormat="1" ht="10.5">
      <c r="A82" s="65"/>
      <c r="B82" s="21" t="s">
        <v>24</v>
      </c>
      <c r="C82" s="76"/>
      <c r="D82" s="71"/>
      <c r="E82" s="74"/>
      <c r="F82" s="71"/>
      <c r="G82" s="68"/>
      <c r="H82" s="68"/>
      <c r="I82" s="68"/>
      <c r="J82" s="68"/>
      <c r="K82" s="68"/>
      <c r="L82" s="71"/>
    </row>
    <row r="83" spans="1:12" s="24" customFormat="1" ht="63">
      <c r="A83" s="63">
        <v>13</v>
      </c>
      <c r="B83" s="22" t="s">
        <v>212</v>
      </c>
      <c r="C83" s="23" t="s">
        <v>213</v>
      </c>
      <c r="D83" s="69">
        <v>1687000</v>
      </c>
      <c r="E83" s="72" t="s">
        <v>247</v>
      </c>
      <c r="F83" s="69">
        <v>325000</v>
      </c>
      <c r="G83" s="66">
        <v>20</v>
      </c>
      <c r="H83" s="66">
        <v>30</v>
      </c>
      <c r="I83" s="66">
        <v>6</v>
      </c>
      <c r="J83" s="66">
        <v>2</v>
      </c>
      <c r="K83" s="66">
        <f>SUM(G83:J88)</f>
        <v>58</v>
      </c>
      <c r="L83" s="69">
        <v>100000</v>
      </c>
    </row>
    <row r="84" spans="1:12" s="24" customFormat="1" ht="21">
      <c r="A84" s="64"/>
      <c r="B84" s="25" t="s">
        <v>16</v>
      </c>
      <c r="C84" s="26" t="s">
        <v>235</v>
      </c>
      <c r="D84" s="70"/>
      <c r="E84" s="73"/>
      <c r="F84" s="70"/>
      <c r="G84" s="67"/>
      <c r="H84" s="67"/>
      <c r="I84" s="67"/>
      <c r="J84" s="67"/>
      <c r="K84" s="67"/>
      <c r="L84" s="70"/>
    </row>
    <row r="85" spans="1:12" s="24" customFormat="1" ht="10.5">
      <c r="A85" s="64"/>
      <c r="B85" s="25" t="s">
        <v>92</v>
      </c>
      <c r="C85" s="75"/>
      <c r="D85" s="70"/>
      <c r="E85" s="73"/>
      <c r="F85" s="70"/>
      <c r="G85" s="67"/>
      <c r="H85" s="67"/>
      <c r="I85" s="67"/>
      <c r="J85" s="67"/>
      <c r="K85" s="67"/>
      <c r="L85" s="70"/>
    </row>
    <row r="86" spans="1:12" s="24" customFormat="1" ht="10.5">
      <c r="A86" s="64"/>
      <c r="B86" s="25" t="s">
        <v>93</v>
      </c>
      <c r="C86" s="75"/>
      <c r="D86" s="70"/>
      <c r="E86" s="73"/>
      <c r="F86" s="70"/>
      <c r="G86" s="67"/>
      <c r="H86" s="67"/>
      <c r="I86" s="67"/>
      <c r="J86" s="67"/>
      <c r="K86" s="67"/>
      <c r="L86" s="70"/>
    </row>
    <row r="87" spans="1:12" s="24" customFormat="1" ht="10.5">
      <c r="A87" s="64"/>
      <c r="B87" s="25" t="s">
        <v>57</v>
      </c>
      <c r="C87" s="75"/>
      <c r="D87" s="70"/>
      <c r="E87" s="73"/>
      <c r="F87" s="70"/>
      <c r="G87" s="67"/>
      <c r="H87" s="67"/>
      <c r="I87" s="67"/>
      <c r="J87" s="67"/>
      <c r="K87" s="67"/>
      <c r="L87" s="70"/>
    </row>
    <row r="88" spans="1:12" s="24" customFormat="1" ht="10.5">
      <c r="A88" s="65"/>
      <c r="B88" s="21" t="s">
        <v>73</v>
      </c>
      <c r="C88" s="76"/>
      <c r="D88" s="71"/>
      <c r="E88" s="74"/>
      <c r="F88" s="71"/>
      <c r="G88" s="68"/>
      <c r="H88" s="68"/>
      <c r="I88" s="68"/>
      <c r="J88" s="68"/>
      <c r="K88" s="68"/>
      <c r="L88" s="71"/>
    </row>
    <row r="89" spans="1:12" s="24" customFormat="1" ht="105">
      <c r="A89" s="63">
        <v>14</v>
      </c>
      <c r="B89" s="22" t="s">
        <v>214</v>
      </c>
      <c r="C89" s="23" t="s">
        <v>215</v>
      </c>
      <c r="D89" s="69">
        <v>495000</v>
      </c>
      <c r="E89" s="72" t="s">
        <v>253</v>
      </c>
      <c r="F89" s="69">
        <v>175000</v>
      </c>
      <c r="G89" s="66">
        <v>15</v>
      </c>
      <c r="H89" s="66">
        <v>20</v>
      </c>
      <c r="I89" s="66">
        <v>20</v>
      </c>
      <c r="J89" s="66">
        <v>6</v>
      </c>
      <c r="K89" s="66">
        <f>SUM(G89:J94)</f>
        <v>61</v>
      </c>
      <c r="L89" s="69">
        <v>90000</v>
      </c>
    </row>
    <row r="90" spans="1:12" s="24" customFormat="1" ht="21">
      <c r="A90" s="64"/>
      <c r="B90" s="25" t="s">
        <v>16</v>
      </c>
      <c r="C90" s="26" t="s">
        <v>235</v>
      </c>
      <c r="D90" s="70"/>
      <c r="E90" s="73"/>
      <c r="F90" s="70"/>
      <c r="G90" s="67"/>
      <c r="H90" s="67"/>
      <c r="I90" s="67"/>
      <c r="J90" s="67"/>
      <c r="K90" s="67"/>
      <c r="L90" s="70"/>
    </row>
    <row r="91" spans="1:12" s="24" customFormat="1" ht="10.5">
      <c r="A91" s="64"/>
      <c r="B91" s="25" t="s">
        <v>118</v>
      </c>
      <c r="C91" s="75"/>
      <c r="D91" s="70"/>
      <c r="E91" s="73"/>
      <c r="F91" s="70"/>
      <c r="G91" s="67"/>
      <c r="H91" s="67"/>
      <c r="I91" s="67"/>
      <c r="J91" s="67"/>
      <c r="K91" s="67"/>
      <c r="L91" s="70"/>
    </row>
    <row r="92" spans="1:12" s="24" customFormat="1" ht="10.5">
      <c r="A92" s="64"/>
      <c r="B92" s="25" t="s">
        <v>119</v>
      </c>
      <c r="C92" s="75"/>
      <c r="D92" s="70"/>
      <c r="E92" s="73"/>
      <c r="F92" s="70"/>
      <c r="G92" s="67"/>
      <c r="H92" s="67"/>
      <c r="I92" s="67"/>
      <c r="J92" s="67"/>
      <c r="K92" s="67"/>
      <c r="L92" s="70"/>
    </row>
    <row r="93" spans="1:12" s="24" customFormat="1" ht="10.5">
      <c r="A93" s="64"/>
      <c r="B93" s="25" t="s">
        <v>57</v>
      </c>
      <c r="C93" s="75"/>
      <c r="D93" s="70"/>
      <c r="E93" s="73"/>
      <c r="F93" s="70"/>
      <c r="G93" s="67"/>
      <c r="H93" s="67"/>
      <c r="I93" s="67"/>
      <c r="J93" s="67"/>
      <c r="K93" s="67"/>
      <c r="L93" s="70"/>
    </row>
    <row r="94" spans="1:12" s="24" customFormat="1" ht="10.5">
      <c r="A94" s="65"/>
      <c r="B94" s="21" t="s">
        <v>120</v>
      </c>
      <c r="C94" s="76"/>
      <c r="D94" s="71"/>
      <c r="E94" s="74"/>
      <c r="F94" s="71"/>
      <c r="G94" s="68"/>
      <c r="H94" s="68"/>
      <c r="I94" s="68"/>
      <c r="J94" s="68"/>
      <c r="K94" s="68"/>
      <c r="L94" s="71"/>
    </row>
    <row r="95" spans="1:12" s="24" customFormat="1" ht="21">
      <c r="A95" s="63">
        <v>15</v>
      </c>
      <c r="B95" s="22" t="s">
        <v>216</v>
      </c>
      <c r="C95" s="23" t="s">
        <v>217</v>
      </c>
      <c r="D95" s="69">
        <v>8900000</v>
      </c>
      <c r="E95" s="72" t="s">
        <v>242</v>
      </c>
      <c r="F95" s="69">
        <v>1400000</v>
      </c>
      <c r="G95" s="66">
        <v>20</v>
      </c>
      <c r="H95" s="66">
        <v>30</v>
      </c>
      <c r="I95" s="66">
        <v>20</v>
      </c>
      <c r="J95" s="66">
        <v>10</v>
      </c>
      <c r="K95" s="66">
        <f>SUM(G95:J100)</f>
        <v>80</v>
      </c>
      <c r="L95" s="69">
        <v>700000</v>
      </c>
    </row>
    <row r="96" spans="1:12" s="24" customFormat="1" ht="21">
      <c r="A96" s="64"/>
      <c r="B96" s="25" t="s">
        <v>78</v>
      </c>
      <c r="C96" s="26" t="s">
        <v>235</v>
      </c>
      <c r="D96" s="70"/>
      <c r="E96" s="73"/>
      <c r="F96" s="70"/>
      <c r="G96" s="67"/>
      <c r="H96" s="67"/>
      <c r="I96" s="67"/>
      <c r="J96" s="67"/>
      <c r="K96" s="67"/>
      <c r="L96" s="70"/>
    </row>
    <row r="97" spans="1:12" s="24" customFormat="1" ht="10.5">
      <c r="A97" s="64"/>
      <c r="B97" s="25" t="s">
        <v>218</v>
      </c>
      <c r="C97" s="75"/>
      <c r="D97" s="70"/>
      <c r="E97" s="73"/>
      <c r="F97" s="70"/>
      <c r="G97" s="67"/>
      <c r="H97" s="67"/>
      <c r="I97" s="67"/>
      <c r="J97" s="67"/>
      <c r="K97" s="67"/>
      <c r="L97" s="70"/>
    </row>
    <row r="98" spans="1:12" s="24" customFormat="1" ht="21">
      <c r="A98" s="64"/>
      <c r="B98" s="25" t="s">
        <v>219</v>
      </c>
      <c r="C98" s="75"/>
      <c r="D98" s="70"/>
      <c r="E98" s="73"/>
      <c r="F98" s="70"/>
      <c r="G98" s="67"/>
      <c r="H98" s="67"/>
      <c r="I98" s="67"/>
      <c r="J98" s="67"/>
      <c r="K98" s="67"/>
      <c r="L98" s="70"/>
    </row>
    <row r="99" spans="1:12" s="24" customFormat="1" ht="10.5">
      <c r="A99" s="64"/>
      <c r="B99" s="25" t="s">
        <v>189</v>
      </c>
      <c r="C99" s="75"/>
      <c r="D99" s="70"/>
      <c r="E99" s="73"/>
      <c r="F99" s="70"/>
      <c r="G99" s="67"/>
      <c r="H99" s="67"/>
      <c r="I99" s="67"/>
      <c r="J99" s="67"/>
      <c r="K99" s="67"/>
      <c r="L99" s="70"/>
    </row>
    <row r="100" spans="1:12" s="24" customFormat="1" ht="10.5">
      <c r="A100" s="65"/>
      <c r="B100" s="21" t="s">
        <v>177</v>
      </c>
      <c r="C100" s="76"/>
      <c r="D100" s="71"/>
      <c r="E100" s="74"/>
      <c r="F100" s="71"/>
      <c r="G100" s="68"/>
      <c r="H100" s="68"/>
      <c r="I100" s="68"/>
      <c r="J100" s="68"/>
      <c r="K100" s="68"/>
      <c r="L100" s="71"/>
    </row>
    <row r="101" spans="1:12" s="24" customFormat="1" ht="21">
      <c r="A101" s="63">
        <v>16</v>
      </c>
      <c r="B101" s="22" t="s">
        <v>133</v>
      </c>
      <c r="C101" s="23" t="s">
        <v>220</v>
      </c>
      <c r="D101" s="69">
        <v>500000</v>
      </c>
      <c r="E101" s="72" t="s">
        <v>254</v>
      </c>
      <c r="F101" s="69">
        <v>150000</v>
      </c>
      <c r="G101" s="66">
        <v>20</v>
      </c>
      <c r="H101" s="66">
        <v>30</v>
      </c>
      <c r="I101" s="66">
        <v>15</v>
      </c>
      <c r="J101" s="66">
        <v>4</v>
      </c>
      <c r="K101" s="66">
        <f>SUM(G101:J106)</f>
        <v>69</v>
      </c>
      <c r="L101" s="69">
        <v>100000</v>
      </c>
    </row>
    <row r="102" spans="1:12" s="24" customFormat="1" ht="21">
      <c r="A102" s="64"/>
      <c r="B102" s="25" t="s">
        <v>16</v>
      </c>
      <c r="C102" s="26" t="s">
        <v>235</v>
      </c>
      <c r="D102" s="70"/>
      <c r="E102" s="73"/>
      <c r="F102" s="70"/>
      <c r="G102" s="67"/>
      <c r="H102" s="67"/>
      <c r="I102" s="67"/>
      <c r="J102" s="67"/>
      <c r="K102" s="67"/>
      <c r="L102" s="70"/>
    </row>
    <row r="103" spans="1:12" s="24" customFormat="1" ht="10.5">
      <c r="A103" s="64"/>
      <c r="B103" s="25" t="s">
        <v>134</v>
      </c>
      <c r="C103" s="75"/>
      <c r="D103" s="70"/>
      <c r="E103" s="73"/>
      <c r="F103" s="70"/>
      <c r="G103" s="67"/>
      <c r="H103" s="67"/>
      <c r="I103" s="67"/>
      <c r="J103" s="67"/>
      <c r="K103" s="67"/>
      <c r="L103" s="70"/>
    </row>
    <row r="104" spans="1:12" s="24" customFormat="1" ht="10.5">
      <c r="A104" s="64"/>
      <c r="B104" s="25" t="s">
        <v>135</v>
      </c>
      <c r="C104" s="75"/>
      <c r="D104" s="70"/>
      <c r="E104" s="73"/>
      <c r="F104" s="70"/>
      <c r="G104" s="67"/>
      <c r="H104" s="67"/>
      <c r="I104" s="67"/>
      <c r="J104" s="67"/>
      <c r="K104" s="67"/>
      <c r="L104" s="70"/>
    </row>
    <row r="105" spans="1:12" s="24" customFormat="1" ht="10.5">
      <c r="A105" s="64"/>
      <c r="B105" s="25" t="s">
        <v>35</v>
      </c>
      <c r="C105" s="75"/>
      <c r="D105" s="70"/>
      <c r="E105" s="73"/>
      <c r="F105" s="70"/>
      <c r="G105" s="67"/>
      <c r="H105" s="67"/>
      <c r="I105" s="67"/>
      <c r="J105" s="67"/>
      <c r="K105" s="67"/>
      <c r="L105" s="70"/>
    </row>
    <row r="106" spans="1:12" s="24" customFormat="1" ht="10.5">
      <c r="A106" s="65"/>
      <c r="B106" s="21" t="s">
        <v>136</v>
      </c>
      <c r="C106" s="76"/>
      <c r="D106" s="71"/>
      <c r="E106" s="74"/>
      <c r="F106" s="71"/>
      <c r="G106" s="68"/>
      <c r="H106" s="68"/>
      <c r="I106" s="68"/>
      <c r="J106" s="68"/>
      <c r="K106" s="68"/>
      <c r="L106" s="71"/>
    </row>
    <row r="107" spans="1:12" s="24" customFormat="1" ht="42">
      <c r="A107" s="63">
        <v>17</v>
      </c>
      <c r="B107" s="22" t="s">
        <v>221</v>
      </c>
      <c r="C107" s="23" t="s">
        <v>222</v>
      </c>
      <c r="D107" s="69">
        <v>90000</v>
      </c>
      <c r="E107" s="72" t="s">
        <v>237</v>
      </c>
      <c r="F107" s="69">
        <v>30000</v>
      </c>
      <c r="G107" s="66">
        <v>15</v>
      </c>
      <c r="H107" s="66">
        <v>28</v>
      </c>
      <c r="I107" s="66">
        <v>2</v>
      </c>
      <c r="J107" s="66">
        <v>2</v>
      </c>
      <c r="K107" s="66">
        <f>SUM(G107:J112)</f>
        <v>47</v>
      </c>
      <c r="L107" s="69">
        <v>25000</v>
      </c>
    </row>
    <row r="108" spans="1:12" s="24" customFormat="1" ht="21">
      <c r="A108" s="64"/>
      <c r="B108" s="25" t="s">
        <v>16</v>
      </c>
      <c r="C108" s="26" t="s">
        <v>235</v>
      </c>
      <c r="D108" s="70"/>
      <c r="E108" s="73"/>
      <c r="F108" s="70"/>
      <c r="G108" s="67"/>
      <c r="H108" s="67"/>
      <c r="I108" s="67"/>
      <c r="J108" s="67"/>
      <c r="K108" s="67"/>
      <c r="L108" s="70"/>
    </row>
    <row r="109" spans="1:12" s="24" customFormat="1" ht="10.5">
      <c r="A109" s="64"/>
      <c r="B109" s="25" t="s">
        <v>127</v>
      </c>
      <c r="C109" s="75" t="s">
        <v>238</v>
      </c>
      <c r="D109" s="70"/>
      <c r="E109" s="73"/>
      <c r="F109" s="70"/>
      <c r="G109" s="67"/>
      <c r="H109" s="67"/>
      <c r="I109" s="67"/>
      <c r="J109" s="67"/>
      <c r="K109" s="67"/>
      <c r="L109" s="70"/>
    </row>
    <row r="110" spans="1:12" s="24" customFormat="1" ht="10.5">
      <c r="A110" s="64"/>
      <c r="B110" s="25" t="s">
        <v>128</v>
      </c>
      <c r="C110" s="75"/>
      <c r="D110" s="70"/>
      <c r="E110" s="73"/>
      <c r="F110" s="70"/>
      <c r="G110" s="67"/>
      <c r="H110" s="67"/>
      <c r="I110" s="67"/>
      <c r="J110" s="67"/>
      <c r="K110" s="67"/>
      <c r="L110" s="70"/>
    </row>
    <row r="111" spans="1:12" s="24" customFormat="1" ht="10.5">
      <c r="A111" s="64"/>
      <c r="B111" s="25" t="s">
        <v>25</v>
      </c>
      <c r="C111" s="75"/>
      <c r="D111" s="70"/>
      <c r="E111" s="73"/>
      <c r="F111" s="70"/>
      <c r="G111" s="67"/>
      <c r="H111" s="67"/>
      <c r="I111" s="67"/>
      <c r="J111" s="67"/>
      <c r="K111" s="67"/>
      <c r="L111" s="70"/>
    </row>
    <row r="112" spans="1:12" s="24" customFormat="1" ht="47.25" customHeight="1">
      <c r="A112" s="65"/>
      <c r="B112" s="21" t="s">
        <v>129</v>
      </c>
      <c r="C112" s="76"/>
      <c r="D112" s="71"/>
      <c r="E112" s="74"/>
      <c r="F112" s="71"/>
      <c r="G112" s="68"/>
      <c r="H112" s="68"/>
      <c r="I112" s="68"/>
      <c r="J112" s="68"/>
      <c r="K112" s="68"/>
      <c r="L112" s="71"/>
    </row>
    <row r="113" spans="1:12" s="24" customFormat="1" ht="31.5">
      <c r="A113" s="63">
        <v>18</v>
      </c>
      <c r="B113" s="22" t="s">
        <v>223</v>
      </c>
      <c r="C113" s="23" t="s">
        <v>224</v>
      </c>
      <c r="D113" s="69">
        <v>6500000</v>
      </c>
      <c r="E113" s="72" t="s">
        <v>243</v>
      </c>
      <c r="F113" s="69">
        <v>500000</v>
      </c>
      <c r="G113" s="66">
        <v>20</v>
      </c>
      <c r="H113" s="66">
        <v>30</v>
      </c>
      <c r="I113" s="66">
        <v>20</v>
      </c>
      <c r="J113" s="66">
        <v>10</v>
      </c>
      <c r="K113" s="66">
        <f>SUM(G113:J118)</f>
        <v>80</v>
      </c>
      <c r="L113" s="69">
        <v>400000</v>
      </c>
    </row>
    <row r="114" spans="1:12" s="24" customFormat="1" ht="21">
      <c r="A114" s="64"/>
      <c r="B114" s="25" t="s">
        <v>16</v>
      </c>
      <c r="C114" s="26" t="s">
        <v>235</v>
      </c>
      <c r="D114" s="70"/>
      <c r="E114" s="73"/>
      <c r="F114" s="70"/>
      <c r="G114" s="67"/>
      <c r="H114" s="67"/>
      <c r="I114" s="67"/>
      <c r="J114" s="67"/>
      <c r="K114" s="67"/>
      <c r="L114" s="70"/>
    </row>
    <row r="115" spans="1:12" s="24" customFormat="1" ht="10.5">
      <c r="A115" s="64"/>
      <c r="B115" s="25" t="s">
        <v>225</v>
      </c>
      <c r="C115" s="75"/>
      <c r="D115" s="70"/>
      <c r="E115" s="73"/>
      <c r="F115" s="70"/>
      <c r="G115" s="67"/>
      <c r="H115" s="67"/>
      <c r="I115" s="67"/>
      <c r="J115" s="67"/>
      <c r="K115" s="67"/>
      <c r="L115" s="70"/>
    </row>
    <row r="116" spans="1:12" s="24" customFormat="1" ht="10.5">
      <c r="A116" s="64"/>
      <c r="B116" s="25" t="s">
        <v>226</v>
      </c>
      <c r="C116" s="75"/>
      <c r="D116" s="70"/>
      <c r="E116" s="73"/>
      <c r="F116" s="70"/>
      <c r="G116" s="67"/>
      <c r="H116" s="67"/>
      <c r="I116" s="67"/>
      <c r="J116" s="67"/>
      <c r="K116" s="67"/>
      <c r="L116" s="70"/>
    </row>
    <row r="117" spans="1:12" s="24" customFormat="1" ht="10.5">
      <c r="A117" s="64"/>
      <c r="B117" s="25" t="s">
        <v>227</v>
      </c>
      <c r="C117" s="75"/>
      <c r="D117" s="70"/>
      <c r="E117" s="73"/>
      <c r="F117" s="70"/>
      <c r="G117" s="67"/>
      <c r="H117" s="67"/>
      <c r="I117" s="67"/>
      <c r="J117" s="67"/>
      <c r="K117" s="67"/>
      <c r="L117" s="70"/>
    </row>
    <row r="118" spans="1:12" s="24" customFormat="1" ht="10.5">
      <c r="A118" s="65"/>
      <c r="B118" s="21" t="s">
        <v>228</v>
      </c>
      <c r="C118" s="76"/>
      <c r="D118" s="71"/>
      <c r="E118" s="74"/>
      <c r="F118" s="71"/>
      <c r="G118" s="68"/>
      <c r="H118" s="68"/>
      <c r="I118" s="68"/>
      <c r="J118" s="68"/>
      <c r="K118" s="68"/>
      <c r="L118" s="71"/>
    </row>
    <row r="119" spans="1:12" s="18" customFormat="1" ht="21">
      <c r="A119" s="63">
        <v>19</v>
      </c>
      <c r="B119" s="16" t="s">
        <v>269</v>
      </c>
      <c r="C119" s="17" t="s">
        <v>275</v>
      </c>
      <c r="D119" s="35">
        <v>220000</v>
      </c>
      <c r="E119" s="38" t="s">
        <v>276</v>
      </c>
      <c r="F119" s="35">
        <v>82000</v>
      </c>
      <c r="G119" s="32">
        <v>15</v>
      </c>
      <c r="H119" s="32">
        <v>28</v>
      </c>
      <c r="I119" s="32">
        <v>10</v>
      </c>
      <c r="J119" s="32">
        <v>2</v>
      </c>
      <c r="K119" s="32">
        <f>SUM(G119:J124)</f>
        <v>55</v>
      </c>
      <c r="L119" s="35">
        <v>50000</v>
      </c>
    </row>
    <row r="120" spans="1:12" s="18" customFormat="1" ht="21">
      <c r="A120" s="64"/>
      <c r="B120" s="19" t="s">
        <v>16</v>
      </c>
      <c r="C120" s="20" t="s">
        <v>235</v>
      </c>
      <c r="D120" s="36"/>
      <c r="E120" s="39"/>
      <c r="F120" s="36"/>
      <c r="G120" s="33"/>
      <c r="H120" s="33"/>
      <c r="I120" s="33"/>
      <c r="J120" s="33"/>
      <c r="K120" s="33"/>
      <c r="L120" s="36"/>
    </row>
    <row r="121" spans="1:12" s="18" customFormat="1" ht="10.5">
      <c r="A121" s="64"/>
      <c r="B121" s="19" t="s">
        <v>271</v>
      </c>
      <c r="C121" s="44"/>
      <c r="D121" s="36"/>
      <c r="E121" s="39"/>
      <c r="F121" s="36"/>
      <c r="G121" s="33"/>
      <c r="H121" s="33"/>
      <c r="I121" s="33"/>
      <c r="J121" s="33"/>
      <c r="K121" s="33"/>
      <c r="L121" s="36"/>
    </row>
    <row r="122" spans="1:12" s="18" customFormat="1" ht="10.5">
      <c r="A122" s="64"/>
      <c r="B122" s="19" t="s">
        <v>272</v>
      </c>
      <c r="C122" s="44"/>
      <c r="D122" s="36"/>
      <c r="E122" s="39"/>
      <c r="F122" s="36"/>
      <c r="G122" s="33"/>
      <c r="H122" s="33"/>
      <c r="I122" s="33"/>
      <c r="J122" s="33"/>
      <c r="K122" s="33"/>
      <c r="L122" s="36"/>
    </row>
    <row r="123" spans="1:12" s="18" customFormat="1" ht="10.5">
      <c r="A123" s="64"/>
      <c r="B123" s="19" t="s">
        <v>273</v>
      </c>
      <c r="C123" s="44"/>
      <c r="D123" s="36"/>
      <c r="E123" s="39"/>
      <c r="F123" s="36"/>
      <c r="G123" s="33"/>
      <c r="H123" s="33"/>
      <c r="I123" s="33"/>
      <c r="J123" s="33"/>
      <c r="K123" s="33"/>
      <c r="L123" s="36"/>
    </row>
    <row r="124" spans="1:12" s="18" customFormat="1" ht="10.5">
      <c r="A124" s="65"/>
      <c r="B124" s="21" t="s">
        <v>274</v>
      </c>
      <c r="C124" s="45"/>
      <c r="D124" s="37"/>
      <c r="E124" s="40"/>
      <c r="F124" s="37"/>
      <c r="G124" s="34"/>
      <c r="H124" s="34"/>
      <c r="I124" s="34"/>
      <c r="J124" s="34"/>
      <c r="K124" s="34"/>
      <c r="L124" s="37"/>
    </row>
    <row r="125" spans="1:12" s="18" customFormat="1" ht="84">
      <c r="A125" s="63">
        <v>20</v>
      </c>
      <c r="B125" s="16" t="s">
        <v>277</v>
      </c>
      <c r="C125" s="17" t="s">
        <v>278</v>
      </c>
      <c r="D125" s="35">
        <v>400000</v>
      </c>
      <c r="E125" s="38" t="s">
        <v>176</v>
      </c>
      <c r="F125" s="35">
        <v>110000</v>
      </c>
      <c r="G125" s="32">
        <v>20</v>
      </c>
      <c r="H125" s="32">
        <v>23</v>
      </c>
      <c r="I125" s="32">
        <v>20</v>
      </c>
      <c r="J125" s="32">
        <v>10</v>
      </c>
      <c r="K125" s="32">
        <f>SUM(G125:J130)</f>
        <v>73</v>
      </c>
      <c r="L125" s="35">
        <v>100000</v>
      </c>
    </row>
    <row r="126" spans="1:12" s="18" customFormat="1" ht="136.5">
      <c r="A126" s="64"/>
      <c r="B126" s="19" t="s">
        <v>16</v>
      </c>
      <c r="C126" s="20" t="s">
        <v>279</v>
      </c>
      <c r="D126" s="36"/>
      <c r="E126" s="39"/>
      <c r="F126" s="36"/>
      <c r="G126" s="33"/>
      <c r="H126" s="33"/>
      <c r="I126" s="33"/>
      <c r="J126" s="33"/>
      <c r="K126" s="33"/>
      <c r="L126" s="36"/>
    </row>
    <row r="127" spans="1:12" s="18" customFormat="1" ht="10.5">
      <c r="A127" s="64"/>
      <c r="B127" s="19" t="s">
        <v>280</v>
      </c>
      <c r="C127" s="44"/>
      <c r="D127" s="36"/>
      <c r="E127" s="39"/>
      <c r="F127" s="36"/>
      <c r="G127" s="33"/>
      <c r="H127" s="33"/>
      <c r="I127" s="33"/>
      <c r="J127" s="33"/>
      <c r="K127" s="33"/>
      <c r="L127" s="36"/>
    </row>
    <row r="128" spans="1:12" s="18" customFormat="1" ht="10.5">
      <c r="A128" s="64"/>
      <c r="B128" s="19" t="s">
        <v>281</v>
      </c>
      <c r="C128" s="44"/>
      <c r="D128" s="36"/>
      <c r="E128" s="39"/>
      <c r="F128" s="36"/>
      <c r="G128" s="33"/>
      <c r="H128" s="33"/>
      <c r="I128" s="33"/>
      <c r="J128" s="33"/>
      <c r="K128" s="33"/>
      <c r="L128" s="36"/>
    </row>
    <row r="129" spans="1:12" s="18" customFormat="1" ht="10.5">
      <c r="A129" s="64"/>
      <c r="B129" s="19" t="s">
        <v>41</v>
      </c>
      <c r="C129" s="44"/>
      <c r="D129" s="36"/>
      <c r="E129" s="39"/>
      <c r="F129" s="36"/>
      <c r="G129" s="33"/>
      <c r="H129" s="33"/>
      <c r="I129" s="33"/>
      <c r="J129" s="33"/>
      <c r="K129" s="33"/>
      <c r="L129" s="36"/>
    </row>
    <row r="130" spans="1:12" s="18" customFormat="1" ht="21">
      <c r="A130" s="65"/>
      <c r="B130" s="21" t="s">
        <v>282</v>
      </c>
      <c r="C130" s="45"/>
      <c r="D130" s="37"/>
      <c r="E130" s="40"/>
      <c r="F130" s="37"/>
      <c r="G130" s="34"/>
      <c r="H130" s="34"/>
      <c r="I130" s="34"/>
      <c r="J130" s="34"/>
      <c r="K130" s="34"/>
      <c r="L130" s="37"/>
    </row>
    <row r="131" spans="1:12" s="24" customFormat="1" ht="21">
      <c r="A131" s="63">
        <v>21</v>
      </c>
      <c r="B131" s="22" t="s">
        <v>165</v>
      </c>
      <c r="C131" s="23" t="s">
        <v>229</v>
      </c>
      <c r="D131" s="69">
        <v>120000</v>
      </c>
      <c r="E131" s="72" t="s">
        <v>255</v>
      </c>
      <c r="F131" s="69">
        <v>50000</v>
      </c>
      <c r="G131" s="66">
        <v>11</v>
      </c>
      <c r="H131" s="66">
        <v>23</v>
      </c>
      <c r="I131" s="66">
        <v>15</v>
      </c>
      <c r="J131" s="66">
        <v>4</v>
      </c>
      <c r="K131" s="66">
        <f>SUM(G131:J136)</f>
        <v>53</v>
      </c>
      <c r="L131" s="69">
        <v>40000</v>
      </c>
    </row>
    <row r="132" spans="1:12" s="24" customFormat="1" ht="21">
      <c r="A132" s="64"/>
      <c r="B132" s="25" t="s">
        <v>16</v>
      </c>
      <c r="C132" s="26" t="s">
        <v>235</v>
      </c>
      <c r="D132" s="70"/>
      <c r="E132" s="73"/>
      <c r="F132" s="70"/>
      <c r="G132" s="67"/>
      <c r="H132" s="67"/>
      <c r="I132" s="67"/>
      <c r="J132" s="67"/>
      <c r="K132" s="67"/>
      <c r="L132" s="70"/>
    </row>
    <row r="133" spans="1:12" s="24" customFormat="1" ht="10.5">
      <c r="A133" s="64"/>
      <c r="B133" s="25" t="s">
        <v>167</v>
      </c>
      <c r="C133" s="75"/>
      <c r="D133" s="70"/>
      <c r="E133" s="73"/>
      <c r="F133" s="70"/>
      <c r="G133" s="67"/>
      <c r="H133" s="67"/>
      <c r="I133" s="67"/>
      <c r="J133" s="67"/>
      <c r="K133" s="67"/>
      <c r="L133" s="70"/>
    </row>
    <row r="134" spans="1:12" s="24" customFormat="1" ht="21">
      <c r="A134" s="64"/>
      <c r="B134" s="25" t="s">
        <v>168</v>
      </c>
      <c r="C134" s="75"/>
      <c r="D134" s="70"/>
      <c r="E134" s="73"/>
      <c r="F134" s="70"/>
      <c r="G134" s="67"/>
      <c r="H134" s="67"/>
      <c r="I134" s="67"/>
      <c r="J134" s="67"/>
      <c r="K134" s="67"/>
      <c r="L134" s="70"/>
    </row>
    <row r="135" spans="1:12" s="24" customFormat="1" ht="10.5">
      <c r="A135" s="64"/>
      <c r="B135" s="25" t="s">
        <v>106</v>
      </c>
      <c r="C135" s="75"/>
      <c r="D135" s="70"/>
      <c r="E135" s="73"/>
      <c r="F135" s="70"/>
      <c r="G135" s="67"/>
      <c r="H135" s="67"/>
      <c r="I135" s="67"/>
      <c r="J135" s="67"/>
      <c r="K135" s="67"/>
      <c r="L135" s="70"/>
    </row>
    <row r="136" spans="1:12" s="24" customFormat="1" ht="10.5">
      <c r="A136" s="65"/>
      <c r="B136" s="21" t="s">
        <v>24</v>
      </c>
      <c r="C136" s="76"/>
      <c r="D136" s="71"/>
      <c r="E136" s="74"/>
      <c r="F136" s="71"/>
      <c r="G136" s="68"/>
      <c r="H136" s="68"/>
      <c r="I136" s="68"/>
      <c r="J136" s="68"/>
      <c r="K136" s="68"/>
      <c r="L136" s="71"/>
    </row>
    <row r="137" spans="1:12" s="24" customFormat="1" ht="21">
      <c r="A137" s="63">
        <v>22</v>
      </c>
      <c r="B137" s="22" t="s">
        <v>230</v>
      </c>
      <c r="C137" s="23" t="s">
        <v>231</v>
      </c>
      <c r="D137" s="69">
        <v>70000</v>
      </c>
      <c r="E137" s="72" t="s">
        <v>245</v>
      </c>
      <c r="F137" s="69">
        <v>25000</v>
      </c>
      <c r="G137" s="66">
        <v>10</v>
      </c>
      <c r="H137" s="66">
        <v>20</v>
      </c>
      <c r="I137" s="66">
        <v>6</v>
      </c>
      <c r="J137" s="66">
        <v>4</v>
      </c>
      <c r="K137" s="66">
        <f>SUM(G137:J142)</f>
        <v>40</v>
      </c>
      <c r="L137" s="69">
        <v>20000</v>
      </c>
    </row>
    <row r="138" spans="1:12" s="24" customFormat="1" ht="21">
      <c r="A138" s="64"/>
      <c r="B138" s="25" t="s">
        <v>16</v>
      </c>
      <c r="C138" s="26" t="s">
        <v>235</v>
      </c>
      <c r="D138" s="70"/>
      <c r="E138" s="73"/>
      <c r="F138" s="70"/>
      <c r="G138" s="67"/>
      <c r="H138" s="67"/>
      <c r="I138" s="67"/>
      <c r="J138" s="67"/>
      <c r="K138" s="67"/>
      <c r="L138" s="70"/>
    </row>
    <row r="139" spans="1:12" s="24" customFormat="1" ht="10.5">
      <c r="A139" s="64"/>
      <c r="B139" s="25" t="s">
        <v>109</v>
      </c>
      <c r="C139" s="75"/>
      <c r="D139" s="70"/>
      <c r="E139" s="73"/>
      <c r="F139" s="70"/>
      <c r="G139" s="67"/>
      <c r="H139" s="67"/>
      <c r="I139" s="67"/>
      <c r="J139" s="67"/>
      <c r="K139" s="67"/>
      <c r="L139" s="70"/>
    </row>
    <row r="140" spans="1:12" s="24" customFormat="1" ht="10.5">
      <c r="A140" s="64"/>
      <c r="B140" s="25" t="s">
        <v>137</v>
      </c>
      <c r="C140" s="75"/>
      <c r="D140" s="70"/>
      <c r="E140" s="73"/>
      <c r="F140" s="70"/>
      <c r="G140" s="67"/>
      <c r="H140" s="67"/>
      <c r="I140" s="67"/>
      <c r="J140" s="67"/>
      <c r="K140" s="67"/>
      <c r="L140" s="70"/>
    </row>
    <row r="141" spans="1:12" s="24" customFormat="1" ht="10.5">
      <c r="A141" s="64"/>
      <c r="B141" s="25" t="s">
        <v>67</v>
      </c>
      <c r="C141" s="75"/>
      <c r="D141" s="70"/>
      <c r="E141" s="73"/>
      <c r="F141" s="70"/>
      <c r="G141" s="67"/>
      <c r="H141" s="67"/>
      <c r="I141" s="67"/>
      <c r="J141" s="67"/>
      <c r="K141" s="67"/>
      <c r="L141" s="70"/>
    </row>
    <row r="142" spans="1:12" s="24" customFormat="1" ht="10.5">
      <c r="A142" s="65"/>
      <c r="B142" s="21" t="s">
        <v>111</v>
      </c>
      <c r="C142" s="76"/>
      <c r="D142" s="71"/>
      <c r="E142" s="74"/>
      <c r="F142" s="71"/>
      <c r="G142" s="68"/>
      <c r="H142" s="68"/>
      <c r="I142" s="68"/>
      <c r="J142" s="68"/>
      <c r="K142" s="68"/>
      <c r="L142" s="71"/>
    </row>
    <row r="143" spans="1:13" s="24" customFormat="1" ht="115.5">
      <c r="A143" s="63">
        <v>23</v>
      </c>
      <c r="B143" s="22" t="s">
        <v>173</v>
      </c>
      <c r="C143" s="23" t="s">
        <v>232</v>
      </c>
      <c r="D143" s="69">
        <v>865000</v>
      </c>
      <c r="E143" s="72" t="s">
        <v>176</v>
      </c>
      <c r="F143" s="69">
        <v>210000</v>
      </c>
      <c r="G143" s="66">
        <v>20</v>
      </c>
      <c r="H143" s="66">
        <v>28</v>
      </c>
      <c r="I143" s="66">
        <v>15</v>
      </c>
      <c r="J143" s="66">
        <v>8</v>
      </c>
      <c r="K143" s="66">
        <f>SUM(G143:J148)</f>
        <v>71</v>
      </c>
      <c r="L143" s="69">
        <v>130000</v>
      </c>
      <c r="M143" s="60" t="s">
        <v>256</v>
      </c>
    </row>
    <row r="144" spans="1:13" s="24" customFormat="1" ht="21">
      <c r="A144" s="64"/>
      <c r="B144" s="25" t="s">
        <v>16</v>
      </c>
      <c r="C144" s="26" t="s">
        <v>250</v>
      </c>
      <c r="D144" s="70"/>
      <c r="E144" s="73"/>
      <c r="F144" s="70"/>
      <c r="G144" s="67"/>
      <c r="H144" s="67"/>
      <c r="I144" s="67"/>
      <c r="J144" s="67"/>
      <c r="K144" s="67"/>
      <c r="L144" s="70"/>
      <c r="M144" s="61"/>
    </row>
    <row r="145" spans="1:13" s="24" customFormat="1" ht="10.5">
      <c r="A145" s="64"/>
      <c r="B145" s="25" t="s">
        <v>174</v>
      </c>
      <c r="C145" s="75"/>
      <c r="D145" s="70"/>
      <c r="E145" s="73"/>
      <c r="F145" s="70"/>
      <c r="G145" s="67"/>
      <c r="H145" s="67"/>
      <c r="I145" s="67"/>
      <c r="J145" s="67"/>
      <c r="K145" s="67"/>
      <c r="L145" s="70"/>
      <c r="M145" s="61"/>
    </row>
    <row r="146" spans="1:13" s="24" customFormat="1" ht="21">
      <c r="A146" s="64"/>
      <c r="B146" s="25" t="s">
        <v>175</v>
      </c>
      <c r="C146" s="75"/>
      <c r="D146" s="70"/>
      <c r="E146" s="73"/>
      <c r="F146" s="70"/>
      <c r="G146" s="67"/>
      <c r="H146" s="67"/>
      <c r="I146" s="67"/>
      <c r="J146" s="67"/>
      <c r="K146" s="67"/>
      <c r="L146" s="70"/>
      <c r="M146" s="61"/>
    </row>
    <row r="147" spans="1:13" s="24" customFormat="1" ht="10.5">
      <c r="A147" s="64"/>
      <c r="B147" s="25" t="s">
        <v>25</v>
      </c>
      <c r="C147" s="75"/>
      <c r="D147" s="70"/>
      <c r="E147" s="73"/>
      <c r="F147" s="70"/>
      <c r="G147" s="67"/>
      <c r="H147" s="67"/>
      <c r="I147" s="67"/>
      <c r="J147" s="67"/>
      <c r="K147" s="67"/>
      <c r="L147" s="70"/>
      <c r="M147" s="61"/>
    </row>
    <row r="148" spans="1:13" s="24" customFormat="1" ht="10.5">
      <c r="A148" s="65"/>
      <c r="B148" s="21" t="s">
        <v>26</v>
      </c>
      <c r="C148" s="76"/>
      <c r="D148" s="71"/>
      <c r="E148" s="74"/>
      <c r="F148" s="71"/>
      <c r="G148" s="68"/>
      <c r="H148" s="68"/>
      <c r="I148" s="68"/>
      <c r="J148" s="68"/>
      <c r="K148" s="68"/>
      <c r="L148" s="71"/>
      <c r="M148" s="62"/>
    </row>
    <row r="149" spans="1:12" s="24" customFormat="1" ht="52.5">
      <c r="A149" s="63">
        <v>24</v>
      </c>
      <c r="B149" s="22" t="s">
        <v>233</v>
      </c>
      <c r="C149" s="23" t="s">
        <v>234</v>
      </c>
      <c r="D149" s="69">
        <v>350000</v>
      </c>
      <c r="E149" s="72" t="s">
        <v>240</v>
      </c>
      <c r="F149" s="69">
        <v>100000</v>
      </c>
      <c r="G149" s="66">
        <v>20</v>
      </c>
      <c r="H149" s="66">
        <v>26</v>
      </c>
      <c r="I149" s="66">
        <v>2</v>
      </c>
      <c r="J149" s="66">
        <v>2</v>
      </c>
      <c r="K149" s="66">
        <f>SUM(G149:J154)</f>
        <v>50</v>
      </c>
      <c r="L149" s="69">
        <v>20000</v>
      </c>
    </row>
    <row r="150" spans="1:12" s="24" customFormat="1" ht="21">
      <c r="A150" s="64"/>
      <c r="B150" s="25" t="s">
        <v>16</v>
      </c>
      <c r="C150" s="26" t="s">
        <v>235</v>
      </c>
      <c r="D150" s="70"/>
      <c r="E150" s="73"/>
      <c r="F150" s="70"/>
      <c r="G150" s="67"/>
      <c r="H150" s="67"/>
      <c r="I150" s="67"/>
      <c r="J150" s="67"/>
      <c r="K150" s="67"/>
      <c r="L150" s="70"/>
    </row>
    <row r="151" spans="1:12" s="24" customFormat="1" ht="10.5">
      <c r="A151" s="64"/>
      <c r="B151" s="25" t="s">
        <v>171</v>
      </c>
      <c r="C151" s="75"/>
      <c r="D151" s="70"/>
      <c r="E151" s="73"/>
      <c r="F151" s="70"/>
      <c r="G151" s="67"/>
      <c r="H151" s="67"/>
      <c r="I151" s="67"/>
      <c r="J151" s="67"/>
      <c r="K151" s="67"/>
      <c r="L151" s="70"/>
    </row>
    <row r="152" spans="1:12" s="24" customFormat="1" ht="10.5">
      <c r="A152" s="64"/>
      <c r="B152" s="25" t="s">
        <v>172</v>
      </c>
      <c r="C152" s="75"/>
      <c r="D152" s="70"/>
      <c r="E152" s="73"/>
      <c r="F152" s="70"/>
      <c r="G152" s="67"/>
      <c r="H152" s="67"/>
      <c r="I152" s="67"/>
      <c r="J152" s="67"/>
      <c r="K152" s="67"/>
      <c r="L152" s="70"/>
    </row>
    <row r="153" spans="1:12" s="24" customFormat="1" ht="10.5">
      <c r="A153" s="64"/>
      <c r="B153" s="25" t="s">
        <v>25</v>
      </c>
      <c r="C153" s="75"/>
      <c r="D153" s="70"/>
      <c r="E153" s="73"/>
      <c r="F153" s="70"/>
      <c r="G153" s="67"/>
      <c r="H153" s="67"/>
      <c r="I153" s="67"/>
      <c r="J153" s="67"/>
      <c r="K153" s="67"/>
      <c r="L153" s="70"/>
    </row>
    <row r="154" spans="1:12" s="24" customFormat="1" ht="11.25" thickBot="1">
      <c r="A154" s="65"/>
      <c r="B154" s="21" t="s">
        <v>26</v>
      </c>
      <c r="C154" s="76"/>
      <c r="D154" s="71"/>
      <c r="E154" s="74"/>
      <c r="F154" s="71"/>
      <c r="G154" s="68"/>
      <c r="H154" s="68"/>
      <c r="I154" s="68"/>
      <c r="J154" s="68"/>
      <c r="K154" s="68"/>
      <c r="L154" s="71"/>
    </row>
    <row r="155" spans="1:12" s="2" customFormat="1" ht="13.5" thickBot="1">
      <c r="A155" s="8" t="s">
        <v>14</v>
      </c>
      <c r="B155" s="9"/>
      <c r="C155" s="9"/>
      <c r="D155" s="10">
        <f ca="1">SUM(OFFSET(DZACATEK,0,0,MATCH("Celkem:",A:A,0)-1,1))</f>
        <v>46002000</v>
      </c>
      <c r="E155" s="14"/>
      <c r="F155" s="10">
        <f ca="1">SUM(OFFSET(FZACATEK,0,0,MATCH("Celkem:",A:A,0)-1,1))</f>
        <v>6927000</v>
      </c>
      <c r="G155" s="11"/>
      <c r="H155" s="11"/>
      <c r="I155" s="11"/>
      <c r="J155" s="11"/>
      <c r="K155" s="9"/>
      <c r="L155" s="12">
        <f ca="1">SUM(OFFSET(LZACATEK,0,0,MATCH("Celkem:",A:A,0)-1,1))</f>
        <v>4090000</v>
      </c>
    </row>
    <row r="156" s="2" customFormat="1" ht="10.5"/>
    <row r="157" spans="1:10" s="2" customFormat="1" ht="12.75">
      <c r="A157" s="4"/>
      <c r="B157" s="4"/>
      <c r="C157" s="4"/>
      <c r="I157" s="15"/>
      <c r="J157"/>
    </row>
    <row r="158" spans="1:3" s="2" customFormat="1" ht="10.5">
      <c r="A158" s="4"/>
      <c r="B158" s="4"/>
      <c r="C158" s="1"/>
    </row>
    <row r="159" spans="1:3" s="2" customFormat="1" ht="10.5">
      <c r="A159" s="4"/>
      <c r="B159" s="4"/>
      <c r="C159" s="1"/>
    </row>
    <row r="160" s="2" customFormat="1" ht="10.5"/>
    <row r="161" s="2" customFormat="1" ht="10.5"/>
    <row r="162" spans="9:12" s="2" customFormat="1" ht="10.5">
      <c r="I162" s="13"/>
      <c r="J162" s="6"/>
      <c r="K162" s="13"/>
      <c r="L162" s="6"/>
    </row>
  </sheetData>
  <sheetProtection/>
  <mergeCells count="278">
    <mergeCell ref="H125:H130"/>
    <mergeCell ref="I125:I130"/>
    <mergeCell ref="J125:J130"/>
    <mergeCell ref="K125:K130"/>
    <mergeCell ref="L125:L130"/>
    <mergeCell ref="C127:C130"/>
    <mergeCell ref="I119:I124"/>
    <mergeCell ref="J119:J124"/>
    <mergeCell ref="K119:K124"/>
    <mergeCell ref="L119:L124"/>
    <mergeCell ref="C121:C124"/>
    <mergeCell ref="A125:A130"/>
    <mergeCell ref="D125:D130"/>
    <mergeCell ref="E125:E130"/>
    <mergeCell ref="F125:F130"/>
    <mergeCell ref="G125:G130"/>
    <mergeCell ref="A119:A124"/>
    <mergeCell ref="D119:D124"/>
    <mergeCell ref="E119:E124"/>
    <mergeCell ref="F119:F124"/>
    <mergeCell ref="G119:G124"/>
    <mergeCell ref="H119:H124"/>
    <mergeCell ref="K149:K154"/>
    <mergeCell ref="L149:L154"/>
    <mergeCell ref="C151:C154"/>
    <mergeCell ref="K143:K148"/>
    <mergeCell ref="L143:L148"/>
    <mergeCell ref="C145:C148"/>
    <mergeCell ref="D149:D154"/>
    <mergeCell ref="E149:E154"/>
    <mergeCell ref="F149:F154"/>
    <mergeCell ref="G149:G154"/>
    <mergeCell ref="H149:H154"/>
    <mergeCell ref="I149:I154"/>
    <mergeCell ref="J149:J154"/>
    <mergeCell ref="K137:K142"/>
    <mergeCell ref="L137:L142"/>
    <mergeCell ref="C139:C142"/>
    <mergeCell ref="D143:D148"/>
    <mergeCell ref="E143:E148"/>
    <mergeCell ref="F143:F148"/>
    <mergeCell ref="G143:G148"/>
    <mergeCell ref="H143:H148"/>
    <mergeCell ref="I143:I148"/>
    <mergeCell ref="J143:J148"/>
    <mergeCell ref="K131:K136"/>
    <mergeCell ref="L131:L136"/>
    <mergeCell ref="C133:C136"/>
    <mergeCell ref="D137:D142"/>
    <mergeCell ref="E137:E142"/>
    <mergeCell ref="F137:F142"/>
    <mergeCell ref="G137:G142"/>
    <mergeCell ref="L113:L118"/>
    <mergeCell ref="C115:C118"/>
    <mergeCell ref="D131:D136"/>
    <mergeCell ref="E131:E136"/>
    <mergeCell ref="F131:F136"/>
    <mergeCell ref="G131:G136"/>
    <mergeCell ref="E113:E118"/>
    <mergeCell ref="F113:F118"/>
    <mergeCell ref="G113:G118"/>
    <mergeCell ref="J131:J136"/>
    <mergeCell ref="H137:H142"/>
    <mergeCell ref="I137:I142"/>
    <mergeCell ref="J137:J142"/>
    <mergeCell ref="L101:L106"/>
    <mergeCell ref="C103:C106"/>
    <mergeCell ref="D107:D112"/>
    <mergeCell ref="E107:E112"/>
    <mergeCell ref="F107:F112"/>
    <mergeCell ref="G107:G112"/>
    <mergeCell ref="K107:K112"/>
    <mergeCell ref="L107:L112"/>
    <mergeCell ref="C109:C112"/>
    <mergeCell ref="A131:A136"/>
    <mergeCell ref="A137:A142"/>
    <mergeCell ref="A149:A154"/>
    <mergeCell ref="H113:H118"/>
    <mergeCell ref="I113:I118"/>
    <mergeCell ref="J113:J118"/>
    <mergeCell ref="H131:H136"/>
    <mergeCell ref="I131:I136"/>
    <mergeCell ref="D113:D118"/>
    <mergeCell ref="I95:I100"/>
    <mergeCell ref="J95:J100"/>
    <mergeCell ref="K95:K100"/>
    <mergeCell ref="H107:H112"/>
    <mergeCell ref="I107:I112"/>
    <mergeCell ref="J107:J112"/>
    <mergeCell ref="K101:K106"/>
    <mergeCell ref="K113:K118"/>
    <mergeCell ref="L95:L100"/>
    <mergeCell ref="C97:C100"/>
    <mergeCell ref="A113:A118"/>
    <mergeCell ref="G101:G106"/>
    <mergeCell ref="H101:H106"/>
    <mergeCell ref="I101:I106"/>
    <mergeCell ref="J101:J106"/>
    <mergeCell ref="D101:D106"/>
    <mergeCell ref="E101:E106"/>
    <mergeCell ref="F101:F106"/>
    <mergeCell ref="I89:I94"/>
    <mergeCell ref="J89:J94"/>
    <mergeCell ref="K89:K94"/>
    <mergeCell ref="L89:L94"/>
    <mergeCell ref="C91:C94"/>
    <mergeCell ref="D95:D100"/>
    <mergeCell ref="E95:E100"/>
    <mergeCell ref="F95:F100"/>
    <mergeCell ref="G95:G100"/>
    <mergeCell ref="H95:H100"/>
    <mergeCell ref="I83:I88"/>
    <mergeCell ref="J83:J88"/>
    <mergeCell ref="K83:K88"/>
    <mergeCell ref="L83:L88"/>
    <mergeCell ref="C85:C88"/>
    <mergeCell ref="D89:D94"/>
    <mergeCell ref="E89:E94"/>
    <mergeCell ref="F89:F94"/>
    <mergeCell ref="G89:G94"/>
    <mergeCell ref="H89:H94"/>
    <mergeCell ref="J77:J82"/>
    <mergeCell ref="K77:K82"/>
    <mergeCell ref="L77:L82"/>
    <mergeCell ref="C79:C82"/>
    <mergeCell ref="A107:A112"/>
    <mergeCell ref="D83:D88"/>
    <mergeCell ref="E83:E88"/>
    <mergeCell ref="F83:F88"/>
    <mergeCell ref="G83:G88"/>
    <mergeCell ref="H83:H88"/>
    <mergeCell ref="J71:J76"/>
    <mergeCell ref="K71:K76"/>
    <mergeCell ref="L71:L76"/>
    <mergeCell ref="C73:C76"/>
    <mergeCell ref="D77:D82"/>
    <mergeCell ref="E77:E82"/>
    <mergeCell ref="F77:F82"/>
    <mergeCell ref="G77:G82"/>
    <mergeCell ref="H77:H82"/>
    <mergeCell ref="I77:I82"/>
    <mergeCell ref="J65:J70"/>
    <mergeCell ref="K65:K70"/>
    <mergeCell ref="L65:L70"/>
    <mergeCell ref="C67:C70"/>
    <mergeCell ref="D71:D76"/>
    <mergeCell ref="E71:E76"/>
    <mergeCell ref="F71:F76"/>
    <mergeCell ref="G71:G76"/>
    <mergeCell ref="H71:H76"/>
    <mergeCell ref="I71:I76"/>
    <mergeCell ref="A83:A88"/>
    <mergeCell ref="A89:A94"/>
    <mergeCell ref="A95:A100"/>
    <mergeCell ref="A101:A106"/>
    <mergeCell ref="D65:D70"/>
    <mergeCell ref="E65:E70"/>
    <mergeCell ref="I59:I64"/>
    <mergeCell ref="J59:J64"/>
    <mergeCell ref="K59:K64"/>
    <mergeCell ref="L59:L64"/>
    <mergeCell ref="C61:C64"/>
    <mergeCell ref="A77:A82"/>
    <mergeCell ref="F65:F70"/>
    <mergeCell ref="G65:G70"/>
    <mergeCell ref="H65:H70"/>
    <mergeCell ref="I65:I70"/>
    <mergeCell ref="I53:I58"/>
    <mergeCell ref="J53:J58"/>
    <mergeCell ref="K53:K58"/>
    <mergeCell ref="L53:L58"/>
    <mergeCell ref="C55:C58"/>
    <mergeCell ref="D59:D64"/>
    <mergeCell ref="E59:E64"/>
    <mergeCell ref="F59:F64"/>
    <mergeCell ref="G59:G64"/>
    <mergeCell ref="H59:H64"/>
    <mergeCell ref="I47:I52"/>
    <mergeCell ref="J47:J52"/>
    <mergeCell ref="K47:K52"/>
    <mergeCell ref="L47:L52"/>
    <mergeCell ref="C49:C52"/>
    <mergeCell ref="D53:D58"/>
    <mergeCell ref="E53:E58"/>
    <mergeCell ref="F53:F58"/>
    <mergeCell ref="G53:G58"/>
    <mergeCell ref="H53:H58"/>
    <mergeCell ref="I41:I46"/>
    <mergeCell ref="J41:J46"/>
    <mergeCell ref="K41:K46"/>
    <mergeCell ref="L41:L46"/>
    <mergeCell ref="C43:C46"/>
    <mergeCell ref="D47:D52"/>
    <mergeCell ref="E47:E52"/>
    <mergeCell ref="F47:F52"/>
    <mergeCell ref="G47:G52"/>
    <mergeCell ref="H47:H52"/>
    <mergeCell ref="I35:I40"/>
    <mergeCell ref="J35:J40"/>
    <mergeCell ref="K35:K40"/>
    <mergeCell ref="L35:L40"/>
    <mergeCell ref="C37:C40"/>
    <mergeCell ref="D41:D46"/>
    <mergeCell ref="E41:E46"/>
    <mergeCell ref="F41:F46"/>
    <mergeCell ref="G41:G46"/>
    <mergeCell ref="H41:H46"/>
    <mergeCell ref="E35:E40"/>
    <mergeCell ref="F35:F40"/>
    <mergeCell ref="G35:G40"/>
    <mergeCell ref="H35:H40"/>
    <mergeCell ref="G29:G34"/>
    <mergeCell ref="H29:H34"/>
    <mergeCell ref="K29:K34"/>
    <mergeCell ref="L29:L34"/>
    <mergeCell ref="A143:A148"/>
    <mergeCell ref="D23:D28"/>
    <mergeCell ref="E23:E28"/>
    <mergeCell ref="F23:F28"/>
    <mergeCell ref="G23:G28"/>
    <mergeCell ref="H23:H28"/>
    <mergeCell ref="C31:C34"/>
    <mergeCell ref="D35:D40"/>
    <mergeCell ref="D29:D34"/>
    <mergeCell ref="E29:E34"/>
    <mergeCell ref="F29:F34"/>
    <mergeCell ref="I17:I22"/>
    <mergeCell ref="J17:J22"/>
    <mergeCell ref="I29:I34"/>
    <mergeCell ref="J29:J34"/>
    <mergeCell ref="K17:K22"/>
    <mergeCell ref="L17:L22"/>
    <mergeCell ref="C19:C22"/>
    <mergeCell ref="I23:I28"/>
    <mergeCell ref="J23:J28"/>
    <mergeCell ref="K23:K28"/>
    <mergeCell ref="L23:L28"/>
    <mergeCell ref="C25:C28"/>
    <mergeCell ref="L11:L16"/>
    <mergeCell ref="A41:A46"/>
    <mergeCell ref="A47:A52"/>
    <mergeCell ref="A11:A16"/>
    <mergeCell ref="D11:D16"/>
    <mergeCell ref="E11:E16"/>
    <mergeCell ref="F11:F16"/>
    <mergeCell ref="C13:C16"/>
    <mergeCell ref="D17:D22"/>
    <mergeCell ref="E17:E22"/>
    <mergeCell ref="I9:I10"/>
    <mergeCell ref="K9:K10"/>
    <mergeCell ref="A17:A22"/>
    <mergeCell ref="A23:A28"/>
    <mergeCell ref="A29:A34"/>
    <mergeCell ref="A35:A40"/>
    <mergeCell ref="I11:I16"/>
    <mergeCell ref="J11:J16"/>
    <mergeCell ref="K11:K16"/>
    <mergeCell ref="F17:F22"/>
    <mergeCell ref="G9:G10"/>
    <mergeCell ref="H9:H10"/>
    <mergeCell ref="A53:A58"/>
    <mergeCell ref="A59:A64"/>
    <mergeCell ref="A65:A70"/>
    <mergeCell ref="A71:A76"/>
    <mergeCell ref="G17:G22"/>
    <mergeCell ref="H17:H22"/>
    <mergeCell ref="G11:G16"/>
    <mergeCell ref="H11:H16"/>
    <mergeCell ref="J9:J10"/>
    <mergeCell ref="G8:K8"/>
    <mergeCell ref="M53:M58"/>
    <mergeCell ref="M143:M148"/>
    <mergeCell ref="A8:A10"/>
    <mergeCell ref="B8:B10"/>
    <mergeCell ref="D8:D10"/>
    <mergeCell ref="E8:E10"/>
    <mergeCell ref="F8:F10"/>
    <mergeCell ref="L8:L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9" useFirstPageNumber="1" fitToHeight="0" fitToWidth="1" horizontalDpi="600" verticalDpi="600" orientation="landscape" paperSize="9" scale="90" r:id="rId1"/>
  <headerFooter alignWithMargins="0">
    <oddHeader>&amp;C&amp;"Arial,Kurzíva"&amp;12Program na podporu sportu v Olomouckém kraji v roce 2016 – vyhodnocení dotačních titulů č. 1, 2
Příloha č. 4 - tabulka navržených dotací  v Titulu 2 ke schválení ZOK</oddHeader>
    <oddFooter>&amp;L&amp;"Arial,Kurzíva"Zastupitelstvo Olomouckého kraje 11. 3. 2016
12. Program na podporu sportu v Olomouckém kraji v roce 2016 
Příloha č. 4 - tabulka navržených dotací  v Titulu 1 ke schválení ZOK&amp;R&amp;"Arial,Kurzíva"Strana &amp;P                 Celkem 36</oddFooter>
  </headerFooter>
  <rowBreaks count="7" manualBreakCount="7">
    <brk id="28" max="255" man="1"/>
    <brk id="52" max="12" man="1"/>
    <brk id="70" max="255" man="1"/>
    <brk id="82" max="12" man="1"/>
    <brk id="100" max="255" man="1"/>
    <brk id="124" max="12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Vrbová Jitka</cp:lastModifiedBy>
  <cp:lastPrinted>2016-03-01T14:01:50Z</cp:lastPrinted>
  <dcterms:created xsi:type="dcterms:W3CDTF">2006-03-26T18:14:00Z</dcterms:created>
  <dcterms:modified xsi:type="dcterms:W3CDTF">2016-03-03T13:14:55Z</dcterms:modified>
  <cp:category/>
  <cp:version/>
  <cp:contentType/>
  <cp:contentStatus/>
</cp:coreProperties>
</file>