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6" yWindow="513" windowWidth="18194" windowHeight="11382" firstSheet="1" activeTab="1"/>
  </bookViews>
  <sheets>
    <sheet name="List1" sheetId="1" state="hidden" r:id="rId1"/>
    <sheet name="tisk" sheetId="2" r:id="rId2"/>
  </sheets>
  <definedNames>
    <definedName name="_xlnm._FilterDatabase" localSheetId="0" hidden="1">List1!$A$3:$Q$9</definedName>
    <definedName name="DZACATEK">List1!#REF!</definedName>
    <definedName name="FZACATEK">List1!#REF!</definedName>
    <definedName name="LZACATEK">List1!#REF!</definedName>
    <definedName name="_xlnm.Print_Titles" localSheetId="0">List1!$1:$3</definedName>
    <definedName name="_xlnm.Print_Titles" localSheetId="1">tisk!$1:$3</definedName>
    <definedName name="_xlnm.Print_Area" localSheetId="1">tisk!$A$1:$M$726</definedName>
  </definedNames>
  <calcPr calcId="145621"/>
</workbook>
</file>

<file path=xl/calcChain.xml><?xml version="1.0" encoding="utf-8"?>
<calcChain xmlns="http://schemas.openxmlformats.org/spreadsheetml/2006/main">
  <c r="N3" i="1" l="1"/>
  <c r="W3" i="1"/>
  <c r="Q3" i="1" l="1"/>
  <c r="A6" i="2"/>
  <c r="A9" i="2"/>
  <c r="A12" i="2"/>
  <c r="A15" i="2"/>
  <c r="A18" i="2"/>
  <c r="A21" i="2"/>
  <c r="A24" i="2"/>
  <c r="A27" i="2"/>
  <c r="A30" i="2"/>
  <c r="A33" i="2"/>
  <c r="A36" i="2"/>
  <c r="A39" i="2"/>
  <c r="A42" i="2"/>
  <c r="A45" i="2"/>
  <c r="A48" i="2"/>
  <c r="A51" i="2"/>
  <c r="A54" i="2"/>
  <c r="A57" i="2"/>
  <c r="A60" i="2"/>
  <c r="A63" i="2"/>
  <c r="A66" i="2"/>
  <c r="A69" i="2"/>
  <c r="A72" i="2"/>
  <c r="A75" i="2"/>
  <c r="A78" i="2"/>
  <c r="A81" i="2"/>
  <c r="A84" i="2"/>
  <c r="A87" i="2"/>
  <c r="A90" i="2"/>
  <c r="A93" i="2"/>
  <c r="A96" i="2"/>
  <c r="A99" i="2"/>
  <c r="A102" i="2"/>
  <c r="A105" i="2"/>
  <c r="A108" i="2"/>
  <c r="A111" i="2"/>
  <c r="A114" i="2"/>
  <c r="A117" i="2"/>
  <c r="A120" i="2"/>
  <c r="A123" i="2"/>
  <c r="A126" i="2"/>
  <c r="A129" i="2"/>
  <c r="A132" i="2"/>
  <c r="A135" i="2"/>
  <c r="A138" i="2"/>
  <c r="A141" i="2"/>
  <c r="A144" i="2"/>
  <c r="A147" i="2"/>
  <c r="A150" i="2"/>
  <c r="A153" i="2"/>
  <c r="A156" i="2"/>
  <c r="A159" i="2"/>
  <c r="A162" i="2"/>
  <c r="A165" i="2"/>
  <c r="A168" i="2"/>
  <c r="A171" i="2"/>
  <c r="A174" i="2"/>
  <c r="A177" i="2"/>
  <c r="A180" i="2"/>
  <c r="A183" i="2"/>
  <c r="A186" i="2"/>
  <c r="A189" i="2"/>
  <c r="A192" i="2"/>
  <c r="A195" i="2"/>
  <c r="A198" i="2"/>
  <c r="A201" i="2"/>
  <c r="A204" i="2"/>
  <c r="A207" i="2"/>
  <c r="A210" i="2"/>
  <c r="A213" i="2"/>
  <c r="A216" i="2"/>
  <c r="A219" i="2"/>
  <c r="A222" i="2"/>
  <c r="A225" i="2"/>
  <c r="A228" i="2"/>
  <c r="A231" i="2"/>
  <c r="A234" i="2"/>
  <c r="A237" i="2"/>
  <c r="A240" i="2"/>
  <c r="A243" i="2"/>
  <c r="A246" i="2"/>
  <c r="A249" i="2"/>
  <c r="A252" i="2"/>
  <c r="A255" i="2"/>
  <c r="A258" i="2"/>
  <c r="A261" i="2"/>
  <c r="A264" i="2"/>
  <c r="A267" i="2"/>
  <c r="A270" i="2"/>
  <c r="A273" i="2"/>
  <c r="A276" i="2"/>
  <c r="A279" i="2"/>
  <c r="A282" i="2"/>
  <c r="A285" i="2"/>
  <c r="A288" i="2"/>
  <c r="A291" i="2"/>
  <c r="A294" i="2"/>
  <c r="A297" i="2"/>
  <c r="A300" i="2"/>
  <c r="A303" i="2"/>
  <c r="A306" i="2"/>
  <c r="A309" i="2"/>
  <c r="A312" i="2"/>
  <c r="A315" i="2"/>
  <c r="A318" i="2"/>
  <c r="A321" i="2"/>
  <c r="A324" i="2"/>
  <c r="A327" i="2"/>
  <c r="A330" i="2"/>
  <c r="A333" i="2"/>
  <c r="A336" i="2"/>
  <c r="A339" i="2"/>
  <c r="A342" i="2"/>
  <c r="A345" i="2"/>
  <c r="A348" i="2"/>
  <c r="A351" i="2"/>
  <c r="A354" i="2"/>
  <c r="A357" i="2"/>
  <c r="A360" i="2"/>
  <c r="A363" i="2"/>
  <c r="A366" i="2"/>
  <c r="A369" i="2"/>
  <c r="A372" i="2"/>
  <c r="A375" i="2"/>
  <c r="A378" i="2"/>
  <c r="A381" i="2"/>
  <c r="A384" i="2"/>
  <c r="A387" i="2"/>
  <c r="A390" i="2"/>
  <c r="A393" i="2"/>
  <c r="A396" i="2"/>
  <c r="A399" i="2"/>
  <c r="A402" i="2"/>
  <c r="A405" i="2"/>
  <c r="A408" i="2"/>
  <c r="A411" i="2"/>
  <c r="A414" i="2"/>
  <c r="A417" i="2"/>
  <c r="A420" i="2"/>
  <c r="A423" i="2"/>
  <c r="A426" i="2"/>
  <c r="A429" i="2"/>
  <c r="A432" i="2"/>
  <c r="A435" i="2"/>
  <c r="A438" i="2"/>
  <c r="A441" i="2"/>
  <c r="A444" i="2"/>
  <c r="A447" i="2"/>
  <c r="A450" i="2"/>
  <c r="A453" i="2"/>
  <c r="A456" i="2"/>
  <c r="A459" i="2"/>
  <c r="A462" i="2"/>
  <c r="A465" i="2"/>
  <c r="A468" i="2"/>
  <c r="A471" i="2"/>
  <c r="A474" i="2"/>
  <c r="A477" i="2"/>
  <c r="A480" i="2"/>
  <c r="A483" i="2"/>
  <c r="A486" i="2"/>
  <c r="A489" i="2"/>
  <c r="A492" i="2"/>
  <c r="A495" i="2"/>
  <c r="A498" i="2"/>
  <c r="A501" i="2"/>
  <c r="A504" i="2"/>
  <c r="A507" i="2"/>
  <c r="A510" i="2"/>
  <c r="A513" i="2"/>
  <c r="A516" i="2"/>
  <c r="A519" i="2"/>
  <c r="A522" i="2"/>
  <c r="A525" i="2"/>
  <c r="A528" i="2"/>
  <c r="A531" i="2"/>
  <c r="A534" i="2"/>
  <c r="A537" i="2"/>
  <c r="A540" i="2"/>
  <c r="A543" i="2"/>
  <c r="A546" i="2"/>
  <c r="A549" i="2"/>
  <c r="A552" i="2"/>
  <c r="A555" i="2"/>
  <c r="A558" i="2"/>
  <c r="A561" i="2"/>
  <c r="A564" i="2"/>
  <c r="A567" i="2"/>
  <c r="A570" i="2"/>
  <c r="A573" i="2"/>
  <c r="A576" i="2"/>
  <c r="A579" i="2"/>
  <c r="A582" i="2"/>
  <c r="A585" i="2"/>
  <c r="A588" i="2"/>
  <c r="A591" i="2"/>
  <c r="A594" i="2"/>
  <c r="A597" i="2"/>
  <c r="A600" i="2"/>
  <c r="A603" i="2"/>
  <c r="A606" i="2"/>
  <c r="A609" i="2"/>
  <c r="A612" i="2"/>
  <c r="A615" i="2"/>
  <c r="A618" i="2"/>
  <c r="A621" i="2"/>
  <c r="A624" i="2"/>
  <c r="A627" i="2"/>
  <c r="A630" i="2"/>
  <c r="A633" i="2"/>
  <c r="A636" i="2"/>
  <c r="A639" i="2"/>
  <c r="A642" i="2"/>
  <c r="A645" i="2"/>
  <c r="A648" i="2"/>
  <c r="A651" i="2"/>
  <c r="A654" i="2"/>
  <c r="A657" i="2"/>
  <c r="A660" i="2"/>
  <c r="A663" i="2"/>
  <c r="A666" i="2"/>
  <c r="A669" i="2"/>
  <c r="A672" i="2"/>
  <c r="A675" i="2"/>
  <c r="A678" i="2"/>
  <c r="A681" i="2"/>
  <c r="A684" i="2"/>
  <c r="A687" i="2"/>
  <c r="A690" i="2"/>
  <c r="A693" i="2"/>
  <c r="A696" i="2"/>
  <c r="A699" i="2"/>
  <c r="A702" i="2"/>
  <c r="A705" i="2"/>
  <c r="A708" i="2"/>
  <c r="A711" i="2"/>
  <c r="A714" i="2"/>
  <c r="A717" i="2"/>
  <c r="A720" i="2"/>
  <c r="A723" i="2"/>
  <c r="V54" i="1"/>
  <c r="V84" i="1"/>
  <c r="V150" i="1"/>
  <c r="V77" i="1"/>
  <c r="V235" i="1"/>
  <c r="V184" i="1"/>
  <c r="V80" i="1"/>
  <c r="V218" i="1"/>
  <c r="V47" i="1"/>
  <c r="V108" i="1"/>
  <c r="V120" i="1"/>
  <c r="V43" i="1"/>
  <c r="V98" i="1"/>
  <c r="V33" i="1"/>
  <c r="V123" i="1"/>
  <c r="V121" i="1"/>
  <c r="V42" i="1"/>
  <c r="V109" i="1"/>
  <c r="V212" i="1"/>
  <c r="V151" i="1"/>
  <c r="V210" i="1"/>
  <c r="V149" i="1"/>
  <c r="V186" i="1"/>
  <c r="V122" i="1"/>
  <c r="V128" i="1"/>
  <c r="V140" i="1"/>
  <c r="V221" i="1"/>
  <c r="V197" i="1"/>
  <c r="V8" i="1"/>
  <c r="V130" i="1"/>
  <c r="V196" i="1"/>
  <c r="V142" i="1"/>
  <c r="V219" i="1"/>
  <c r="V12" i="1"/>
  <c r="V124" i="1"/>
  <c r="V65" i="1"/>
  <c r="V153" i="1"/>
  <c r="V238" i="1"/>
  <c r="V145" i="1"/>
  <c r="V59" i="1"/>
  <c r="V68" i="1"/>
  <c r="V78" i="1"/>
  <c r="V126" i="1"/>
  <c r="V160" i="1"/>
  <c r="V163" i="1"/>
  <c r="V237" i="1"/>
  <c r="V172" i="1"/>
  <c r="V204" i="1"/>
  <c r="V224" i="1"/>
  <c r="V161" i="1"/>
  <c r="V14" i="1"/>
  <c r="V223" i="1"/>
  <c r="V86" i="1"/>
  <c r="V91" i="1"/>
  <c r="V24" i="1"/>
  <c r="V79" i="1"/>
  <c r="V11" i="1"/>
  <c r="V125" i="1"/>
  <c r="V116" i="1"/>
  <c r="V6" i="1"/>
  <c r="V232" i="1"/>
  <c r="V57" i="1"/>
  <c r="V28" i="1"/>
  <c r="V63" i="1"/>
  <c r="V105" i="1"/>
  <c r="V198" i="1"/>
  <c r="V152" i="1"/>
  <c r="V157" i="1"/>
  <c r="V32" i="1"/>
  <c r="V46" i="1"/>
  <c r="V41" i="1"/>
  <c r="V156" i="1"/>
  <c r="V100" i="1"/>
  <c r="V170" i="1"/>
  <c r="V16" i="1"/>
  <c r="V5" i="1"/>
  <c r="V166" i="1"/>
  <c r="V87" i="1"/>
  <c r="V181" i="1"/>
  <c r="V190" i="1"/>
  <c r="V93" i="1"/>
  <c r="V191" i="1"/>
  <c r="V175" i="1"/>
  <c r="V135" i="1"/>
  <c r="V185" i="1"/>
  <c r="V168" i="1"/>
  <c r="V131" i="1"/>
  <c r="V180" i="1"/>
  <c r="V50" i="1"/>
  <c r="V192" i="1"/>
  <c r="V30" i="1"/>
  <c r="V169" i="1"/>
  <c r="V74" i="1"/>
  <c r="V118" i="1"/>
  <c r="V69" i="1"/>
  <c r="V104" i="1"/>
  <c r="V35" i="1"/>
  <c r="V209" i="1"/>
  <c r="V162" i="1"/>
  <c r="V205" i="1"/>
  <c r="V89" i="1"/>
  <c r="V99" i="1"/>
  <c r="V23" i="1"/>
  <c r="V233" i="1"/>
  <c r="V195" i="1"/>
  <c r="V194" i="1"/>
  <c r="V208" i="1"/>
  <c r="V203" i="1"/>
  <c r="V107" i="1"/>
  <c r="V56" i="1"/>
  <c r="V38" i="1"/>
  <c r="V60" i="1"/>
  <c r="V117" i="1"/>
  <c r="V113" i="1"/>
  <c r="V200" i="1"/>
  <c r="V155" i="1"/>
  <c r="V165" i="1"/>
  <c r="V177" i="1"/>
  <c r="V85" i="1"/>
  <c r="V133" i="1"/>
  <c r="V214" i="1"/>
  <c r="V76" i="1"/>
  <c r="V27" i="1"/>
  <c r="V103" i="1"/>
  <c r="V17" i="1"/>
  <c r="V19" i="1"/>
  <c r="V173" i="1"/>
  <c r="V97" i="1"/>
  <c r="V164" i="1"/>
  <c r="V138" i="1"/>
  <c r="V202" i="1"/>
  <c r="V25" i="1"/>
  <c r="V75" i="1"/>
  <c r="V119" i="1"/>
  <c r="V217" i="1"/>
  <c r="V96" i="1"/>
  <c r="V147" i="1"/>
  <c r="V141" i="1"/>
  <c r="V9" i="1"/>
  <c r="V187" i="1"/>
  <c r="V45" i="1"/>
  <c r="V52" i="1"/>
  <c r="V171" i="1"/>
  <c r="V49" i="1"/>
  <c r="V222" i="1"/>
  <c r="V112" i="1"/>
  <c r="V240" i="1"/>
  <c r="V39" i="1"/>
  <c r="V193" i="1"/>
  <c r="V179" i="1"/>
  <c r="V83" i="1"/>
  <c r="V10" i="1"/>
  <c r="V37" i="1"/>
  <c r="V127" i="1"/>
  <c r="V211" i="1"/>
  <c r="V176" i="1"/>
  <c r="V231" i="1"/>
  <c r="V183" i="1"/>
  <c r="V182" i="1"/>
  <c r="V230" i="1"/>
  <c r="V40" i="1"/>
  <c r="V229" i="1"/>
  <c r="V71" i="1"/>
  <c r="V206" i="1"/>
  <c r="V94" i="1"/>
  <c r="V228" i="1"/>
  <c r="V48" i="1"/>
  <c r="V34" i="1"/>
  <c r="V18" i="1"/>
  <c r="V243" i="1"/>
  <c r="V189" i="1"/>
  <c r="V72" i="1"/>
  <c r="V82" i="1"/>
  <c r="V22" i="1"/>
  <c r="V242" i="1"/>
  <c r="V64" i="1"/>
  <c r="V81" i="1"/>
  <c r="V241" i="1"/>
  <c r="V159" i="1"/>
  <c r="V92" i="1"/>
  <c r="V134" i="1"/>
  <c r="V95" i="1"/>
  <c r="V201" i="1"/>
  <c r="V148" i="1"/>
  <c r="V62" i="1"/>
  <c r="V101" i="1"/>
  <c r="V234" i="1"/>
  <c r="V143" i="1"/>
  <c r="V227" i="1"/>
  <c r="V144" i="1"/>
  <c r="V110" i="1"/>
  <c r="V154" i="1"/>
  <c r="V199" i="1"/>
  <c r="V137" i="1"/>
  <c r="V51" i="1"/>
  <c r="V239" i="1"/>
  <c r="V216" i="1"/>
  <c r="V220" i="1"/>
  <c r="V215" i="1"/>
  <c r="V66" i="1"/>
  <c r="V139" i="1"/>
  <c r="V21" i="1"/>
  <c r="V15" i="1"/>
  <c r="V20" i="1"/>
  <c r="V132" i="1"/>
  <c r="V13" i="1"/>
  <c r="V55" i="1"/>
  <c r="V73" i="1"/>
  <c r="V70" i="1"/>
  <c r="V129" i="1"/>
  <c r="V102" i="1"/>
  <c r="V236" i="1"/>
  <c r="V106" i="1"/>
  <c r="V188" i="1"/>
  <c r="V36" i="1"/>
  <c r="V226" i="1"/>
  <c r="V4" i="1"/>
  <c r="V207" i="1"/>
  <c r="V7" i="1"/>
  <c r="V146" i="1"/>
  <c r="V213" i="1"/>
  <c r="V29" i="1"/>
  <c r="V111" i="1"/>
  <c r="V67" i="1"/>
  <c r="V167" i="1"/>
  <c r="V53" i="1"/>
  <c r="V26" i="1"/>
  <c r="V31" i="1"/>
  <c r="V136" i="1"/>
  <c r="V158" i="1"/>
  <c r="V178" i="1"/>
  <c r="V88" i="1"/>
  <c r="V61" i="1"/>
  <c r="V44" i="1"/>
  <c r="V115" i="1"/>
  <c r="V174" i="1"/>
  <c r="V58" i="1"/>
  <c r="V225" i="1"/>
  <c r="V114" i="1"/>
  <c r="V90" i="1"/>
  <c r="B4" i="2"/>
  <c r="B7" i="2"/>
  <c r="D8" i="2" s="1"/>
  <c r="B10" i="2"/>
  <c r="F10" i="2" s="1"/>
  <c r="B13" i="2"/>
  <c r="B16" i="2"/>
  <c r="D18" i="2" s="1"/>
  <c r="B19" i="2"/>
  <c r="C21" i="2" s="1"/>
  <c r="B22" i="2"/>
  <c r="G22" i="2" s="1"/>
  <c r="B25" i="2"/>
  <c r="B28" i="2"/>
  <c r="M28" i="2" s="1"/>
  <c r="B31" i="2"/>
  <c r="G31" i="2" s="1"/>
  <c r="B34" i="2"/>
  <c r="G34" i="2" s="1"/>
  <c r="B37" i="2"/>
  <c r="B40" i="2"/>
  <c r="E40" i="2" s="1"/>
  <c r="B43" i="2"/>
  <c r="C45" i="2" s="1"/>
  <c r="B46" i="2"/>
  <c r="C46" i="2" s="1"/>
  <c r="B49" i="2"/>
  <c r="B52" i="2"/>
  <c r="I52" i="2" s="1"/>
  <c r="B55" i="2"/>
  <c r="C57" i="2" s="1"/>
  <c r="B58" i="2"/>
  <c r="D58" i="2" s="1"/>
  <c r="B61" i="2"/>
  <c r="B64" i="2"/>
  <c r="D64" i="2" s="1"/>
  <c r="B67" i="2"/>
  <c r="B70" i="2"/>
  <c r="D70" i="2" s="1"/>
  <c r="B73" i="2"/>
  <c r="E73" i="2" s="1"/>
  <c r="B76" i="2"/>
  <c r="B79" i="2"/>
  <c r="K79" i="2" s="1"/>
  <c r="B82" i="2"/>
  <c r="D84" i="2" s="1"/>
  <c r="B85" i="2"/>
  <c r="D86" i="2" s="1"/>
  <c r="B88" i="2"/>
  <c r="D90" i="2" s="1"/>
  <c r="B91" i="2"/>
  <c r="F93" i="2" s="1"/>
  <c r="B94" i="2"/>
  <c r="B97" i="2"/>
  <c r="B100" i="2"/>
  <c r="F100" i="2" s="1"/>
  <c r="B103" i="2"/>
  <c r="K103" i="2" s="1"/>
  <c r="B106" i="2"/>
  <c r="B109" i="2"/>
  <c r="E109" i="2" s="1"/>
  <c r="B112" i="2"/>
  <c r="F114" i="2" s="1"/>
  <c r="B115" i="2"/>
  <c r="L115" i="2" s="1"/>
  <c r="B118" i="2"/>
  <c r="B121" i="2"/>
  <c r="B124" i="2"/>
  <c r="K124" i="2" s="1"/>
  <c r="B127" i="2"/>
  <c r="K127" i="2" s="1"/>
  <c r="B130" i="2"/>
  <c r="D130" i="2" s="1"/>
  <c r="B133" i="2"/>
  <c r="B136" i="2"/>
  <c r="K136" i="2" s="1"/>
  <c r="B139" i="2"/>
  <c r="D139" i="2" s="1"/>
  <c r="B142" i="2"/>
  <c r="F142" i="2" s="1"/>
  <c r="B145" i="2"/>
  <c r="C146" i="2" s="1"/>
  <c r="B148" i="2"/>
  <c r="I148" i="2" s="1"/>
  <c r="B151" i="2"/>
  <c r="K151" i="2" s="1"/>
  <c r="B154" i="2"/>
  <c r="K154" i="2" s="1"/>
  <c r="B157" i="2"/>
  <c r="B160" i="2"/>
  <c r="L160" i="2" s="1"/>
  <c r="B163" i="2"/>
  <c r="F163" i="2" s="1"/>
  <c r="B166" i="2"/>
  <c r="F166" i="2" s="1"/>
  <c r="B169" i="2"/>
  <c r="M169" i="2" s="1"/>
  <c r="B172" i="2"/>
  <c r="F172" i="2" s="1"/>
  <c r="B175" i="2"/>
  <c r="G175" i="2" s="1"/>
  <c r="B178" i="2"/>
  <c r="L178" i="2" s="1"/>
  <c r="B181" i="2"/>
  <c r="K181" i="2" s="1"/>
  <c r="B184" i="2"/>
  <c r="H184" i="2" s="1"/>
  <c r="B187" i="2"/>
  <c r="M187" i="2" s="1"/>
  <c r="B190" i="2"/>
  <c r="B193" i="2"/>
  <c r="E193" i="2" s="1"/>
  <c r="B196" i="2"/>
  <c r="C196" i="2" s="1"/>
  <c r="B199" i="2"/>
  <c r="F199" i="2" s="1"/>
  <c r="B202" i="2"/>
  <c r="E202" i="2" s="1"/>
  <c r="B205" i="2"/>
  <c r="D206" i="2" s="1"/>
  <c r="B208" i="2"/>
  <c r="D210" i="2" s="1"/>
  <c r="B211" i="2"/>
  <c r="G211" i="2" s="1"/>
  <c r="B214" i="2"/>
  <c r="D215" i="2" s="1"/>
  <c r="B217" i="2"/>
  <c r="K217" i="2" s="1"/>
  <c r="B220" i="2"/>
  <c r="L220" i="2" s="1"/>
  <c r="B223" i="2"/>
  <c r="C223" i="2" s="1"/>
  <c r="B226" i="2"/>
  <c r="F226" i="2" s="1"/>
  <c r="B229" i="2"/>
  <c r="B232" i="2"/>
  <c r="J232" i="2" s="1"/>
  <c r="B235" i="2"/>
  <c r="F237" i="2" s="1"/>
  <c r="B238" i="2"/>
  <c r="F238" i="2" s="1"/>
  <c r="B241" i="2"/>
  <c r="B244" i="2"/>
  <c r="D245" i="2" s="1"/>
  <c r="B247" i="2"/>
  <c r="F247" i="2" s="1"/>
  <c r="B250" i="2"/>
  <c r="C251" i="2" s="1"/>
  <c r="B253" i="2"/>
  <c r="D255" i="2" s="1"/>
  <c r="B256" i="2"/>
  <c r="D256" i="2" s="1"/>
  <c r="B259" i="2"/>
  <c r="D259" i="2" s="1"/>
  <c r="B262" i="2"/>
  <c r="E262" i="2" s="1"/>
  <c r="B265" i="2"/>
  <c r="J265" i="2" s="1"/>
  <c r="B268" i="2"/>
  <c r="B271" i="2"/>
  <c r="I271" i="2" s="1"/>
  <c r="B274" i="2"/>
  <c r="C276" i="2" s="1"/>
  <c r="B277" i="2"/>
  <c r="M277" i="2" s="1"/>
  <c r="B280" i="2"/>
  <c r="I280" i="2" s="1"/>
  <c r="B283" i="2"/>
  <c r="G283" i="2" s="1"/>
  <c r="B286" i="2"/>
  <c r="D288" i="2" s="1"/>
  <c r="B289" i="2"/>
  <c r="J289" i="2" s="1"/>
  <c r="B292" i="2"/>
  <c r="D292" i="2" s="1"/>
  <c r="B295" i="2"/>
  <c r="D296" i="2" s="1"/>
  <c r="B298" i="2"/>
  <c r="B301" i="2"/>
  <c r="K301" i="2" s="1"/>
  <c r="B304" i="2"/>
  <c r="D304" i="2" s="1"/>
  <c r="B307" i="2"/>
  <c r="C307" i="2" s="1"/>
  <c r="B310" i="2"/>
  <c r="L310" i="2" s="1"/>
  <c r="B313" i="2"/>
  <c r="L313" i="2" s="1"/>
  <c r="B316" i="2"/>
  <c r="I316" i="2" s="1"/>
  <c r="B319" i="2"/>
  <c r="B322" i="2"/>
  <c r="J322" i="2" s="1"/>
  <c r="B325" i="2"/>
  <c r="D327" i="2" s="1"/>
  <c r="B328" i="2"/>
  <c r="D329" i="2" s="1"/>
  <c r="B331" i="2"/>
  <c r="H331" i="2" s="1"/>
  <c r="B334" i="2"/>
  <c r="D335" i="2" s="1"/>
  <c r="B337" i="2"/>
  <c r="B340" i="2"/>
  <c r="F342" i="2" s="1"/>
  <c r="B343" i="2"/>
  <c r="F345" i="2" s="1"/>
  <c r="B346" i="2"/>
  <c r="E346" i="2" s="1"/>
  <c r="B349" i="2"/>
  <c r="D349" i="2" s="1"/>
  <c r="B352" i="2"/>
  <c r="E352" i="2" s="1"/>
  <c r="B355" i="2"/>
  <c r="C357" i="2" s="1"/>
  <c r="B358" i="2"/>
  <c r="J358" i="2" s="1"/>
  <c r="B361" i="2"/>
  <c r="M361" i="2" s="1"/>
  <c r="B364" i="2"/>
  <c r="I364" i="2" s="1"/>
  <c r="B367" i="2"/>
  <c r="D369" i="2" s="1"/>
  <c r="B370" i="2"/>
  <c r="B373" i="2"/>
  <c r="G373" i="2" s="1"/>
  <c r="B376" i="2"/>
  <c r="H376" i="2" s="1"/>
  <c r="B379" i="2"/>
  <c r="K379" i="2" s="1"/>
  <c r="B382" i="2"/>
  <c r="D382" i="2" s="1"/>
  <c r="B385" i="2"/>
  <c r="D386" i="2" s="1"/>
  <c r="B388" i="2"/>
  <c r="D388" i="2" s="1"/>
  <c r="B391" i="2"/>
  <c r="K391" i="2" s="1"/>
  <c r="B394" i="2"/>
  <c r="H394" i="2" s="1"/>
  <c r="B397" i="2"/>
  <c r="B400" i="2"/>
  <c r="M400" i="2" s="1"/>
  <c r="B403" i="2"/>
  <c r="M403" i="2" s="1"/>
  <c r="B406" i="2"/>
  <c r="H406" i="2" s="1"/>
  <c r="B409" i="2"/>
  <c r="C410" i="2" s="1"/>
  <c r="B412" i="2"/>
  <c r="H412" i="2" s="1"/>
  <c r="B415" i="2"/>
  <c r="F415" i="2" s="1"/>
  <c r="B418" i="2"/>
  <c r="D419" i="2" s="1"/>
  <c r="B421" i="2"/>
  <c r="J421" i="2" s="1"/>
  <c r="B424" i="2"/>
  <c r="B427" i="2"/>
  <c r="C427" i="2" s="1"/>
  <c r="B430" i="2"/>
  <c r="C432" i="2" s="1"/>
  <c r="B433" i="2"/>
  <c r="H433" i="2" s="1"/>
  <c r="B436" i="2"/>
  <c r="E436" i="2" s="1"/>
  <c r="B439" i="2"/>
  <c r="L439" i="2" s="1"/>
  <c r="B442" i="2"/>
  <c r="H442" i="2" s="1"/>
  <c r="B445" i="2"/>
  <c r="D445" i="2" s="1"/>
  <c r="B448" i="2"/>
  <c r="J448" i="2" s="1"/>
  <c r="B451" i="2"/>
  <c r="B454" i="2"/>
  <c r="J454" i="2" s="1"/>
  <c r="B457" i="2"/>
  <c r="H457" i="2" s="1"/>
  <c r="B460" i="2"/>
  <c r="H460" i="2" s="1"/>
  <c r="B463" i="2"/>
  <c r="E463" i="2" s="1"/>
  <c r="B466" i="2"/>
  <c r="B469" i="2"/>
  <c r="K469" i="2" s="1"/>
  <c r="B472" i="2"/>
  <c r="B475" i="2"/>
  <c r="B478" i="2"/>
  <c r="C478" i="2" s="1"/>
  <c r="B481" i="2"/>
  <c r="D483" i="2" s="1"/>
  <c r="B484" i="2"/>
  <c r="D485" i="2" s="1"/>
  <c r="B487" i="2"/>
  <c r="C487" i="2" s="1"/>
  <c r="B490" i="2"/>
  <c r="L490" i="2" s="1"/>
  <c r="B493" i="2"/>
  <c r="C494" i="2" s="1"/>
  <c r="B496" i="2"/>
  <c r="B499" i="2"/>
  <c r="B502" i="2"/>
  <c r="C503" i="2" s="1"/>
  <c r="B505" i="2"/>
  <c r="F505" i="2" s="1"/>
  <c r="B508" i="2"/>
  <c r="C509" i="2" s="1"/>
  <c r="B511" i="2"/>
  <c r="I511" i="2" s="1"/>
  <c r="B514" i="2"/>
  <c r="H514" i="2" s="1"/>
  <c r="B517" i="2"/>
  <c r="D518" i="2" s="1"/>
  <c r="B520" i="2"/>
  <c r="B523" i="2"/>
  <c r="E523" i="2" s="1"/>
  <c r="B526" i="2"/>
  <c r="L526" i="2" s="1"/>
  <c r="B529" i="2"/>
  <c r="I529" i="2" s="1"/>
  <c r="B532" i="2"/>
  <c r="F532" i="2" s="1"/>
  <c r="B535" i="2"/>
  <c r="E535" i="2" s="1"/>
  <c r="B538" i="2"/>
  <c r="H538" i="2" s="1"/>
  <c r="B541" i="2"/>
  <c r="B544" i="2"/>
  <c r="K544" i="2" s="1"/>
  <c r="B547" i="2"/>
  <c r="I547" i="2" s="1"/>
  <c r="B550" i="2"/>
  <c r="B553" i="2"/>
  <c r="C554" i="2" s="1"/>
  <c r="B556" i="2"/>
  <c r="B559" i="2"/>
  <c r="B562" i="2"/>
  <c r="I562" i="2" s="1"/>
  <c r="B565" i="2"/>
  <c r="B568" i="2"/>
  <c r="C568" i="2" s="1"/>
  <c r="B571" i="2"/>
  <c r="G571" i="2" s="1"/>
  <c r="B574" i="2"/>
  <c r="B577" i="2"/>
  <c r="K577" i="2" s="1"/>
  <c r="B580" i="2"/>
  <c r="F580" i="2" s="1"/>
  <c r="B583" i="2"/>
  <c r="M583" i="2" s="1"/>
  <c r="B586" i="2"/>
  <c r="C588" i="2" s="1"/>
  <c r="B589" i="2"/>
  <c r="B592" i="2"/>
  <c r="B595" i="2"/>
  <c r="C597" i="2" s="1"/>
  <c r="B598" i="2"/>
  <c r="D600" i="2" s="1"/>
  <c r="B601" i="2"/>
  <c r="I601" i="2" s="1"/>
  <c r="B604" i="2"/>
  <c r="J604" i="2" s="1"/>
  <c r="B607" i="2"/>
  <c r="F607" i="2" s="1"/>
  <c r="B610" i="2"/>
  <c r="M610" i="2" s="1"/>
  <c r="B613" i="2"/>
  <c r="B616" i="2"/>
  <c r="B619" i="2"/>
  <c r="B622" i="2"/>
  <c r="B625" i="2"/>
  <c r="H625" i="2" s="1"/>
  <c r="B628" i="2"/>
  <c r="C628" i="2" s="1"/>
  <c r="B631" i="2"/>
  <c r="H631" i="2" s="1"/>
  <c r="B634" i="2"/>
  <c r="B637" i="2"/>
  <c r="J637" i="2" s="1"/>
  <c r="B640" i="2"/>
  <c r="B643" i="2"/>
  <c r="I643" i="2" s="1"/>
  <c r="B646" i="2"/>
  <c r="M646" i="2" s="1"/>
  <c r="B649" i="2"/>
  <c r="B652" i="2"/>
  <c r="F654" i="2" s="1"/>
  <c r="B655" i="2"/>
  <c r="D655" i="2" s="1"/>
  <c r="B658" i="2"/>
  <c r="E658" i="2" s="1"/>
  <c r="B661" i="2"/>
  <c r="C663" i="2" s="1"/>
  <c r="B664" i="2"/>
  <c r="B667" i="2"/>
  <c r="B670" i="2"/>
  <c r="D670" i="2" s="1"/>
  <c r="B673" i="2"/>
  <c r="D673" i="2" s="1"/>
  <c r="B676" i="2"/>
  <c r="F678" i="2" s="1"/>
  <c r="B679" i="2"/>
  <c r="B682" i="2"/>
  <c r="K682" i="2" s="1"/>
  <c r="B685" i="2"/>
  <c r="G685" i="2" s="1"/>
  <c r="B688" i="2"/>
  <c r="L688" i="2" s="1"/>
  <c r="B691" i="2"/>
  <c r="F691" i="2" s="1"/>
  <c r="B694" i="2"/>
  <c r="K694" i="2" s="1"/>
  <c r="B697" i="2"/>
  <c r="E697" i="2" s="1"/>
  <c r="B700" i="2"/>
  <c r="C701" i="2" s="1"/>
  <c r="B703" i="2"/>
  <c r="B706" i="2"/>
  <c r="I706" i="2" s="1"/>
  <c r="B709" i="2"/>
  <c r="B712" i="2"/>
  <c r="B715" i="2"/>
  <c r="E715" i="2" s="1"/>
  <c r="B718" i="2"/>
  <c r="C719" i="2" s="1"/>
  <c r="B721" i="2"/>
  <c r="C722" i="2" s="1"/>
  <c r="B724" i="2"/>
  <c r="D14" i="2"/>
  <c r="C136" i="2"/>
  <c r="D51" i="2"/>
  <c r="G214" i="2"/>
  <c r="C441" i="2"/>
  <c r="D239" i="2" l="1"/>
  <c r="J238" i="2"/>
  <c r="K145" i="2"/>
  <c r="L7" i="2"/>
  <c r="K382" i="2"/>
  <c r="J364" i="2"/>
  <c r="J208" i="2"/>
  <c r="C160" i="2"/>
  <c r="C317" i="2"/>
  <c r="E514" i="2"/>
  <c r="J34" i="2"/>
  <c r="D660" i="2"/>
  <c r="F193" i="2"/>
  <c r="K307" i="2"/>
  <c r="D309" i="2"/>
  <c r="I223" i="2"/>
  <c r="M343" i="2"/>
  <c r="M421" i="2"/>
  <c r="G457" i="2"/>
  <c r="M349" i="2"/>
  <c r="L373" i="2"/>
  <c r="F625" i="2"/>
  <c r="C169" i="2"/>
  <c r="E271" i="2"/>
  <c r="F330" i="2"/>
  <c r="F450" i="2"/>
  <c r="J562" i="2"/>
  <c r="M694" i="2"/>
  <c r="H364" i="2"/>
  <c r="C137" i="2"/>
  <c r="G340" i="2"/>
  <c r="I652" i="2"/>
  <c r="D460" i="2"/>
  <c r="L10" i="2"/>
  <c r="H286" i="2"/>
  <c r="F660" i="2"/>
  <c r="J148" i="2"/>
  <c r="D214" i="2"/>
  <c r="G250" i="2"/>
  <c r="C286" i="2"/>
  <c r="C323" i="2"/>
  <c r="D353" i="2"/>
  <c r="F442" i="2"/>
  <c r="D478" i="2"/>
  <c r="M544" i="2"/>
  <c r="E682" i="2"/>
  <c r="E580" i="2"/>
  <c r="K490" i="2"/>
  <c r="H148" i="2"/>
  <c r="H232" i="2"/>
  <c r="C359" i="2"/>
  <c r="F706" i="2"/>
  <c r="D384" i="2"/>
  <c r="C40" i="2"/>
  <c r="C596" i="2"/>
  <c r="M607" i="2"/>
  <c r="D645" i="2"/>
  <c r="J673" i="2"/>
  <c r="D626" i="2"/>
  <c r="E577" i="2"/>
  <c r="G712" i="2"/>
  <c r="L712" i="2"/>
  <c r="H634" i="2"/>
  <c r="F634" i="2"/>
  <c r="F612" i="2"/>
  <c r="H610" i="2"/>
  <c r="F610" i="2"/>
  <c r="I604" i="2"/>
  <c r="D604" i="2"/>
  <c r="C557" i="2"/>
  <c r="K556" i="2"/>
  <c r="K436" i="2"/>
  <c r="F438" i="2"/>
  <c r="J412" i="2"/>
  <c r="F412" i="2"/>
  <c r="D413" i="2"/>
  <c r="I412" i="2"/>
  <c r="C370" i="2"/>
  <c r="J370" i="2"/>
  <c r="C341" i="2"/>
  <c r="F340" i="2"/>
  <c r="F204" i="2"/>
  <c r="G202" i="2"/>
  <c r="D180" i="2"/>
  <c r="D178" i="2"/>
  <c r="C120" i="2"/>
  <c r="G118" i="2"/>
  <c r="C101" i="2"/>
  <c r="D101" i="2"/>
  <c r="E94" i="2"/>
  <c r="D94" i="2"/>
  <c r="J88" i="2"/>
  <c r="C90" i="2"/>
  <c r="L88" i="2"/>
  <c r="C678" i="2"/>
  <c r="C676" i="2"/>
  <c r="F616" i="2"/>
  <c r="I616" i="2"/>
  <c r="C617" i="2"/>
  <c r="C618" i="2"/>
  <c r="M550" i="2"/>
  <c r="L550" i="2"/>
  <c r="E550" i="2"/>
  <c r="J526" i="2"/>
  <c r="D526" i="2"/>
  <c r="C498" i="2"/>
  <c r="H496" i="2"/>
  <c r="E466" i="2"/>
  <c r="F468" i="2"/>
  <c r="F466" i="2"/>
  <c r="I418" i="2"/>
  <c r="D418" i="2"/>
  <c r="H418" i="2"/>
  <c r="I292" i="2"/>
  <c r="C294" i="2"/>
  <c r="F288" i="2"/>
  <c r="D287" i="2"/>
  <c r="D286" i="2"/>
  <c r="G268" i="2"/>
  <c r="C268" i="2"/>
  <c r="K244" i="2"/>
  <c r="I244" i="2"/>
  <c r="I172" i="2"/>
  <c r="C172" i="2"/>
  <c r="I166" i="2"/>
  <c r="E166" i="2"/>
  <c r="D167" i="2"/>
  <c r="D155" i="2"/>
  <c r="H178" i="2"/>
  <c r="D185" i="2"/>
  <c r="F214" i="2"/>
  <c r="C322" i="2"/>
  <c r="F322" i="2"/>
  <c r="D371" i="2"/>
  <c r="E388" i="2"/>
  <c r="H448" i="2"/>
  <c r="C491" i="2"/>
  <c r="L556" i="2"/>
  <c r="D580" i="2"/>
  <c r="I634" i="2"/>
  <c r="C672" i="2"/>
  <c r="D682" i="2"/>
  <c r="L718" i="2"/>
  <c r="L616" i="2"/>
  <c r="C558" i="2"/>
  <c r="G610" i="2"/>
  <c r="I610" i="2"/>
  <c r="C419" i="2"/>
  <c r="I286" i="2"/>
  <c r="G364" i="2"/>
  <c r="K370" i="2"/>
  <c r="E412" i="2"/>
  <c r="C466" i="2"/>
  <c r="J616" i="2"/>
  <c r="D47" i="2"/>
  <c r="C113" i="2"/>
  <c r="M166" i="2"/>
  <c r="E172" i="2"/>
  <c r="F286" i="2"/>
  <c r="E82" i="2"/>
  <c r="K166" i="2"/>
  <c r="K412" i="2"/>
  <c r="G142" i="2"/>
  <c r="F304" i="2"/>
  <c r="C406" i="2"/>
  <c r="M184" i="2"/>
  <c r="E700" i="2"/>
  <c r="I226" i="2"/>
  <c r="H130" i="2"/>
  <c r="D40" i="2"/>
  <c r="C102" i="2"/>
  <c r="E688" i="2"/>
  <c r="K220" i="2"/>
  <c r="L154" i="2"/>
  <c r="C673" i="2"/>
  <c r="F555" i="2"/>
  <c r="J706" i="2"/>
  <c r="K706" i="2"/>
  <c r="G700" i="2"/>
  <c r="M700" i="2"/>
  <c r="F666" i="2"/>
  <c r="C665" i="2"/>
  <c r="D653" i="2"/>
  <c r="J652" i="2"/>
  <c r="C599" i="2"/>
  <c r="E598" i="2"/>
  <c r="J568" i="2"/>
  <c r="M568" i="2"/>
  <c r="H520" i="2"/>
  <c r="F522" i="2"/>
  <c r="L478" i="2"/>
  <c r="C480" i="2"/>
  <c r="G472" i="2"/>
  <c r="H472" i="2"/>
  <c r="D474" i="2"/>
  <c r="I472" i="2"/>
  <c r="F462" i="2"/>
  <c r="I460" i="2"/>
  <c r="C461" i="2"/>
  <c r="F460" i="2"/>
  <c r="D431" i="2"/>
  <c r="C431" i="2"/>
  <c r="J424" i="2"/>
  <c r="F424" i="2"/>
  <c r="C407" i="2"/>
  <c r="E406" i="2"/>
  <c r="J400" i="2"/>
  <c r="I400" i="2"/>
  <c r="D402" i="2"/>
  <c r="M364" i="2"/>
  <c r="D365" i="2"/>
  <c r="D359" i="2"/>
  <c r="D360" i="2"/>
  <c r="F354" i="2"/>
  <c r="C352" i="2"/>
  <c r="D347" i="2"/>
  <c r="L346" i="2"/>
  <c r="M346" i="2"/>
  <c r="G346" i="2"/>
  <c r="C340" i="2"/>
  <c r="K340" i="2"/>
  <c r="G334" i="2"/>
  <c r="C336" i="2"/>
  <c r="C304" i="2"/>
  <c r="D305" i="2"/>
  <c r="H304" i="2"/>
  <c r="D298" i="2"/>
  <c r="C299" i="2"/>
  <c r="M286" i="2"/>
  <c r="L286" i="2"/>
  <c r="G262" i="2"/>
  <c r="D263" i="2"/>
  <c r="F240" i="2"/>
  <c r="D240" i="2"/>
  <c r="D232" i="2"/>
  <c r="M232" i="2"/>
  <c r="F234" i="2"/>
  <c r="I208" i="2"/>
  <c r="L208" i="2"/>
  <c r="J196" i="2"/>
  <c r="C198" i="2"/>
  <c r="D173" i="2"/>
  <c r="F174" i="2"/>
  <c r="C173" i="2"/>
  <c r="G172" i="2"/>
  <c r="C148" i="2"/>
  <c r="F148" i="2"/>
  <c r="E136" i="2"/>
  <c r="F136" i="2"/>
  <c r="J136" i="2"/>
  <c r="D136" i="2"/>
  <c r="D132" i="2"/>
  <c r="G130" i="2"/>
  <c r="H106" i="2"/>
  <c r="F108" i="2"/>
  <c r="D95" i="2"/>
  <c r="C95" i="2"/>
  <c r="F78" i="2"/>
  <c r="G76" i="2"/>
  <c r="M70" i="2"/>
  <c r="F72" i="2"/>
  <c r="F429" i="2"/>
  <c r="D584" i="2"/>
  <c r="J643" i="2"/>
  <c r="J529" i="2"/>
  <c r="D422" i="2"/>
  <c r="E169" i="2"/>
  <c r="D530" i="2"/>
  <c r="L271" i="2"/>
  <c r="J607" i="2"/>
  <c r="I343" i="2"/>
  <c r="M163" i="2"/>
  <c r="F171" i="2"/>
  <c r="F297" i="2"/>
  <c r="G361" i="2"/>
  <c r="D441" i="2"/>
  <c r="G493" i="2"/>
  <c r="C639" i="2"/>
  <c r="G271" i="2"/>
  <c r="F109" i="2"/>
  <c r="C183" i="2"/>
  <c r="G85" i="2"/>
  <c r="F235" i="2"/>
  <c r="H199" i="2"/>
  <c r="L427" i="2"/>
  <c r="I577" i="2"/>
  <c r="D585" i="2"/>
  <c r="I313" i="2"/>
  <c r="D674" i="2"/>
  <c r="D553" i="2"/>
  <c r="G205" i="2"/>
  <c r="E433" i="2"/>
  <c r="C303" i="2"/>
  <c r="D717" i="2"/>
  <c r="F583" i="2"/>
  <c r="K493" i="2"/>
  <c r="I367" i="2"/>
  <c r="G421" i="2"/>
  <c r="L505" i="2"/>
  <c r="F303" i="2"/>
  <c r="C301" i="2"/>
  <c r="H349" i="2"/>
  <c r="F573" i="2"/>
  <c r="K631" i="2"/>
  <c r="L493" i="2"/>
  <c r="H145" i="2"/>
  <c r="D165" i="2"/>
  <c r="K163" i="2"/>
  <c r="C194" i="2"/>
  <c r="D302" i="2"/>
  <c r="G481" i="2"/>
  <c r="J505" i="2"/>
  <c r="D548" i="2"/>
  <c r="H715" i="2"/>
  <c r="J259" i="2"/>
  <c r="D109" i="2"/>
  <c r="L235" i="2"/>
  <c r="C213" i="2"/>
  <c r="D21" i="2"/>
  <c r="C470" i="2"/>
  <c r="F673" i="2"/>
  <c r="M706" i="2"/>
  <c r="D706" i="2"/>
  <c r="C707" i="2"/>
  <c r="L706" i="2"/>
  <c r="D707" i="2"/>
  <c r="E706" i="2"/>
  <c r="C706" i="2"/>
  <c r="G706" i="2"/>
  <c r="D700" i="2"/>
  <c r="D701" i="2"/>
  <c r="K700" i="2"/>
  <c r="F700" i="2"/>
  <c r="J700" i="2"/>
  <c r="D702" i="2"/>
  <c r="F702" i="2"/>
  <c r="C702" i="2"/>
  <c r="F694" i="2"/>
  <c r="D695" i="2"/>
  <c r="D688" i="2"/>
  <c r="C689" i="2"/>
  <c r="C684" i="2"/>
  <c r="F682" i="2"/>
  <c r="D683" i="2"/>
  <c r="M676" i="2"/>
  <c r="K676" i="2"/>
  <c r="C677" i="2"/>
  <c r="D671" i="2"/>
  <c r="K670" i="2"/>
  <c r="C671" i="2"/>
  <c r="I658" i="2"/>
  <c r="G658" i="2"/>
  <c r="C659" i="2"/>
  <c r="C658" i="2"/>
  <c r="D654" i="2"/>
  <c r="K652" i="2"/>
  <c r="H652" i="2"/>
  <c r="C654" i="2"/>
  <c r="C653" i="2"/>
  <c r="L652" i="2"/>
  <c r="C652" i="2"/>
  <c r="E652" i="2"/>
  <c r="F640" i="2"/>
  <c r="C640" i="2"/>
  <c r="G640" i="2"/>
  <c r="D642" i="2"/>
  <c r="F630" i="2"/>
  <c r="C629" i="2"/>
  <c r="C624" i="2"/>
  <c r="K622" i="2"/>
  <c r="D611" i="2"/>
  <c r="K610" i="2"/>
  <c r="F592" i="2"/>
  <c r="E592" i="2"/>
  <c r="D582" i="2"/>
  <c r="K580" i="2"/>
  <c r="H580" i="2"/>
  <c r="D558" i="2"/>
  <c r="F558" i="2"/>
  <c r="E556" i="2"/>
  <c r="C550" i="2"/>
  <c r="F550" i="2"/>
  <c r="D545" i="2"/>
  <c r="F544" i="2"/>
  <c r="F546" i="2"/>
  <c r="D533" i="2"/>
  <c r="I532" i="2"/>
  <c r="D515" i="2"/>
  <c r="I514" i="2"/>
  <c r="D490" i="2"/>
  <c r="G490" i="2"/>
  <c r="F486" i="2"/>
  <c r="C486" i="2"/>
  <c r="L454" i="2"/>
  <c r="C454" i="2"/>
  <c r="C442" i="2"/>
  <c r="C443" i="2"/>
  <c r="C438" i="2"/>
  <c r="C437" i="2"/>
  <c r="F436" i="2"/>
  <c r="E418" i="2"/>
  <c r="F418" i="2"/>
  <c r="I388" i="2"/>
  <c r="C390" i="2"/>
  <c r="F390" i="2"/>
  <c r="J388" i="2"/>
  <c r="I382" i="2"/>
  <c r="C383" i="2"/>
  <c r="M328" i="2"/>
  <c r="G328" i="2"/>
  <c r="D323" i="2"/>
  <c r="H322" i="2"/>
  <c r="H316" i="2"/>
  <c r="E316" i="2"/>
  <c r="C311" i="2"/>
  <c r="D311" i="2"/>
  <c r="J280" i="2"/>
  <c r="H280" i="2"/>
  <c r="M274" i="2"/>
  <c r="G274" i="2"/>
  <c r="I274" i="2"/>
  <c r="L268" i="2"/>
  <c r="K268" i="2"/>
  <c r="F270" i="2"/>
  <c r="F268" i="2"/>
  <c r="K256" i="2"/>
  <c r="C256" i="2"/>
  <c r="F256" i="2"/>
  <c r="C257" i="2"/>
  <c r="J250" i="2"/>
  <c r="H250" i="2"/>
  <c r="D250" i="2"/>
  <c r="F250" i="2"/>
  <c r="D238" i="2"/>
  <c r="E238" i="2"/>
  <c r="I238" i="2"/>
  <c r="K232" i="2"/>
  <c r="G232" i="2"/>
  <c r="D227" i="2"/>
  <c r="H226" i="2"/>
  <c r="D228" i="2"/>
  <c r="K226" i="2"/>
  <c r="L226" i="2"/>
  <c r="G220" i="2"/>
  <c r="I220" i="2"/>
  <c r="K214" i="2"/>
  <c r="J214" i="2"/>
  <c r="L214" i="2"/>
  <c r="G208" i="2"/>
  <c r="F210" i="2"/>
  <c r="H208" i="2"/>
  <c r="C210" i="2"/>
  <c r="D208" i="2"/>
  <c r="M208" i="2"/>
  <c r="M202" i="2"/>
  <c r="C203" i="2"/>
  <c r="J202" i="2"/>
  <c r="D204" i="2"/>
  <c r="I202" i="2"/>
  <c r="D203" i="2"/>
  <c r="J190" i="2"/>
  <c r="H190" i="2"/>
  <c r="L190" i="2"/>
  <c r="I184" i="2"/>
  <c r="C185" i="2"/>
  <c r="J178" i="2"/>
  <c r="G178" i="2"/>
  <c r="C179" i="2"/>
  <c r="M160" i="2"/>
  <c r="D160" i="2"/>
  <c r="G160" i="2"/>
  <c r="E160" i="2"/>
  <c r="F160" i="2"/>
  <c r="C161" i="2"/>
  <c r="J154" i="2"/>
  <c r="H154" i="2"/>
  <c r="M148" i="2"/>
  <c r="F150" i="2"/>
  <c r="D149" i="2"/>
  <c r="D144" i="2"/>
  <c r="C144" i="2"/>
  <c r="I142" i="2"/>
  <c r="L130" i="2"/>
  <c r="C131" i="2"/>
  <c r="C130" i="2"/>
  <c r="L124" i="2"/>
  <c r="I124" i="2"/>
  <c r="C124" i="2"/>
  <c r="D126" i="2"/>
  <c r="J124" i="2"/>
  <c r="F118" i="2"/>
  <c r="D119" i="2"/>
  <c r="C112" i="2"/>
  <c r="L112" i="2"/>
  <c r="G112" i="2"/>
  <c r="D100" i="2"/>
  <c r="D102" i="2"/>
  <c r="H100" i="2"/>
  <c r="D88" i="2"/>
  <c r="G88" i="2"/>
  <c r="C83" i="2"/>
  <c r="H82" i="2"/>
  <c r="I70" i="2"/>
  <c r="F70" i="2"/>
  <c r="C65" i="2"/>
  <c r="L64" i="2"/>
  <c r="G64" i="2"/>
  <c r="F64" i="2"/>
  <c r="F66" i="2"/>
  <c r="H64" i="2"/>
  <c r="M64" i="2"/>
  <c r="C59" i="2"/>
  <c r="H58" i="2"/>
  <c r="F54" i="2"/>
  <c r="C54" i="2"/>
  <c r="D53" i="2"/>
  <c r="J46" i="2"/>
  <c r="D46" i="2"/>
  <c r="G46" i="2"/>
  <c r="D42" i="2"/>
  <c r="M40" i="2"/>
  <c r="F42" i="2"/>
  <c r="F36" i="2"/>
  <c r="I34" i="2"/>
  <c r="F28" i="2"/>
  <c r="D29" i="2"/>
  <c r="C30" i="2"/>
  <c r="D24" i="2"/>
  <c r="C24" i="2"/>
  <c r="H22" i="2"/>
  <c r="C22" i="2"/>
  <c r="I22" i="2"/>
  <c r="J16" i="2"/>
  <c r="C16" i="2"/>
  <c r="F16" i="2"/>
  <c r="C12" i="2"/>
  <c r="G10" i="2"/>
  <c r="M4" i="2"/>
  <c r="C5" i="2"/>
  <c r="K4" i="2"/>
  <c r="C4" i="2"/>
  <c r="G148" i="2"/>
  <c r="I154" i="2"/>
  <c r="I160" i="2"/>
  <c r="J160" i="2"/>
  <c r="E178" i="2"/>
  <c r="D186" i="2"/>
  <c r="C204" i="2"/>
  <c r="D202" i="2"/>
  <c r="F216" i="2"/>
  <c r="E232" i="2"/>
  <c r="D234" i="2"/>
  <c r="C240" i="2"/>
  <c r="C250" i="2"/>
  <c r="G256" i="2"/>
  <c r="M262" i="2"/>
  <c r="F264" i="2"/>
  <c r="F276" i="2"/>
  <c r="C287" i="2"/>
  <c r="G316" i="2"/>
  <c r="D316" i="2"/>
  <c r="K322" i="2"/>
  <c r="L322" i="2"/>
  <c r="F328" i="2"/>
  <c r="C329" i="2"/>
  <c r="D354" i="2"/>
  <c r="M370" i="2"/>
  <c r="M382" i="2"/>
  <c r="D390" i="2"/>
  <c r="C388" i="2"/>
  <c r="K442" i="2"/>
  <c r="C449" i="2"/>
  <c r="D454" i="2"/>
  <c r="D480" i="2"/>
  <c r="I478" i="2"/>
  <c r="J484" i="2"/>
  <c r="H490" i="2"/>
  <c r="F490" i="2"/>
  <c r="D492" i="2"/>
  <c r="J514" i="2"/>
  <c r="K514" i="2"/>
  <c r="C534" i="2"/>
  <c r="D544" i="2"/>
  <c r="C551" i="2"/>
  <c r="I550" i="2"/>
  <c r="D556" i="2"/>
  <c r="E562" i="2"/>
  <c r="I580" i="2"/>
  <c r="M598" i="2"/>
  <c r="F600" i="2"/>
  <c r="G604" i="2"/>
  <c r="F618" i="2"/>
  <c r="D634" i="2"/>
  <c r="F658" i="2"/>
  <c r="K658" i="2"/>
  <c r="D672" i="2"/>
  <c r="H676" i="2"/>
  <c r="J676" i="2"/>
  <c r="G682" i="2"/>
  <c r="J682" i="2"/>
  <c r="D690" i="2"/>
  <c r="C694" i="2"/>
  <c r="G694" i="2"/>
  <c r="F714" i="2"/>
  <c r="M718" i="2"/>
  <c r="D640" i="2"/>
  <c r="I526" i="2"/>
  <c r="C556" i="2"/>
  <c r="I556" i="2"/>
  <c r="C580" i="2"/>
  <c r="D581" i="2"/>
  <c r="C612" i="2"/>
  <c r="C610" i="2"/>
  <c r="J610" i="2"/>
  <c r="E610" i="2"/>
  <c r="D610" i="2"/>
  <c r="D612" i="2"/>
  <c r="D442" i="2"/>
  <c r="J442" i="2"/>
  <c r="C468" i="2"/>
  <c r="F414" i="2"/>
  <c r="E370" i="2"/>
  <c r="M280" i="2"/>
  <c r="C288" i="2"/>
  <c r="E286" i="2"/>
  <c r="K286" i="2"/>
  <c r="C293" i="2"/>
  <c r="D364" i="2"/>
  <c r="D366" i="2"/>
  <c r="I370" i="2"/>
  <c r="D370" i="2"/>
  <c r="L370" i="2"/>
  <c r="L412" i="2"/>
  <c r="C412" i="2"/>
  <c r="M412" i="2"/>
  <c r="G418" i="2"/>
  <c r="C420" i="2"/>
  <c r="F420" i="2"/>
  <c r="J466" i="2"/>
  <c r="D466" i="2"/>
  <c r="D467" i="2"/>
  <c r="C492" i="2"/>
  <c r="F498" i="2"/>
  <c r="G616" i="2"/>
  <c r="D35" i="2"/>
  <c r="G40" i="2"/>
  <c r="D48" i="2"/>
  <c r="F94" i="2"/>
  <c r="F102" i="2"/>
  <c r="K112" i="2"/>
  <c r="I112" i="2"/>
  <c r="E118" i="2"/>
  <c r="D168" i="2"/>
  <c r="C167" i="2"/>
  <c r="C168" i="2"/>
  <c r="M172" i="2"/>
  <c r="L172" i="2"/>
  <c r="D174" i="2"/>
  <c r="C174" i="2"/>
  <c r="E214" i="2"/>
  <c r="F220" i="2"/>
  <c r="L238" i="2"/>
  <c r="D264" i="2"/>
  <c r="G286" i="2"/>
  <c r="D59" i="2"/>
  <c r="C467" i="2"/>
  <c r="D166" i="2"/>
  <c r="J244" i="2"/>
  <c r="G166" i="2"/>
  <c r="H28" i="2"/>
  <c r="K70" i="2"/>
  <c r="C76" i="2"/>
  <c r="C78" i="2"/>
  <c r="M82" i="2"/>
  <c r="J82" i="2"/>
  <c r="D89" i="2"/>
  <c r="F90" i="2"/>
  <c r="C88" i="2"/>
  <c r="H94" i="2"/>
  <c r="J94" i="2"/>
  <c r="C100" i="2"/>
  <c r="K100" i="2"/>
  <c r="C166" i="2"/>
  <c r="H166" i="2"/>
  <c r="H172" i="2"/>
  <c r="D172" i="2"/>
  <c r="M178" i="2"/>
  <c r="C239" i="2"/>
  <c r="E244" i="2"/>
  <c r="J286" i="2"/>
  <c r="D414" i="2"/>
  <c r="C473" i="2"/>
  <c r="G124" i="2"/>
  <c r="E130" i="2"/>
  <c r="D137" i="2"/>
  <c r="C138" i="2"/>
  <c r="L136" i="2"/>
  <c r="L142" i="2"/>
  <c r="C143" i="2"/>
  <c r="F144" i="2"/>
  <c r="K148" i="2"/>
  <c r="C149" i="2"/>
  <c r="D209" i="2"/>
  <c r="L232" i="2"/>
  <c r="J268" i="2"/>
  <c r="K304" i="2"/>
  <c r="I304" i="2"/>
  <c r="C306" i="2"/>
  <c r="M334" i="2"/>
  <c r="F336" i="2"/>
  <c r="J340" i="2"/>
  <c r="D342" i="2"/>
  <c r="M340" i="2"/>
  <c r="C342" i="2"/>
  <c r="J346" i="2"/>
  <c r="F348" i="2"/>
  <c r="C347" i="2"/>
  <c r="F360" i="2"/>
  <c r="F382" i="2"/>
  <c r="D383" i="2"/>
  <c r="M406" i="2"/>
  <c r="D406" i="2"/>
  <c r="J406" i="2"/>
  <c r="M430" i="2"/>
  <c r="L430" i="2"/>
  <c r="D437" i="2"/>
  <c r="D438" i="2"/>
  <c r="C462" i="2"/>
  <c r="D461" i="2"/>
  <c r="J460" i="2"/>
  <c r="E382" i="2"/>
  <c r="C346" i="2"/>
  <c r="I340" i="2"/>
  <c r="G304" i="2"/>
  <c r="H142" i="2"/>
  <c r="M130" i="2"/>
  <c r="G652" i="2"/>
  <c r="F652" i="2"/>
  <c r="M652" i="2"/>
  <c r="D652" i="2"/>
  <c r="I700" i="2"/>
  <c r="C700" i="2"/>
  <c r="L700" i="2"/>
  <c r="H700" i="2"/>
  <c r="C708" i="2"/>
  <c r="F708" i="2"/>
  <c r="D708" i="2"/>
  <c r="H706" i="2"/>
  <c r="L202" i="2"/>
  <c r="H202" i="2"/>
  <c r="C208" i="2"/>
  <c r="F208" i="2"/>
  <c r="E208" i="2"/>
  <c r="D226" i="2"/>
  <c r="E226" i="2"/>
  <c r="M226" i="2"/>
  <c r="C670" i="2"/>
  <c r="F670" i="2"/>
  <c r="G676" i="2"/>
  <c r="K58" i="2"/>
  <c r="E88" i="2"/>
  <c r="C126" i="2"/>
  <c r="I136" i="2"/>
  <c r="D306" i="2"/>
  <c r="H346" i="2"/>
  <c r="G4" i="2"/>
  <c r="L16" i="2"/>
  <c r="E22" i="2"/>
  <c r="D28" i="2"/>
  <c r="C35" i="2"/>
  <c r="I46" i="2"/>
  <c r="J52" i="2"/>
  <c r="K76" i="2"/>
  <c r="F364" i="2"/>
  <c r="D54" i="2"/>
  <c r="L274" i="2"/>
  <c r="C533" i="2"/>
  <c r="M94" i="2"/>
  <c r="L562" i="2"/>
  <c r="D107" i="2"/>
  <c r="L280" i="2"/>
  <c r="G508" i="2"/>
  <c r="D179" i="2"/>
  <c r="D12" i="2"/>
  <c r="H664" i="2"/>
  <c r="D562" i="2"/>
  <c r="D714" i="2"/>
  <c r="D294" i="2"/>
  <c r="C515" i="2"/>
  <c r="C436" i="2"/>
  <c r="H598" i="2"/>
  <c r="K280" i="2"/>
  <c r="C696" i="2"/>
  <c r="E328" i="2"/>
  <c r="G382" i="2"/>
  <c r="F478" i="2"/>
  <c r="C636" i="2"/>
  <c r="F316" i="2"/>
  <c r="C605" i="2"/>
  <c r="C490" i="2"/>
  <c r="C202" i="2"/>
  <c r="K28" i="2"/>
  <c r="E52" i="2"/>
  <c r="K82" i="2"/>
  <c r="E106" i="2"/>
  <c r="J130" i="2"/>
  <c r="E184" i="2"/>
  <c r="K238" i="2"/>
  <c r="E292" i="2"/>
  <c r="D484" i="2"/>
  <c r="D697" i="2"/>
  <c r="C723" i="2"/>
  <c r="M721" i="2"/>
  <c r="L709" i="2"/>
  <c r="K709" i="2"/>
  <c r="E679" i="2"/>
  <c r="M679" i="2"/>
  <c r="I661" i="2"/>
  <c r="F661" i="2"/>
  <c r="C656" i="2"/>
  <c r="F657" i="2"/>
  <c r="D651" i="2"/>
  <c r="E649" i="2"/>
  <c r="M649" i="2"/>
  <c r="C644" i="2"/>
  <c r="D643" i="2"/>
  <c r="L643" i="2"/>
  <c r="H637" i="2"/>
  <c r="F639" i="2"/>
  <c r="F619" i="2"/>
  <c r="G619" i="2"/>
  <c r="L619" i="2"/>
  <c r="M613" i="2"/>
  <c r="D615" i="2"/>
  <c r="F613" i="2"/>
  <c r="D607" i="2"/>
  <c r="G607" i="2"/>
  <c r="G601" i="2"/>
  <c r="C603" i="2"/>
  <c r="C559" i="2"/>
  <c r="C561" i="2"/>
  <c r="C541" i="2"/>
  <c r="J541" i="2"/>
  <c r="F543" i="2"/>
  <c r="H535" i="2"/>
  <c r="C537" i="2"/>
  <c r="M535" i="2"/>
  <c r="J535" i="2"/>
  <c r="L523" i="2"/>
  <c r="C524" i="2"/>
  <c r="F517" i="2"/>
  <c r="C517" i="2"/>
  <c r="J511" i="2"/>
  <c r="M511" i="2"/>
  <c r="K487" i="2"/>
  <c r="G487" i="2"/>
  <c r="E487" i="2"/>
  <c r="D458" i="2"/>
  <c r="C458" i="2"/>
  <c r="I451" i="2"/>
  <c r="J451" i="2"/>
  <c r="C445" i="2"/>
  <c r="C446" i="2"/>
  <c r="D374" i="2"/>
  <c r="C375" i="2"/>
  <c r="C367" i="2"/>
  <c r="F369" i="2"/>
  <c r="L367" i="2"/>
  <c r="F363" i="2"/>
  <c r="C362" i="2"/>
  <c r="J355" i="2"/>
  <c r="C356" i="2"/>
  <c r="K349" i="2"/>
  <c r="J349" i="2"/>
  <c r="G343" i="2"/>
  <c r="C343" i="2"/>
  <c r="C320" i="2"/>
  <c r="F321" i="2"/>
  <c r="J319" i="2"/>
  <c r="C313" i="2"/>
  <c r="F315" i="2"/>
  <c r="D295" i="2"/>
  <c r="D307" i="2"/>
  <c r="C290" i="2"/>
  <c r="J301" i="2"/>
  <c r="M307" i="2"/>
  <c r="M259" i="2"/>
  <c r="D266" i="2"/>
  <c r="F175" i="2"/>
  <c r="G19" i="2"/>
  <c r="E211" i="2"/>
  <c r="C152" i="2"/>
  <c r="C703" i="2"/>
  <c r="F705" i="2"/>
  <c r="K673" i="2"/>
  <c r="L673" i="2"/>
  <c r="E631" i="2"/>
  <c r="D632" i="2"/>
  <c r="C615" i="2"/>
  <c r="C614" i="2"/>
  <c r="C584" i="2"/>
  <c r="C585" i="2"/>
  <c r="C579" i="2"/>
  <c r="M577" i="2"/>
  <c r="J571" i="2"/>
  <c r="C573" i="2"/>
  <c r="F507" i="2"/>
  <c r="D505" i="2"/>
  <c r="G499" i="2"/>
  <c r="D499" i="2"/>
  <c r="F493" i="2"/>
  <c r="J493" i="2"/>
  <c r="L481" i="2"/>
  <c r="K481" i="2"/>
  <c r="F475" i="2"/>
  <c r="D475" i="2"/>
  <c r="D465" i="2"/>
  <c r="G463" i="2"/>
  <c r="L445" i="2"/>
  <c r="E445" i="2"/>
  <c r="F445" i="2"/>
  <c r="I445" i="2"/>
  <c r="M439" i="2"/>
  <c r="F441" i="2"/>
  <c r="I433" i="2"/>
  <c r="C434" i="2"/>
  <c r="C433" i="2"/>
  <c r="C429" i="2"/>
  <c r="K427" i="2"/>
  <c r="C421" i="2"/>
  <c r="F421" i="2"/>
  <c r="D373" i="2"/>
  <c r="E373" i="2"/>
  <c r="I373" i="2"/>
  <c r="C368" i="2"/>
  <c r="F367" i="2"/>
  <c r="J361" i="2"/>
  <c r="C361" i="2"/>
  <c r="C327" i="2"/>
  <c r="D326" i="2"/>
  <c r="D308" i="2"/>
  <c r="I307" i="2"/>
  <c r="D277" i="2"/>
  <c r="C277" i="2"/>
  <c r="C272" i="2"/>
  <c r="D271" i="2"/>
  <c r="D272" i="2"/>
  <c r="H253" i="2"/>
  <c r="J253" i="2"/>
  <c r="C231" i="2"/>
  <c r="D230" i="2"/>
  <c r="M223" i="2"/>
  <c r="E223" i="2"/>
  <c r="E205" i="2"/>
  <c r="D207" i="2"/>
  <c r="C200" i="2"/>
  <c r="M199" i="2"/>
  <c r="L187" i="2"/>
  <c r="D187" i="2"/>
  <c r="C182" i="2"/>
  <c r="D183" i="2"/>
  <c r="D169" i="2"/>
  <c r="F169" i="2"/>
  <c r="C123" i="2"/>
  <c r="M121" i="2"/>
  <c r="G103" i="2"/>
  <c r="C104" i="2"/>
  <c r="E67" i="2"/>
  <c r="I67" i="2"/>
  <c r="E55" i="2"/>
  <c r="F57" i="2"/>
  <c r="G37" i="2"/>
  <c r="I37" i="2"/>
  <c r="G7" i="2"/>
  <c r="E7" i="2"/>
  <c r="I7" i="2"/>
  <c r="F405" i="2"/>
  <c r="D554" i="2"/>
  <c r="K691" i="2"/>
  <c r="I439" i="2"/>
  <c r="J475" i="2"/>
  <c r="E499" i="2"/>
  <c r="J718" i="2"/>
  <c r="E718" i="2"/>
  <c r="F718" i="2"/>
  <c r="K712" i="2"/>
  <c r="D712" i="2"/>
  <c r="D713" i="2"/>
  <c r="J712" i="2"/>
  <c r="C714" i="2"/>
  <c r="L694" i="2"/>
  <c r="I694" i="2"/>
  <c r="E694" i="2"/>
  <c r="G688" i="2"/>
  <c r="D689" i="2"/>
  <c r="F690" i="2"/>
  <c r="M688" i="2"/>
  <c r="F688" i="2"/>
  <c r="C682" i="2"/>
  <c r="L682" i="2"/>
  <c r="I682" i="2"/>
  <c r="F684" i="2"/>
  <c r="D677" i="2"/>
  <c r="D678" i="2"/>
  <c r="I676" i="2"/>
  <c r="L676" i="2"/>
  <c r="F676" i="2"/>
  <c r="D676" i="2"/>
  <c r="E676" i="2"/>
  <c r="L670" i="2"/>
  <c r="M670" i="2"/>
  <c r="G670" i="2"/>
  <c r="E670" i="2"/>
  <c r="H670" i="2"/>
  <c r="F672" i="2"/>
  <c r="I670" i="2"/>
  <c r="J670" i="2"/>
  <c r="D666" i="2"/>
  <c r="C666" i="2"/>
  <c r="J664" i="2"/>
  <c r="D665" i="2"/>
  <c r="K664" i="2"/>
  <c r="L658" i="2"/>
  <c r="C660" i="2"/>
  <c r="H658" i="2"/>
  <c r="J646" i="2"/>
  <c r="K646" i="2"/>
  <c r="L646" i="2"/>
  <c r="C646" i="2"/>
  <c r="D647" i="2"/>
  <c r="M634" i="2"/>
  <c r="C634" i="2"/>
  <c r="L634" i="2"/>
  <c r="G634" i="2"/>
  <c r="C635" i="2"/>
  <c r="D636" i="2"/>
  <c r="G628" i="2"/>
  <c r="F628" i="2"/>
  <c r="H628" i="2"/>
  <c r="F624" i="2"/>
  <c r="C622" i="2"/>
  <c r="H616" i="2"/>
  <c r="E616" i="2"/>
  <c r="D617" i="2"/>
  <c r="D606" i="2"/>
  <c r="H604" i="2"/>
  <c r="M604" i="2"/>
  <c r="E604" i="2"/>
  <c r="J598" i="2"/>
  <c r="F598" i="2"/>
  <c r="K598" i="2"/>
  <c r="J592" i="2"/>
  <c r="K592" i="2"/>
  <c r="G592" i="2"/>
  <c r="F588" i="2"/>
  <c r="C587" i="2"/>
  <c r="D588" i="2"/>
  <c r="L586" i="2"/>
  <c r="C582" i="2"/>
  <c r="C581" i="2"/>
  <c r="C574" i="2"/>
  <c r="H574" i="2"/>
  <c r="D574" i="2"/>
  <c r="F576" i="2"/>
  <c r="M574" i="2"/>
  <c r="F568" i="2"/>
  <c r="C569" i="2"/>
  <c r="I568" i="2"/>
  <c r="F570" i="2"/>
  <c r="C562" i="2"/>
  <c r="F562" i="2"/>
  <c r="C564" i="2"/>
  <c r="C563" i="2"/>
  <c r="F564" i="2"/>
  <c r="J556" i="2"/>
  <c r="F556" i="2"/>
  <c r="K550" i="2"/>
  <c r="J550" i="2"/>
  <c r="C545" i="2"/>
  <c r="J544" i="2"/>
  <c r="I544" i="2"/>
  <c r="D540" i="2"/>
  <c r="C538" i="2"/>
  <c r="F540" i="2"/>
  <c r="K538" i="2"/>
  <c r="D532" i="2"/>
  <c r="E532" i="2"/>
  <c r="M532" i="2"/>
  <c r="D534" i="2"/>
  <c r="G526" i="2"/>
  <c r="H526" i="2"/>
  <c r="C527" i="2"/>
  <c r="M526" i="2"/>
  <c r="F528" i="2"/>
  <c r="M520" i="2"/>
  <c r="J520" i="2"/>
  <c r="K520" i="2"/>
  <c r="G520" i="2"/>
  <c r="D522" i="2"/>
  <c r="C521" i="2"/>
  <c r="F520" i="2"/>
  <c r="C514" i="2"/>
  <c r="F514" i="2"/>
  <c r="M514" i="2"/>
  <c r="D514" i="2"/>
  <c r="D516" i="2"/>
  <c r="C516" i="2"/>
  <c r="E508" i="2"/>
  <c r="D510" i="2"/>
  <c r="C510" i="2"/>
  <c r="D508" i="2"/>
  <c r="M508" i="2"/>
  <c r="F504" i="2"/>
  <c r="E502" i="2"/>
  <c r="C502" i="2"/>
  <c r="D503" i="2"/>
  <c r="D504" i="2"/>
  <c r="L502" i="2"/>
  <c r="J496" i="2"/>
  <c r="M496" i="2"/>
  <c r="D497" i="2"/>
  <c r="D496" i="2"/>
  <c r="C497" i="2"/>
  <c r="I496" i="2"/>
  <c r="D498" i="2"/>
  <c r="L496" i="2"/>
  <c r="F492" i="2"/>
  <c r="J490" i="2"/>
  <c r="H484" i="2"/>
  <c r="L484" i="2"/>
  <c r="I484" i="2"/>
  <c r="E484" i="2"/>
  <c r="F484" i="2"/>
  <c r="C484" i="2"/>
  <c r="G484" i="2"/>
  <c r="F480" i="2"/>
  <c r="G478" i="2"/>
  <c r="D479" i="2"/>
  <c r="E478" i="2"/>
  <c r="D473" i="2"/>
  <c r="D472" i="2"/>
  <c r="K472" i="2"/>
  <c r="F472" i="2"/>
  <c r="J472" i="2"/>
  <c r="C474" i="2"/>
  <c r="L466" i="2"/>
  <c r="D468" i="2"/>
  <c r="M466" i="2"/>
  <c r="C460" i="2"/>
  <c r="E460" i="2"/>
  <c r="L460" i="2"/>
  <c r="G460" i="2"/>
  <c r="C455" i="2"/>
  <c r="F456" i="2"/>
  <c r="E454" i="2"/>
  <c r="M454" i="2"/>
  <c r="C456" i="2"/>
  <c r="D455" i="2"/>
  <c r="G454" i="2"/>
  <c r="G448" i="2"/>
  <c r="D449" i="2"/>
  <c r="C448" i="2"/>
  <c r="I448" i="2"/>
  <c r="C450" i="2"/>
  <c r="F448" i="2"/>
  <c r="M448" i="2"/>
  <c r="L448" i="2"/>
  <c r="D443" i="2"/>
  <c r="E442" i="2"/>
  <c r="I442" i="2"/>
  <c r="F444" i="2"/>
  <c r="M442" i="2"/>
  <c r="L442" i="2"/>
  <c r="G436" i="2"/>
  <c r="D436" i="2"/>
  <c r="H436" i="2"/>
  <c r="J436" i="2"/>
  <c r="I436" i="2"/>
  <c r="H430" i="2"/>
  <c r="D432" i="2"/>
  <c r="F430" i="2"/>
  <c r="K430" i="2"/>
  <c r="F432" i="2"/>
  <c r="I430" i="2"/>
  <c r="C425" i="2"/>
  <c r="D425" i="2"/>
  <c r="L424" i="2"/>
  <c r="I424" i="2"/>
  <c r="K424" i="2"/>
  <c r="C424" i="2"/>
  <c r="M424" i="2"/>
  <c r="C418" i="2"/>
  <c r="L418" i="2"/>
  <c r="K418" i="2"/>
  <c r="D420" i="2"/>
  <c r="C413" i="2"/>
  <c r="D412" i="2"/>
  <c r="C414" i="2"/>
  <c r="D408" i="2"/>
  <c r="G406" i="2"/>
  <c r="D407" i="2"/>
  <c r="F406" i="2"/>
  <c r="K406" i="2"/>
  <c r="L406" i="2"/>
  <c r="K400" i="2"/>
  <c r="D401" i="2"/>
  <c r="C400" i="2"/>
  <c r="F402" i="2"/>
  <c r="C402" i="2"/>
  <c r="C401" i="2"/>
  <c r="F400" i="2"/>
  <c r="L394" i="2"/>
  <c r="J394" i="2"/>
  <c r="C394" i="2"/>
  <c r="K394" i="2"/>
  <c r="C396" i="2"/>
  <c r="F394" i="2"/>
  <c r="D395" i="2"/>
  <c r="E394" i="2"/>
  <c r="F388" i="2"/>
  <c r="M388" i="2"/>
  <c r="H388" i="2"/>
  <c r="L388" i="2"/>
  <c r="H382" i="2"/>
  <c r="C382" i="2"/>
  <c r="J382" i="2"/>
  <c r="D377" i="2"/>
  <c r="C378" i="2"/>
  <c r="E376" i="2"/>
  <c r="G376" i="2"/>
  <c r="M376" i="2"/>
  <c r="C376" i="2"/>
  <c r="J376" i="2"/>
  <c r="D376" i="2"/>
  <c r="F376" i="2"/>
  <c r="G370" i="2"/>
  <c r="F370" i="2"/>
  <c r="C371" i="2"/>
  <c r="D372" i="2"/>
  <c r="C372" i="2"/>
  <c r="C364" i="2"/>
  <c r="C365" i="2"/>
  <c r="C366" i="2"/>
  <c r="E364" i="2"/>
  <c r="H358" i="2"/>
  <c r="D358" i="2"/>
  <c r="C360" i="2"/>
  <c r="L358" i="2"/>
  <c r="F358" i="2"/>
  <c r="M358" i="2"/>
  <c r="G352" i="2"/>
  <c r="C353" i="2"/>
  <c r="F352" i="2"/>
  <c r="J352" i="2"/>
  <c r="I352" i="2"/>
  <c r="L352" i="2"/>
  <c r="K346" i="2"/>
  <c r="D346" i="2"/>
  <c r="D348" i="2"/>
  <c r="E340" i="2"/>
  <c r="L340" i="2"/>
  <c r="H340" i="2"/>
  <c r="D340" i="2"/>
  <c r="I334" i="2"/>
  <c r="F334" i="2"/>
  <c r="L334" i="2"/>
  <c r="D334" i="2"/>
  <c r="H334" i="2"/>
  <c r="E334" i="2"/>
  <c r="D336" i="2"/>
  <c r="K334" i="2"/>
  <c r="K328" i="2"/>
  <c r="D330" i="2"/>
  <c r="H328" i="2"/>
  <c r="I328" i="2"/>
  <c r="D328" i="2"/>
  <c r="G322" i="2"/>
  <c r="C324" i="2"/>
  <c r="M322" i="2"/>
  <c r="F324" i="2"/>
  <c r="E322" i="2"/>
  <c r="C318" i="2"/>
  <c r="D317" i="2"/>
  <c r="D318" i="2"/>
  <c r="J316" i="2"/>
  <c r="F318" i="2"/>
  <c r="C316" i="2"/>
  <c r="K310" i="2"/>
  <c r="C310" i="2"/>
  <c r="F312" i="2"/>
  <c r="H310" i="2"/>
  <c r="G310" i="2"/>
  <c r="D312" i="2"/>
  <c r="E304" i="2"/>
  <c r="M304" i="2"/>
  <c r="F306" i="2"/>
  <c r="L304" i="2"/>
  <c r="J304" i="2"/>
  <c r="F298" i="2"/>
  <c r="G298" i="2"/>
  <c r="C298" i="2"/>
  <c r="D299" i="2"/>
  <c r="I298" i="2"/>
  <c r="D293" i="2"/>
  <c r="K292" i="2"/>
  <c r="L292" i="2"/>
  <c r="C292" i="2"/>
  <c r="E280" i="2"/>
  <c r="G280" i="2"/>
  <c r="C281" i="2"/>
  <c r="F280" i="2"/>
  <c r="D281" i="2"/>
  <c r="C282" i="2"/>
  <c r="C274" i="2"/>
  <c r="J274" i="2"/>
  <c r="H274" i="2"/>
  <c r="C275" i="2"/>
  <c r="D276" i="2"/>
  <c r="E274" i="2"/>
  <c r="D275" i="2"/>
  <c r="D274" i="2"/>
  <c r="K274" i="2"/>
  <c r="F274" i="2"/>
  <c r="H268" i="2"/>
  <c r="C269" i="2"/>
  <c r="D270" i="2"/>
  <c r="D268" i="2"/>
  <c r="I268" i="2"/>
  <c r="M268" i="2"/>
  <c r="D269" i="2"/>
  <c r="E268" i="2"/>
  <c r="C270" i="2"/>
  <c r="C263" i="2"/>
  <c r="H262" i="2"/>
  <c r="K262" i="2"/>
  <c r="C262" i="2"/>
  <c r="F262" i="2"/>
  <c r="D262" i="2"/>
  <c r="C264" i="2"/>
  <c r="J256" i="2"/>
  <c r="L256" i="2"/>
  <c r="D257" i="2"/>
  <c r="D258" i="2"/>
  <c r="F258" i="2"/>
  <c r="M256" i="2"/>
  <c r="E256" i="2"/>
  <c r="D251" i="2"/>
  <c r="K250" i="2"/>
  <c r="C252" i="2"/>
  <c r="M250" i="2"/>
  <c r="F252" i="2"/>
  <c r="D252" i="2"/>
  <c r="E250" i="2"/>
  <c r="L250" i="2"/>
  <c r="I250" i="2"/>
  <c r="F244" i="2"/>
  <c r="C246" i="2"/>
  <c r="H244" i="2"/>
  <c r="D246" i="2"/>
  <c r="L244" i="2"/>
  <c r="F246" i="2"/>
  <c r="C244" i="2"/>
  <c r="C238" i="2"/>
  <c r="G238" i="2"/>
  <c r="M238" i="2"/>
  <c r="C232" i="2"/>
  <c r="F232" i="2"/>
  <c r="I232" i="2"/>
  <c r="D233" i="2"/>
  <c r="C234" i="2"/>
  <c r="C233" i="2"/>
  <c r="F228" i="2"/>
  <c r="J226" i="2"/>
  <c r="C228" i="2"/>
  <c r="C227" i="2"/>
  <c r="J220" i="2"/>
  <c r="C220" i="2"/>
  <c r="D220" i="2"/>
  <c r="F222" i="2"/>
  <c r="E220" i="2"/>
  <c r="C222" i="2"/>
  <c r="M214" i="2"/>
  <c r="C214" i="2"/>
  <c r="I214" i="2"/>
  <c r="C216" i="2"/>
  <c r="H214" i="2"/>
  <c r="D216" i="2"/>
  <c r="C215" i="2"/>
  <c r="D197" i="2"/>
  <c r="D196" i="2"/>
  <c r="F198" i="2"/>
  <c r="D198" i="2"/>
  <c r="K196" i="2"/>
  <c r="F196" i="2"/>
  <c r="C197" i="2"/>
  <c r="E196" i="2"/>
  <c r="D192" i="2"/>
  <c r="D191" i="2"/>
  <c r="K190" i="2"/>
  <c r="F192" i="2"/>
  <c r="C192" i="2"/>
  <c r="C190" i="2"/>
  <c r="E190" i="2"/>
  <c r="D190" i="2"/>
  <c r="M190" i="2"/>
  <c r="F190" i="2"/>
  <c r="L184" i="2"/>
  <c r="K184" i="2"/>
  <c r="C186" i="2"/>
  <c r="D184" i="2"/>
  <c r="F184" i="2"/>
  <c r="C184" i="2"/>
  <c r="J184" i="2"/>
  <c r="F180" i="2"/>
  <c r="C180" i="2"/>
  <c r="F178" i="2"/>
  <c r="I178" i="2"/>
  <c r="C178" i="2"/>
  <c r="K172" i="2"/>
  <c r="J172" i="2"/>
  <c r="L166" i="2"/>
  <c r="F168" i="2"/>
  <c r="J166" i="2"/>
  <c r="F162" i="2"/>
  <c r="D161" i="2"/>
  <c r="K160" i="2"/>
  <c r="H160" i="2"/>
  <c r="G154" i="2"/>
  <c r="D154" i="2"/>
  <c r="D156" i="2"/>
  <c r="C154" i="2"/>
  <c r="F154" i="2"/>
  <c r="M154" i="2"/>
  <c r="E154" i="2"/>
  <c r="C155" i="2"/>
  <c r="L148" i="2"/>
  <c r="E148" i="2"/>
  <c r="D150" i="2"/>
  <c r="D148" i="2"/>
  <c r="C150" i="2"/>
  <c r="D142" i="2"/>
  <c r="J142" i="2"/>
  <c r="D143" i="2"/>
  <c r="K142" i="2"/>
  <c r="C142" i="2"/>
  <c r="E142" i="2"/>
  <c r="M142" i="2"/>
  <c r="G136" i="2"/>
  <c r="D138" i="2"/>
  <c r="F138" i="2"/>
  <c r="F132" i="2"/>
  <c r="I130" i="2"/>
  <c r="D131" i="2"/>
  <c r="C132" i="2"/>
  <c r="K130" i="2"/>
  <c r="F130" i="2"/>
  <c r="C125" i="2"/>
  <c r="D125" i="2"/>
  <c r="F126" i="2"/>
  <c r="E124" i="2"/>
  <c r="H124" i="2"/>
  <c r="D124" i="2"/>
  <c r="F124" i="2"/>
  <c r="M124" i="2"/>
  <c r="D120" i="2"/>
  <c r="J118" i="2"/>
  <c r="F120" i="2"/>
  <c r="C118" i="2"/>
  <c r="I118" i="2"/>
  <c r="L118" i="2"/>
  <c r="K118" i="2"/>
  <c r="H118" i="2"/>
  <c r="C119" i="2"/>
  <c r="D118" i="2"/>
  <c r="M118" i="2"/>
  <c r="D112" i="2"/>
  <c r="M112" i="2"/>
  <c r="D113" i="2"/>
  <c r="D114" i="2"/>
  <c r="C114" i="2"/>
  <c r="H112" i="2"/>
  <c r="J112" i="2"/>
  <c r="F112" i="2"/>
  <c r="E112" i="2"/>
  <c r="I106" i="2"/>
  <c r="L106" i="2"/>
  <c r="D108" i="2"/>
  <c r="C108" i="2"/>
  <c r="F106" i="2"/>
  <c r="G106" i="2"/>
  <c r="M106" i="2"/>
  <c r="D106" i="2"/>
  <c r="G100" i="2"/>
  <c r="L100" i="2"/>
  <c r="E100" i="2"/>
  <c r="I100" i="2"/>
  <c r="J100" i="2"/>
  <c r="M100" i="2"/>
  <c r="G94" i="2"/>
  <c r="C94" i="2"/>
  <c r="C96" i="2"/>
  <c r="L94" i="2"/>
  <c r="D96" i="2"/>
  <c r="I94" i="2"/>
  <c r="K94" i="2"/>
  <c r="F96" i="2"/>
  <c r="M88" i="2"/>
  <c r="H88" i="2"/>
  <c r="F88" i="2"/>
  <c r="I88" i="2"/>
  <c r="C89" i="2"/>
  <c r="K88" i="2"/>
  <c r="F82" i="2"/>
  <c r="L82" i="2"/>
  <c r="D83" i="2"/>
  <c r="C82" i="2"/>
  <c r="F84" i="2"/>
  <c r="I82" i="2"/>
  <c r="D82" i="2"/>
  <c r="I76" i="2"/>
  <c r="F76" i="2"/>
  <c r="M76" i="2"/>
  <c r="E76" i="2"/>
  <c r="D76" i="2"/>
  <c r="H76" i="2"/>
  <c r="C77" i="2"/>
  <c r="D78" i="2"/>
  <c r="L76" i="2"/>
  <c r="C71" i="2"/>
  <c r="C72" i="2"/>
  <c r="D72" i="2"/>
  <c r="L70" i="2"/>
  <c r="C70" i="2"/>
  <c r="G70" i="2"/>
  <c r="H70" i="2"/>
  <c r="D71" i="2"/>
  <c r="J70" i="2"/>
  <c r="E70" i="2"/>
  <c r="K64" i="2"/>
  <c r="D66" i="2"/>
  <c r="C66" i="2"/>
  <c r="J64" i="2"/>
  <c r="D65" i="2"/>
  <c r="E64" i="2"/>
  <c r="C64" i="2"/>
  <c r="I64" i="2"/>
  <c r="E58" i="2"/>
  <c r="J58" i="2"/>
  <c r="C58" i="2"/>
  <c r="M58" i="2"/>
  <c r="I58" i="2"/>
  <c r="F58" i="2"/>
  <c r="G58" i="2"/>
  <c r="C60" i="2"/>
  <c r="D60" i="2"/>
  <c r="F60" i="2"/>
  <c r="L58" i="2"/>
  <c r="F52" i="2"/>
  <c r="C52" i="2"/>
  <c r="M52" i="2"/>
  <c r="L52" i="2"/>
  <c r="D52" i="2"/>
  <c r="H52" i="2"/>
  <c r="G52" i="2"/>
  <c r="C53" i="2"/>
  <c r="K52" i="2"/>
  <c r="K46" i="2"/>
  <c r="C47" i="2"/>
  <c r="L46" i="2"/>
  <c r="M46" i="2"/>
  <c r="H46" i="2"/>
  <c r="E46" i="2"/>
  <c r="F46" i="2"/>
  <c r="C48" i="2"/>
  <c r="F48" i="2"/>
  <c r="J40" i="2"/>
  <c r="F40" i="2"/>
  <c r="L40" i="2"/>
  <c r="C41" i="2"/>
  <c r="D41" i="2"/>
  <c r="C42" i="2"/>
  <c r="I40" i="2"/>
  <c r="K40" i="2"/>
  <c r="H40" i="2"/>
  <c r="D36" i="2"/>
  <c r="C36" i="2"/>
  <c r="M34" i="2"/>
  <c r="L34" i="2"/>
  <c r="H34" i="2"/>
  <c r="D34" i="2"/>
  <c r="K34" i="2"/>
  <c r="C34" i="2"/>
  <c r="F34" i="2"/>
  <c r="E34" i="2"/>
  <c r="C29" i="2"/>
  <c r="F30" i="2"/>
  <c r="J28" i="2"/>
  <c r="D30" i="2"/>
  <c r="E28" i="2"/>
  <c r="C28" i="2"/>
  <c r="G28" i="2"/>
  <c r="L28" i="2"/>
  <c r="I28" i="2"/>
  <c r="L22" i="2"/>
  <c r="M22" i="2"/>
  <c r="D23" i="2"/>
  <c r="C23" i="2"/>
  <c r="J22" i="2"/>
  <c r="K22" i="2"/>
  <c r="D22" i="2"/>
  <c r="F22" i="2"/>
  <c r="F24" i="2"/>
  <c r="F18" i="2"/>
  <c r="G16" i="2"/>
  <c r="H16" i="2"/>
  <c r="D16" i="2"/>
  <c r="I16" i="2"/>
  <c r="M16" i="2"/>
  <c r="K16" i="2"/>
  <c r="C17" i="2"/>
  <c r="E16" i="2"/>
  <c r="D17" i="2"/>
  <c r="C18" i="2"/>
  <c r="D11" i="2"/>
  <c r="F12" i="2"/>
  <c r="C11" i="2"/>
  <c r="E10" i="2"/>
  <c r="I10" i="2"/>
  <c r="C10" i="2"/>
  <c r="D10" i="2"/>
  <c r="J10" i="2"/>
  <c r="H10" i="2"/>
  <c r="H4" i="2"/>
  <c r="J4" i="2"/>
  <c r="L4" i="2"/>
  <c r="D6" i="2"/>
  <c r="F6" i="2"/>
  <c r="I4" i="2"/>
  <c r="D4" i="2"/>
  <c r="C6" i="2"/>
  <c r="D5" i="2"/>
  <c r="C683" i="2"/>
  <c r="D684" i="2"/>
  <c r="J658" i="2"/>
  <c r="I640" i="2"/>
  <c r="H400" i="2"/>
  <c r="J430" i="2"/>
  <c r="K466" i="2"/>
  <c r="M502" i="2"/>
  <c r="D527" i="2"/>
  <c r="M586" i="2"/>
  <c r="H568" i="2"/>
  <c r="F720" i="2"/>
  <c r="C710" i="2"/>
  <c r="H709" i="2"/>
  <c r="G703" i="2"/>
  <c r="E703" i="2"/>
  <c r="M697" i="2"/>
  <c r="H697" i="2"/>
  <c r="M685" i="2"/>
  <c r="E685" i="2"/>
  <c r="J649" i="2"/>
  <c r="C650" i="2"/>
  <c r="D470" i="2"/>
  <c r="D471" i="2"/>
  <c r="F453" i="2"/>
  <c r="C451" i="2"/>
  <c r="E451" i="2"/>
  <c r="H385" i="2"/>
  <c r="L385" i="2"/>
  <c r="F313" i="2"/>
  <c r="D314" i="2"/>
  <c r="E313" i="2"/>
  <c r="C314" i="2"/>
  <c r="C278" i="2"/>
  <c r="F279" i="2"/>
  <c r="C266" i="2"/>
  <c r="G265" i="2"/>
  <c r="K259" i="2"/>
  <c r="G259" i="2"/>
  <c r="L253" i="2"/>
  <c r="E253" i="2"/>
  <c r="E235" i="2"/>
  <c r="H235" i="2"/>
  <c r="D237" i="2"/>
  <c r="D225" i="2"/>
  <c r="K223" i="2"/>
  <c r="J211" i="2"/>
  <c r="D211" i="2"/>
  <c r="F207" i="2"/>
  <c r="C205" i="2"/>
  <c r="C206" i="2"/>
  <c r="I205" i="2"/>
  <c r="H205" i="2"/>
  <c r="D199" i="2"/>
  <c r="I199" i="2"/>
  <c r="D200" i="2"/>
  <c r="D201" i="2"/>
  <c r="J199" i="2"/>
  <c r="G187" i="2"/>
  <c r="D188" i="2"/>
  <c r="C181" i="2"/>
  <c r="D181" i="2"/>
  <c r="H175" i="2"/>
  <c r="K175" i="2"/>
  <c r="M175" i="2"/>
  <c r="H157" i="2"/>
  <c r="F159" i="2"/>
  <c r="G157" i="2"/>
  <c r="M139" i="2"/>
  <c r="G139" i="2"/>
  <c r="G127" i="2"/>
  <c r="F127" i="2"/>
  <c r="F129" i="2"/>
  <c r="K121" i="2"/>
  <c r="C121" i="2"/>
  <c r="D122" i="2"/>
  <c r="D121" i="2"/>
  <c r="H115" i="2"/>
  <c r="F117" i="2"/>
  <c r="K109" i="2"/>
  <c r="L109" i="2"/>
  <c r="C109" i="2"/>
  <c r="F111" i="2"/>
  <c r="D103" i="2"/>
  <c r="E103" i="2"/>
  <c r="F85" i="2"/>
  <c r="I85" i="2"/>
  <c r="C81" i="2"/>
  <c r="M79" i="2"/>
  <c r="C61" i="2"/>
  <c r="H61" i="2"/>
  <c r="M61" i="2"/>
  <c r="I61" i="2"/>
  <c r="D31" i="2"/>
  <c r="K31" i="2"/>
  <c r="I31" i="2"/>
  <c r="M13" i="2"/>
  <c r="L13" i="2"/>
  <c r="E13" i="2"/>
  <c r="C721" i="2"/>
  <c r="D723" i="2"/>
  <c r="D715" i="2"/>
  <c r="G715" i="2"/>
  <c r="C709" i="2"/>
  <c r="M709" i="2"/>
  <c r="J709" i="2"/>
  <c r="I709" i="2"/>
  <c r="D711" i="2"/>
  <c r="L703" i="2"/>
  <c r="D705" i="2"/>
  <c r="I703" i="2"/>
  <c r="F703" i="2"/>
  <c r="H703" i="2"/>
  <c r="F697" i="2"/>
  <c r="K697" i="2"/>
  <c r="J697" i="2"/>
  <c r="F699" i="2"/>
  <c r="L697" i="2"/>
  <c r="C687" i="2"/>
  <c r="C686" i="2"/>
  <c r="I679" i="2"/>
  <c r="C681" i="2"/>
  <c r="F663" i="2"/>
  <c r="J661" i="2"/>
  <c r="C645" i="2"/>
  <c r="F645" i="2"/>
  <c r="K643" i="2"/>
  <c r="D638" i="2"/>
  <c r="G637" i="2"/>
  <c r="K637" i="2"/>
  <c r="C626" i="2"/>
  <c r="I625" i="2"/>
  <c r="D608" i="2"/>
  <c r="K607" i="2"/>
  <c r="D609" i="2"/>
  <c r="L601" i="2"/>
  <c r="J601" i="2"/>
  <c r="C602" i="2"/>
  <c r="C601" i="2"/>
  <c r="G595" i="2"/>
  <c r="E595" i="2"/>
  <c r="K595" i="2"/>
  <c r="C595" i="2"/>
  <c r="F591" i="2"/>
  <c r="H589" i="2"/>
  <c r="D573" i="2"/>
  <c r="L571" i="2"/>
  <c r="D572" i="2"/>
  <c r="C565" i="2"/>
  <c r="D567" i="2"/>
  <c r="G547" i="2"/>
  <c r="C548" i="2"/>
  <c r="C549" i="2"/>
  <c r="C542" i="2"/>
  <c r="F541" i="2"/>
  <c r="G535" i="2"/>
  <c r="C535" i="2"/>
  <c r="D536" i="2"/>
  <c r="H529" i="2"/>
  <c r="D531" i="2"/>
  <c r="F525" i="2"/>
  <c r="I523" i="2"/>
  <c r="F523" i="2"/>
  <c r="D523" i="2"/>
  <c r="G523" i="2"/>
  <c r="F519" i="2"/>
  <c r="M517" i="2"/>
  <c r="J517" i="2"/>
  <c r="G511" i="2"/>
  <c r="C513" i="2"/>
  <c r="F511" i="2"/>
  <c r="D507" i="2"/>
  <c r="H505" i="2"/>
  <c r="L469" i="2"/>
  <c r="F469" i="2"/>
  <c r="C453" i="2"/>
  <c r="D452" i="2"/>
  <c r="L397" i="2"/>
  <c r="C398" i="2"/>
  <c r="F399" i="2"/>
  <c r="G367" i="2"/>
  <c r="D367" i="2"/>
  <c r="F357" i="2"/>
  <c r="L355" i="2"/>
  <c r="M355" i="2"/>
  <c r="D357" i="2"/>
  <c r="E325" i="2"/>
  <c r="F325" i="2"/>
  <c r="K325" i="2"/>
  <c r="M325" i="2"/>
  <c r="I325" i="2"/>
  <c r="G319" i="2"/>
  <c r="F319" i="2"/>
  <c r="C715" i="2"/>
  <c r="M715" i="2"/>
  <c r="C691" i="2"/>
  <c r="L691" i="2"/>
  <c r="H679" i="2"/>
  <c r="C680" i="2"/>
  <c r="F681" i="2"/>
  <c r="F667" i="2"/>
  <c r="F669" i="2"/>
  <c r="C667" i="2"/>
  <c r="D620" i="2"/>
  <c r="J619" i="2"/>
  <c r="D583" i="2"/>
  <c r="C583" i="2"/>
  <c r="D566" i="2"/>
  <c r="D565" i="2"/>
  <c r="E559" i="2"/>
  <c r="H559" i="2"/>
  <c r="G559" i="2"/>
  <c r="L553" i="2"/>
  <c r="M553" i="2"/>
  <c r="J547" i="2"/>
  <c r="H547" i="2"/>
  <c r="K541" i="2"/>
  <c r="D543" i="2"/>
  <c r="C489" i="2"/>
  <c r="M487" i="2"/>
  <c r="D482" i="2"/>
  <c r="C483" i="2"/>
  <c r="H469" i="2"/>
  <c r="D469" i="2"/>
  <c r="I457" i="2"/>
  <c r="C457" i="2"/>
  <c r="K457" i="2"/>
  <c r="C435" i="2"/>
  <c r="M433" i="2"/>
  <c r="D421" i="2"/>
  <c r="D423" i="2"/>
  <c r="D417" i="2"/>
  <c r="J415" i="2"/>
  <c r="D392" i="2"/>
  <c r="F393" i="2"/>
  <c r="I391" i="2"/>
  <c r="I385" i="2"/>
  <c r="D385" i="2"/>
  <c r="C379" i="2"/>
  <c r="J379" i="2"/>
  <c r="E349" i="2"/>
  <c r="C350" i="2"/>
  <c r="L349" i="2"/>
  <c r="C331" i="2"/>
  <c r="F333" i="2"/>
  <c r="E301" i="2"/>
  <c r="F301" i="2"/>
  <c r="D301" i="2"/>
  <c r="F291" i="2"/>
  <c r="K289" i="2"/>
  <c r="M283" i="2"/>
  <c r="D284" i="2"/>
  <c r="F285" i="2"/>
  <c r="D261" i="2"/>
  <c r="L259" i="2"/>
  <c r="D249" i="2"/>
  <c r="D247" i="2"/>
  <c r="C242" i="2"/>
  <c r="M241" i="2"/>
  <c r="C230" i="2"/>
  <c r="L229" i="2"/>
  <c r="M229" i="2"/>
  <c r="E217" i="2"/>
  <c r="C217" i="2"/>
  <c r="F211" i="2"/>
  <c r="D212" i="2"/>
  <c r="D213" i="2"/>
  <c r="C187" i="2"/>
  <c r="H187" i="2"/>
  <c r="G181" i="2"/>
  <c r="M181" i="2"/>
  <c r="H163" i="2"/>
  <c r="C164" i="2"/>
  <c r="D135" i="2"/>
  <c r="D134" i="2"/>
  <c r="I97" i="2"/>
  <c r="D97" i="2"/>
  <c r="E91" i="2"/>
  <c r="F91" i="2"/>
  <c r="K91" i="2"/>
  <c r="C86" i="2"/>
  <c r="L85" i="2"/>
  <c r="J73" i="2"/>
  <c r="C74" i="2"/>
  <c r="F73" i="2"/>
  <c r="H73" i="2"/>
  <c r="F55" i="2"/>
  <c r="L55" i="2"/>
  <c r="L49" i="2"/>
  <c r="E49" i="2"/>
  <c r="C43" i="2"/>
  <c r="D45" i="2"/>
  <c r="K37" i="2"/>
  <c r="D39" i="2"/>
  <c r="L25" i="2"/>
  <c r="M25" i="2"/>
  <c r="C7" i="2"/>
  <c r="H7" i="2"/>
  <c r="J685" i="2"/>
  <c r="L685" i="2"/>
  <c r="K685" i="2"/>
  <c r="H685" i="2"/>
  <c r="D686" i="2"/>
  <c r="C685" i="2"/>
  <c r="E673" i="2"/>
  <c r="M673" i="2"/>
  <c r="F675" i="2"/>
  <c r="C662" i="2"/>
  <c r="M661" i="2"/>
  <c r="G661" i="2"/>
  <c r="H661" i="2"/>
  <c r="D661" i="2"/>
  <c r="C655" i="2"/>
  <c r="J655" i="2"/>
  <c r="H655" i="2"/>
  <c r="G655" i="2"/>
  <c r="K649" i="2"/>
  <c r="D650" i="2"/>
  <c r="J625" i="2"/>
  <c r="M625" i="2"/>
  <c r="C627" i="2"/>
  <c r="C613" i="2"/>
  <c r="I613" i="2"/>
  <c r="L589" i="2"/>
  <c r="C591" i="2"/>
  <c r="K589" i="2"/>
  <c r="C590" i="2"/>
  <c r="D590" i="2"/>
  <c r="C589" i="2"/>
  <c r="D589" i="2"/>
  <c r="D579" i="2"/>
  <c r="H577" i="2"/>
  <c r="F567" i="2"/>
  <c r="G565" i="2"/>
  <c r="F565" i="2"/>
  <c r="H565" i="2"/>
  <c r="C567" i="2"/>
  <c r="I565" i="2"/>
  <c r="J565" i="2"/>
  <c r="C511" i="2"/>
  <c r="D512" i="2"/>
  <c r="H511" i="2"/>
  <c r="F513" i="2"/>
  <c r="L499" i="2"/>
  <c r="C501" i="2"/>
  <c r="D500" i="2"/>
  <c r="H499" i="2"/>
  <c r="D488" i="2"/>
  <c r="I487" i="2"/>
  <c r="D487" i="2"/>
  <c r="L487" i="2"/>
  <c r="J487" i="2"/>
  <c r="C475" i="2"/>
  <c r="C477" i="2"/>
  <c r="D477" i="2"/>
  <c r="L475" i="2"/>
  <c r="M475" i="2"/>
  <c r="K475" i="2"/>
  <c r="G475" i="2"/>
  <c r="C476" i="2"/>
  <c r="C464" i="2"/>
  <c r="C463" i="2"/>
  <c r="C465" i="2"/>
  <c r="L463" i="2"/>
  <c r="M463" i="2"/>
  <c r="H463" i="2"/>
  <c r="H451" i="2"/>
  <c r="L451" i="2"/>
  <c r="M451" i="2"/>
  <c r="J427" i="2"/>
  <c r="D429" i="2"/>
  <c r="I427" i="2"/>
  <c r="F427" i="2"/>
  <c r="M427" i="2"/>
  <c r="C416" i="2"/>
  <c r="K415" i="2"/>
  <c r="I415" i="2"/>
  <c r="C417" i="2"/>
  <c r="D416" i="2"/>
  <c r="C405" i="2"/>
  <c r="D405" i="2"/>
  <c r="L403" i="2"/>
  <c r="K403" i="2"/>
  <c r="H403" i="2"/>
  <c r="G403" i="2"/>
  <c r="F391" i="2"/>
  <c r="G391" i="2"/>
  <c r="D393" i="2"/>
  <c r="J391" i="2"/>
  <c r="C393" i="2"/>
  <c r="H343" i="2"/>
  <c r="C344" i="2"/>
  <c r="K343" i="2"/>
  <c r="D345" i="2"/>
  <c r="L343" i="2"/>
  <c r="C338" i="2"/>
  <c r="C337" i="2"/>
  <c r="I319" i="2"/>
  <c r="D319" i="2"/>
  <c r="L319" i="2"/>
  <c r="C319" i="2"/>
  <c r="F309" i="2"/>
  <c r="H307" i="2"/>
  <c r="H295" i="2"/>
  <c r="E295" i="2"/>
  <c r="D297" i="2"/>
  <c r="M295" i="2"/>
  <c r="G253" i="2"/>
  <c r="I253" i="2"/>
  <c r="D253" i="2"/>
  <c r="C253" i="2"/>
  <c r="C254" i="2"/>
  <c r="M253" i="2"/>
  <c r="H241" i="2"/>
  <c r="I241" i="2"/>
  <c r="D243" i="2"/>
  <c r="J241" i="2"/>
  <c r="L241" i="2"/>
  <c r="G241" i="2"/>
  <c r="D235" i="2"/>
  <c r="I235" i="2"/>
  <c r="C236" i="2"/>
  <c r="K235" i="2"/>
  <c r="M235" i="2"/>
  <c r="F223" i="2"/>
  <c r="F225" i="2"/>
  <c r="H223" i="2"/>
  <c r="D223" i="2"/>
  <c r="C225" i="2"/>
  <c r="G193" i="2"/>
  <c r="I193" i="2"/>
  <c r="J187" i="2"/>
  <c r="C189" i="2"/>
  <c r="C177" i="2"/>
  <c r="I175" i="2"/>
  <c r="C176" i="2"/>
  <c r="E175" i="2"/>
  <c r="G169" i="2"/>
  <c r="L169" i="2"/>
  <c r="C157" i="2"/>
  <c r="F157" i="2"/>
  <c r="D158" i="2"/>
  <c r="C159" i="2"/>
  <c r="M127" i="2"/>
  <c r="I127" i="2"/>
  <c r="L127" i="2"/>
  <c r="C129" i="2"/>
  <c r="E127" i="2"/>
  <c r="C115" i="2"/>
  <c r="F115" i="2"/>
  <c r="J115" i="2"/>
  <c r="I103" i="2"/>
  <c r="J103" i="2"/>
  <c r="M103" i="2"/>
  <c r="D92" i="2"/>
  <c r="I91" i="2"/>
  <c r="C92" i="2"/>
  <c r="M91" i="2"/>
  <c r="D81" i="2"/>
  <c r="C80" i="2"/>
  <c r="E79" i="2"/>
  <c r="J79" i="2"/>
  <c r="H79" i="2"/>
  <c r="G67" i="2"/>
  <c r="H67" i="2"/>
  <c r="C67" i="2"/>
  <c r="M67" i="2"/>
  <c r="F69" i="2"/>
  <c r="I55" i="2"/>
  <c r="C56" i="2"/>
  <c r="J55" i="2"/>
  <c r="M55" i="2"/>
  <c r="D56" i="2"/>
  <c r="D55" i="2"/>
  <c r="K55" i="2"/>
  <c r="M43" i="2"/>
  <c r="K43" i="2"/>
  <c r="F43" i="2"/>
  <c r="L43" i="2"/>
  <c r="D44" i="2"/>
  <c r="F45" i="2"/>
  <c r="G43" i="2"/>
  <c r="D43" i="2"/>
  <c r="D32" i="2"/>
  <c r="F31" i="2"/>
  <c r="E31" i="2"/>
  <c r="C31" i="2"/>
  <c r="L31" i="2"/>
  <c r="D33" i="2"/>
  <c r="D19" i="2"/>
  <c r="F19" i="2"/>
  <c r="L19" i="2"/>
  <c r="C20" i="2"/>
  <c r="J19" i="2"/>
  <c r="E19" i="2"/>
  <c r="F21" i="2"/>
  <c r="G13" i="2"/>
  <c r="D15" i="2"/>
  <c r="F13" i="2"/>
  <c r="H13" i="2"/>
  <c r="K13" i="2"/>
  <c r="F15" i="2"/>
  <c r="E427" i="2"/>
  <c r="H427" i="2"/>
  <c r="D457" i="2"/>
  <c r="J577" i="2"/>
  <c r="J583" i="2"/>
  <c r="D597" i="2"/>
  <c r="D637" i="2"/>
  <c r="E643" i="2"/>
  <c r="F643" i="2"/>
  <c r="G307" i="2"/>
  <c r="D313" i="2"/>
  <c r="M313" i="2"/>
  <c r="G529" i="2"/>
  <c r="K535" i="2"/>
  <c r="F535" i="2"/>
  <c r="C675" i="2"/>
  <c r="C674" i="2"/>
  <c r="L661" i="2"/>
  <c r="D625" i="2"/>
  <c r="C374" i="2"/>
  <c r="F609" i="2"/>
  <c r="D428" i="2"/>
  <c r="C349" i="2"/>
  <c r="C638" i="2"/>
  <c r="I607" i="2"/>
  <c r="L577" i="2"/>
  <c r="F537" i="2"/>
  <c r="D513" i="2"/>
  <c r="J445" i="2"/>
  <c r="J433" i="2"/>
  <c r="I361" i="2"/>
  <c r="F349" i="2"/>
  <c r="M331" i="2"/>
  <c r="D267" i="2"/>
  <c r="M157" i="2"/>
  <c r="C716" i="2"/>
  <c r="D644" i="2"/>
  <c r="G631" i="2"/>
  <c r="F585" i="2"/>
  <c r="F553" i="2"/>
  <c r="E529" i="2"/>
  <c r="L517" i="2"/>
  <c r="D506" i="2"/>
  <c r="D493" i="2"/>
  <c r="D464" i="2"/>
  <c r="E409" i="2"/>
  <c r="C369" i="2"/>
  <c r="C308" i="2"/>
  <c r="C273" i="2"/>
  <c r="K193" i="2"/>
  <c r="H361" i="2"/>
  <c r="L433" i="2"/>
  <c r="C578" i="2"/>
  <c r="E607" i="2"/>
  <c r="G445" i="2"/>
  <c r="K571" i="2"/>
  <c r="C506" i="2"/>
  <c r="H409" i="2"/>
  <c r="F717" i="2"/>
  <c r="C518" i="2"/>
  <c r="C643" i="2"/>
  <c r="J481" i="2"/>
  <c r="C637" i="2"/>
  <c r="F463" i="2"/>
  <c r="D663" i="2"/>
  <c r="D541" i="2"/>
  <c r="D549" i="2"/>
  <c r="M493" i="2"/>
  <c r="D368" i="2"/>
  <c r="L331" i="2"/>
  <c r="H613" i="2"/>
  <c r="C295" i="2"/>
  <c r="F687" i="2"/>
  <c r="K721" i="2"/>
  <c r="C572" i="2"/>
  <c r="K613" i="2"/>
  <c r="H619" i="2"/>
  <c r="L631" i="2"/>
  <c r="C620" i="2"/>
  <c r="L721" i="2"/>
  <c r="G721" i="2"/>
  <c r="C649" i="2"/>
  <c r="I649" i="2"/>
  <c r="C632" i="2"/>
  <c r="L625" i="2"/>
  <c r="C619" i="2"/>
  <c r="K517" i="2"/>
  <c r="C495" i="2"/>
  <c r="D446" i="2"/>
  <c r="D332" i="2"/>
  <c r="C145" i="2"/>
  <c r="L163" i="2"/>
  <c r="G163" i="2"/>
  <c r="C165" i="2"/>
  <c r="I163" i="2"/>
  <c r="D170" i="2"/>
  <c r="J169" i="2"/>
  <c r="L193" i="2"/>
  <c r="C195" i="2"/>
  <c r="C193" i="2"/>
  <c r="M217" i="2"/>
  <c r="C255" i="2"/>
  <c r="J271" i="2"/>
  <c r="M271" i="2"/>
  <c r="J277" i="2"/>
  <c r="D290" i="2"/>
  <c r="J295" i="2"/>
  <c r="D303" i="2"/>
  <c r="C302" i="2"/>
  <c r="G301" i="2"/>
  <c r="F307" i="2"/>
  <c r="E307" i="2"/>
  <c r="C315" i="2"/>
  <c r="M319" i="2"/>
  <c r="F331" i="2"/>
  <c r="I331" i="2"/>
  <c r="I349" i="2"/>
  <c r="C355" i="2"/>
  <c r="D362" i="2"/>
  <c r="D363" i="2"/>
  <c r="C363" i="2"/>
  <c r="F361" i="2"/>
  <c r="K367" i="2"/>
  <c r="J367" i="2"/>
  <c r="M367" i="2"/>
  <c r="H373" i="2"/>
  <c r="J373" i="2"/>
  <c r="C373" i="2"/>
  <c r="F373" i="2"/>
  <c r="M373" i="2"/>
  <c r="F423" i="2"/>
  <c r="H421" i="2"/>
  <c r="K421" i="2"/>
  <c r="G427" i="2"/>
  <c r="D434" i="2"/>
  <c r="G433" i="2"/>
  <c r="D433" i="2"/>
  <c r="F435" i="2"/>
  <c r="G439" i="2"/>
  <c r="D439" i="2"/>
  <c r="E439" i="2"/>
  <c r="M445" i="2"/>
  <c r="H445" i="2"/>
  <c r="K445" i="2"/>
  <c r="F447" i="2"/>
  <c r="L457" i="2"/>
  <c r="F457" i="2"/>
  <c r="K463" i="2"/>
  <c r="F471" i="2"/>
  <c r="E469" i="2"/>
  <c r="F483" i="2"/>
  <c r="D489" i="2"/>
  <c r="C488" i="2"/>
  <c r="D494" i="2"/>
  <c r="H493" i="2"/>
  <c r="D495" i="2"/>
  <c r="I499" i="2"/>
  <c r="I505" i="2"/>
  <c r="C505" i="2"/>
  <c r="E505" i="2"/>
  <c r="K505" i="2"/>
  <c r="K511" i="2"/>
  <c r="E511" i="2"/>
  <c r="C512" i="2"/>
  <c r="L511" i="2"/>
  <c r="C519" i="2"/>
  <c r="G517" i="2"/>
  <c r="E517" i="2"/>
  <c r="D517" i="2"/>
  <c r="D525" i="2"/>
  <c r="K523" i="2"/>
  <c r="C525" i="2"/>
  <c r="C523" i="2"/>
  <c r="D529" i="2"/>
  <c r="L529" i="2"/>
  <c r="C536" i="2"/>
  <c r="D537" i="2"/>
  <c r="I535" i="2"/>
  <c r="D535" i="2"/>
  <c r="C543" i="2"/>
  <c r="I541" i="2"/>
  <c r="D542" i="2"/>
  <c r="C547" i="2"/>
  <c r="F547" i="2"/>
  <c r="M547" i="2"/>
  <c r="M571" i="2"/>
  <c r="D571" i="2"/>
  <c r="H571" i="2"/>
  <c r="F579" i="2"/>
  <c r="C577" i="2"/>
  <c r="D577" i="2"/>
  <c r="D578" i="2"/>
  <c r="M595" i="2"/>
  <c r="D602" i="2"/>
  <c r="D603" i="2"/>
  <c r="L607" i="2"/>
  <c r="C607" i="2"/>
  <c r="C608" i="2"/>
  <c r="D614" i="2"/>
  <c r="F615" i="2"/>
  <c r="J613" i="2"/>
  <c r="G625" i="2"/>
  <c r="I637" i="2"/>
  <c r="E637" i="2"/>
  <c r="G643" i="2"/>
  <c r="M643" i="2"/>
  <c r="H643" i="2"/>
  <c r="L649" i="2"/>
  <c r="I655" i="2"/>
  <c r="C657" i="2"/>
  <c r="K661" i="2"/>
  <c r="D675" i="2"/>
  <c r="G673" i="2"/>
  <c r="H673" i="2"/>
  <c r="K679" i="2"/>
  <c r="G691" i="2"/>
  <c r="D716" i="2"/>
  <c r="F715" i="2"/>
  <c r="L715" i="2"/>
  <c r="D722" i="2"/>
  <c r="D721" i="2"/>
  <c r="J7" i="2"/>
  <c r="C9" i="2"/>
  <c r="D9" i="2"/>
  <c r="F7" i="2"/>
  <c r="F549" i="2"/>
  <c r="E553" i="2"/>
  <c r="C553" i="2"/>
  <c r="I595" i="2"/>
  <c r="D596" i="2"/>
  <c r="D595" i="2"/>
  <c r="M601" i="2"/>
  <c r="F603" i="2"/>
  <c r="E601" i="2"/>
  <c r="K451" i="2"/>
  <c r="K385" i="2"/>
  <c r="C260" i="2"/>
  <c r="F261" i="2"/>
  <c r="C259" i="2"/>
  <c r="C267" i="2"/>
  <c r="F273" i="2"/>
  <c r="H271" i="2"/>
  <c r="K271" i="2"/>
  <c r="K277" i="2"/>
  <c r="C289" i="2"/>
  <c r="L307" i="2"/>
  <c r="H313" i="2"/>
  <c r="J313" i="2"/>
  <c r="D315" i="2"/>
  <c r="K319" i="2"/>
  <c r="H319" i="2"/>
  <c r="J325" i="2"/>
  <c r="G325" i="2"/>
  <c r="F327" i="2"/>
  <c r="C325" i="2"/>
  <c r="I355" i="2"/>
  <c r="G355" i="2"/>
  <c r="E355" i="2"/>
  <c r="D355" i="2"/>
  <c r="E367" i="2"/>
  <c r="F387" i="2"/>
  <c r="D451" i="2"/>
  <c r="G451" i="2"/>
  <c r="C452" i="2"/>
  <c r="G469" i="2"/>
  <c r="J469" i="2"/>
  <c r="H55" i="2"/>
  <c r="C73" i="2"/>
  <c r="D110" i="2"/>
  <c r="C111" i="2"/>
  <c r="J109" i="2"/>
  <c r="M109" i="2"/>
  <c r="G109" i="2"/>
  <c r="I115" i="2"/>
  <c r="F123" i="2"/>
  <c r="L121" i="2"/>
  <c r="C122" i="2"/>
  <c r="C170" i="2"/>
  <c r="H169" i="2"/>
  <c r="D176" i="2"/>
  <c r="J175" i="2"/>
  <c r="D175" i="2"/>
  <c r="E181" i="2"/>
  <c r="F183" i="2"/>
  <c r="C188" i="2"/>
  <c r="E187" i="2"/>
  <c r="F187" i="2"/>
  <c r="G313" i="2"/>
  <c r="C326" i="2"/>
  <c r="F189" i="2"/>
  <c r="D453" i="2"/>
  <c r="D320" i="2"/>
  <c r="C271" i="2"/>
  <c r="D189" i="2"/>
  <c r="C175" i="2"/>
  <c r="C171" i="2"/>
  <c r="D63" i="2"/>
  <c r="K61" i="2"/>
  <c r="L79" i="2"/>
  <c r="I79" i="2"/>
  <c r="F87" i="2"/>
  <c r="M85" i="2"/>
  <c r="K85" i="2"/>
  <c r="C87" i="2"/>
  <c r="F103" i="2"/>
  <c r="C105" i="2"/>
  <c r="H103" i="2"/>
  <c r="H109" i="2"/>
  <c r="E121" i="2"/>
  <c r="H121" i="2"/>
  <c r="J127" i="2"/>
  <c r="D177" i="2"/>
  <c r="H181" i="2"/>
  <c r="I187" i="2"/>
  <c r="K187" i="2"/>
  <c r="I265" i="2"/>
  <c r="C283" i="2"/>
  <c r="K355" i="2"/>
  <c r="M19" i="2"/>
  <c r="C33" i="2"/>
  <c r="H31" i="2"/>
  <c r="D159" i="2"/>
  <c r="J163" i="2"/>
  <c r="F201" i="2"/>
  <c r="C201" i="2"/>
  <c r="C207" i="2"/>
  <c r="F205" i="2"/>
  <c r="G223" i="2"/>
  <c r="C224" i="2"/>
  <c r="G235" i="2"/>
  <c r="C237" i="2"/>
  <c r="L199" i="2"/>
  <c r="C697" i="2"/>
  <c r="C698" i="2"/>
  <c r="I697" i="2"/>
  <c r="C699" i="2"/>
  <c r="D699" i="2"/>
  <c r="D698" i="2"/>
  <c r="G697" i="2"/>
  <c r="M703" i="2"/>
  <c r="C704" i="2"/>
  <c r="J703" i="2"/>
  <c r="C705" i="2"/>
  <c r="D703" i="2"/>
  <c r="D704" i="2"/>
  <c r="K703" i="2"/>
  <c r="F709" i="2"/>
  <c r="G709" i="2"/>
  <c r="D709" i="2"/>
  <c r="F711" i="2"/>
  <c r="E709" i="2"/>
  <c r="D710" i="2"/>
  <c r="C711" i="2"/>
  <c r="K199" i="2"/>
  <c r="E199" i="2"/>
  <c r="C199" i="2"/>
  <c r="G199" i="2"/>
  <c r="D205" i="2"/>
  <c r="J205" i="2"/>
  <c r="L205" i="2"/>
  <c r="M205" i="2"/>
  <c r="K205" i="2"/>
  <c r="M211" i="2"/>
  <c r="C212" i="2"/>
  <c r="F213" i="2"/>
  <c r="L211" i="2"/>
  <c r="I211" i="2"/>
  <c r="K211" i="2"/>
  <c r="E229" i="2"/>
  <c r="I229" i="2"/>
  <c r="D231" i="2"/>
  <c r="C235" i="2"/>
  <c r="J235" i="2"/>
  <c r="D236" i="2"/>
  <c r="I673" i="2"/>
  <c r="J679" i="2"/>
  <c r="L679" i="2"/>
  <c r="D260" i="2"/>
  <c r="D117" i="2"/>
  <c r="J85" i="2"/>
  <c r="F67" i="2"/>
  <c r="J61" i="2"/>
  <c r="D57" i="2"/>
  <c r="I43" i="2"/>
  <c r="E43" i="2"/>
  <c r="F39" i="2"/>
  <c r="F33" i="2"/>
  <c r="D224" i="2"/>
  <c r="C321" i="2"/>
  <c r="D511" i="2"/>
  <c r="D559" i="2"/>
  <c r="M7" i="2"/>
  <c r="C14" i="2"/>
  <c r="C19" i="2"/>
  <c r="I19" i="2"/>
  <c r="H19" i="2"/>
  <c r="D26" i="2"/>
  <c r="C32" i="2"/>
  <c r="J37" i="2"/>
  <c r="H43" i="2"/>
  <c r="C44" i="2"/>
  <c r="H49" i="2"/>
  <c r="C55" i="2"/>
  <c r="G61" i="2"/>
  <c r="K67" i="2"/>
  <c r="C69" i="2"/>
  <c r="H91" i="2"/>
  <c r="G91" i="2"/>
  <c r="L103" i="2"/>
  <c r="H127" i="2"/>
  <c r="C128" i="2"/>
  <c r="C151" i="2"/>
  <c r="L157" i="2"/>
  <c r="D163" i="2"/>
  <c r="L175" i="2"/>
  <c r="J223" i="2"/>
  <c r="E241" i="2"/>
  <c r="H247" i="2"/>
  <c r="L247" i="2"/>
  <c r="F255" i="2"/>
  <c r="K253" i="2"/>
  <c r="K283" i="2"/>
  <c r="E283" i="2"/>
  <c r="D321" i="2"/>
  <c r="E319" i="2"/>
  <c r="G331" i="2"/>
  <c r="D344" i="2"/>
  <c r="E379" i="2"/>
  <c r="C380" i="2"/>
  <c r="E385" i="2"/>
  <c r="G385" i="2"/>
  <c r="L391" i="2"/>
  <c r="M397" i="2"/>
  <c r="D404" i="2"/>
  <c r="D411" i="2"/>
  <c r="G415" i="2"/>
  <c r="D427" i="2"/>
  <c r="F451" i="2"/>
  <c r="J463" i="2"/>
  <c r="M469" i="2"/>
  <c r="D476" i="2"/>
  <c r="I475" i="2"/>
  <c r="E481" i="2"/>
  <c r="F487" i="2"/>
  <c r="F501" i="2"/>
  <c r="J523" i="2"/>
  <c r="F529" i="2"/>
  <c r="H553" i="2"/>
  <c r="M559" i="2"/>
  <c r="D561" i="2"/>
  <c r="L565" i="2"/>
  <c r="M565" i="2"/>
  <c r="I589" i="2"/>
  <c r="D591" i="2"/>
  <c r="K601" i="2"/>
  <c r="E613" i="2"/>
  <c r="E625" i="2"/>
  <c r="E655" i="2"/>
  <c r="D662" i="2"/>
  <c r="I667" i="2"/>
  <c r="D685" i="2"/>
  <c r="I685" i="2"/>
  <c r="E691" i="2"/>
  <c r="D691" i="2"/>
  <c r="H325" i="2"/>
  <c r="K559" i="2"/>
  <c r="H595" i="2"/>
  <c r="G55" i="2"/>
  <c r="E565" i="2"/>
  <c r="H487" i="2"/>
  <c r="F489" i="2"/>
  <c r="C428" i="2"/>
  <c r="C127" i="2"/>
  <c r="D241" i="2"/>
  <c r="C296" i="2"/>
  <c r="J307" i="2"/>
  <c r="F465" i="2"/>
  <c r="C661" i="2"/>
  <c r="D254" i="2"/>
  <c r="D343" i="2"/>
  <c r="H415" i="2"/>
  <c r="K409" i="2"/>
  <c r="H475" i="2"/>
  <c r="M499" i="2"/>
  <c r="G589" i="2"/>
  <c r="D667" i="2"/>
  <c r="E661" i="2"/>
  <c r="D127" i="2"/>
  <c r="D115" i="2"/>
  <c r="M589" i="2"/>
  <c r="J595" i="2"/>
  <c r="F417" i="2"/>
  <c r="I13" i="2"/>
  <c r="F79" i="2"/>
  <c r="D129" i="2"/>
  <c r="D242" i="2"/>
  <c r="D67" i="2"/>
  <c r="G115" i="2"/>
  <c r="L265" i="2"/>
  <c r="C291" i="2"/>
  <c r="C116" i="2"/>
  <c r="K715" i="2"/>
  <c r="J715" i="2"/>
  <c r="M691" i="2"/>
  <c r="D693" i="2"/>
  <c r="C692" i="2"/>
  <c r="F693" i="2"/>
  <c r="I691" i="2"/>
  <c r="D681" i="2"/>
  <c r="D680" i="2"/>
  <c r="G679" i="2"/>
  <c r="F679" i="2"/>
  <c r="D679" i="2"/>
  <c r="C679" i="2"/>
  <c r="G667" i="2"/>
  <c r="D668" i="2"/>
  <c r="C668" i="2"/>
  <c r="K667" i="2"/>
  <c r="H667" i="2"/>
  <c r="L667" i="2"/>
  <c r="E667" i="2"/>
  <c r="K619" i="2"/>
  <c r="D621" i="2"/>
  <c r="C609" i="2"/>
  <c r="H607" i="2"/>
  <c r="G583" i="2"/>
  <c r="L583" i="2"/>
  <c r="F571" i="2"/>
  <c r="E571" i="2"/>
  <c r="D560" i="2"/>
  <c r="L559" i="2"/>
  <c r="J559" i="2"/>
  <c r="I559" i="2"/>
  <c r="F561" i="2"/>
  <c r="C555" i="2"/>
  <c r="G553" i="2"/>
  <c r="D555" i="2"/>
  <c r="J553" i="2"/>
  <c r="I553" i="2"/>
  <c r="K553" i="2"/>
  <c r="G541" i="2"/>
  <c r="H541" i="2"/>
  <c r="M529" i="2"/>
  <c r="C531" i="2"/>
  <c r="G505" i="2"/>
  <c r="C507" i="2"/>
  <c r="D481" i="2"/>
  <c r="C481" i="2"/>
  <c r="C482" i="2"/>
  <c r="M481" i="2"/>
  <c r="I481" i="2"/>
  <c r="C469" i="2"/>
  <c r="C471" i="2"/>
  <c r="I469" i="2"/>
  <c r="F459" i="2"/>
  <c r="E457" i="2"/>
  <c r="C459" i="2"/>
  <c r="D459" i="2"/>
  <c r="F433" i="2"/>
  <c r="D435" i="2"/>
  <c r="C422" i="2"/>
  <c r="L421" i="2"/>
  <c r="I421" i="2"/>
  <c r="C423" i="2"/>
  <c r="E421" i="2"/>
  <c r="L409" i="2"/>
  <c r="F411" i="2"/>
  <c r="J409" i="2"/>
  <c r="G409" i="2"/>
  <c r="E397" i="2"/>
  <c r="D397" i="2"/>
  <c r="D398" i="2"/>
  <c r="C387" i="2"/>
  <c r="C385" i="2"/>
  <c r="M385" i="2"/>
  <c r="F385" i="2"/>
  <c r="D387" i="2"/>
  <c r="J385" i="2"/>
  <c r="C386" i="2"/>
  <c r="I379" i="2"/>
  <c r="F379" i="2"/>
  <c r="M379" i="2"/>
  <c r="C381" i="2"/>
  <c r="D381" i="2"/>
  <c r="G379" i="2"/>
  <c r="F351" i="2"/>
  <c r="C351" i="2"/>
  <c r="C333" i="2"/>
  <c r="D333" i="2"/>
  <c r="I301" i="2"/>
  <c r="M301" i="2"/>
  <c r="H301" i="2"/>
  <c r="L301" i="2"/>
  <c r="C284" i="2"/>
  <c r="L283" i="2"/>
  <c r="I283" i="2"/>
  <c r="J283" i="2"/>
  <c r="D283" i="2"/>
  <c r="H283" i="2"/>
  <c r="D285" i="2"/>
  <c r="C285" i="2"/>
  <c r="F283" i="2"/>
  <c r="L277" i="2"/>
  <c r="D279" i="2"/>
  <c r="H277" i="2"/>
  <c r="G277" i="2"/>
  <c r="F277" i="2"/>
  <c r="H259" i="2"/>
  <c r="E259" i="2"/>
  <c r="C261" i="2"/>
  <c r="C249" i="2"/>
  <c r="D248" i="2"/>
  <c r="C247" i="2"/>
  <c r="K247" i="2"/>
  <c r="I247" i="2"/>
  <c r="M247" i="2"/>
  <c r="F249" i="2"/>
  <c r="C248" i="2"/>
  <c r="K229" i="2"/>
  <c r="F229" i="2"/>
  <c r="F231" i="2"/>
  <c r="C229" i="2"/>
  <c r="G229" i="2"/>
  <c r="H229" i="2"/>
  <c r="D229" i="2"/>
  <c r="J229" i="2"/>
  <c r="H211" i="2"/>
  <c r="C211" i="2"/>
  <c r="I181" i="2"/>
  <c r="F181" i="2"/>
  <c r="J181" i="2"/>
  <c r="D182" i="2"/>
  <c r="F153" i="2"/>
  <c r="E151" i="2"/>
  <c r="C153" i="2"/>
  <c r="L151" i="2"/>
  <c r="I151" i="2"/>
  <c r="F147" i="2"/>
  <c r="G145" i="2"/>
  <c r="J145" i="2"/>
  <c r="C134" i="2"/>
  <c r="E133" i="2"/>
  <c r="J133" i="2"/>
  <c r="F133" i="2"/>
  <c r="G133" i="2"/>
  <c r="D133" i="2"/>
  <c r="D123" i="2"/>
  <c r="F121" i="2"/>
  <c r="G121" i="2"/>
  <c r="C110" i="2"/>
  <c r="I109" i="2"/>
  <c r="D111" i="2"/>
  <c r="C97" i="2"/>
  <c r="J97" i="2"/>
  <c r="K97" i="2"/>
  <c r="D98" i="2"/>
  <c r="D99" i="2"/>
  <c r="D85" i="2"/>
  <c r="D87" i="2"/>
  <c r="E85" i="2"/>
  <c r="C85" i="2"/>
  <c r="H85" i="2"/>
  <c r="D73" i="2"/>
  <c r="M73" i="2"/>
  <c r="G73" i="2"/>
  <c r="D62" i="2"/>
  <c r="D61" i="2"/>
  <c r="C63" i="2"/>
  <c r="F63" i="2"/>
  <c r="C62" i="2"/>
  <c r="E61" i="2"/>
  <c r="F61" i="2"/>
  <c r="L61" i="2"/>
  <c r="F51" i="2"/>
  <c r="K49" i="2"/>
  <c r="M49" i="2"/>
  <c r="C50" i="2"/>
  <c r="I49" i="2"/>
  <c r="D50" i="2"/>
  <c r="L37" i="2"/>
  <c r="E37" i="2"/>
  <c r="D38" i="2"/>
  <c r="D37" i="2"/>
  <c r="M37" i="2"/>
  <c r="C39" i="2"/>
  <c r="C37" i="2"/>
  <c r="C38" i="2"/>
  <c r="F37" i="2"/>
  <c r="H37" i="2"/>
  <c r="I25" i="2"/>
  <c r="H25" i="2"/>
  <c r="E25" i="2"/>
  <c r="J25" i="2"/>
  <c r="F25" i="2"/>
  <c r="K7" i="2"/>
  <c r="C8" i="2"/>
  <c r="D7" i="2"/>
  <c r="F9" i="2"/>
  <c r="I715" i="2"/>
  <c r="J13" i="2"/>
  <c r="C25" i="2"/>
  <c r="M31" i="2"/>
  <c r="J43" i="2"/>
  <c r="D80" i="2"/>
  <c r="C91" i="2"/>
  <c r="M115" i="2"/>
  <c r="D128" i="2"/>
  <c r="H151" i="2"/>
  <c r="C158" i="2"/>
  <c r="L181" i="2"/>
  <c r="F253" i="2"/>
  <c r="G397" i="2"/>
  <c r="J397" i="2"/>
  <c r="I73" i="2"/>
  <c r="C93" i="2"/>
  <c r="H97" i="2"/>
  <c r="C133" i="2"/>
  <c r="L139" i="2"/>
  <c r="D153" i="2"/>
  <c r="J157" i="2"/>
  <c r="F219" i="2"/>
  <c r="F241" i="2"/>
  <c r="F49" i="2"/>
  <c r="F97" i="2"/>
  <c r="F139" i="2"/>
  <c r="F177" i="2"/>
  <c r="L295" i="2"/>
  <c r="J31" i="2"/>
  <c r="L223" i="2"/>
  <c r="K433" i="2"/>
  <c r="H367" i="2"/>
  <c r="D351" i="2"/>
  <c r="C631" i="2"/>
  <c r="D633" i="2"/>
  <c r="E589" i="2"/>
  <c r="F589" i="2"/>
  <c r="H523" i="2"/>
  <c r="M523" i="2"/>
  <c r="F495" i="2"/>
  <c r="E493" i="2"/>
  <c r="F439" i="2"/>
  <c r="C439" i="2"/>
  <c r="C339" i="2"/>
  <c r="H337" i="2"/>
  <c r="D325" i="2"/>
  <c r="L325" i="2"/>
  <c r="F265" i="2"/>
  <c r="H265" i="2"/>
  <c r="F259" i="2"/>
  <c r="I259" i="2"/>
  <c r="G217" i="2"/>
  <c r="F217" i="2"/>
  <c r="J193" i="2"/>
  <c r="D193" i="2"/>
  <c r="D194" i="2"/>
  <c r="D171" i="2"/>
  <c r="I169" i="2"/>
  <c r="K169" i="2"/>
  <c r="D164" i="2"/>
  <c r="C163" i="2"/>
  <c r="E163" i="2"/>
  <c r="K157" i="2"/>
  <c r="E157" i="2"/>
  <c r="I157" i="2"/>
  <c r="D157" i="2"/>
  <c r="J151" i="2"/>
  <c r="D151" i="2"/>
  <c r="F151" i="2"/>
  <c r="D152" i="2"/>
  <c r="M151" i="2"/>
  <c r="G151" i="2"/>
  <c r="F145" i="2"/>
  <c r="L145" i="2"/>
  <c r="I145" i="2"/>
  <c r="D145" i="2"/>
  <c r="M145" i="2"/>
  <c r="C147" i="2"/>
  <c r="C140" i="2"/>
  <c r="F141" i="2"/>
  <c r="C141" i="2"/>
  <c r="H139" i="2"/>
  <c r="D141" i="2"/>
  <c r="C139" i="2"/>
  <c r="I133" i="2"/>
  <c r="F135" i="2"/>
  <c r="K133" i="2"/>
  <c r="M133" i="2"/>
  <c r="C135" i="2"/>
  <c r="H133" i="2"/>
  <c r="L133" i="2"/>
  <c r="J121" i="2"/>
  <c r="I121" i="2"/>
  <c r="K115" i="2"/>
  <c r="C117" i="2"/>
  <c r="E115" i="2"/>
  <c r="C103" i="2"/>
  <c r="D105" i="2"/>
  <c r="D104" i="2"/>
  <c r="C98" i="2"/>
  <c r="C99" i="2"/>
  <c r="L97" i="2"/>
  <c r="M97" i="2"/>
  <c r="D91" i="2"/>
  <c r="D93" i="2"/>
  <c r="L91" i="2"/>
  <c r="J91" i="2"/>
  <c r="D79" i="2"/>
  <c r="F81" i="2"/>
  <c r="C79" i="2"/>
  <c r="L73" i="2"/>
  <c r="K73" i="2"/>
  <c r="C75" i="2"/>
  <c r="F75" i="2"/>
  <c r="L67" i="2"/>
  <c r="D69" i="2"/>
  <c r="C68" i="2"/>
  <c r="J67" i="2"/>
  <c r="J49" i="2"/>
  <c r="C49" i="2"/>
  <c r="D49" i="2"/>
  <c r="C51" i="2"/>
  <c r="F27" i="2"/>
  <c r="G25" i="2"/>
  <c r="C27" i="2"/>
  <c r="K25" i="2"/>
  <c r="C13" i="2"/>
  <c r="D13" i="2"/>
  <c r="C15" i="2"/>
  <c r="C718" i="2"/>
  <c r="H718" i="2"/>
  <c r="H712" i="2"/>
  <c r="M712" i="2"/>
  <c r="L664" i="2"/>
  <c r="F664" i="2"/>
  <c r="C648" i="2"/>
  <c r="I646" i="2"/>
  <c r="K640" i="2"/>
  <c r="E640" i="2"/>
  <c r="D641" i="2"/>
  <c r="I628" i="2"/>
  <c r="J628" i="2"/>
  <c r="I622" i="2"/>
  <c r="H622" i="2"/>
  <c r="C623" i="2"/>
  <c r="F622" i="2"/>
  <c r="C611" i="2"/>
  <c r="L610" i="2"/>
  <c r="F604" i="2"/>
  <c r="F606" i="2"/>
  <c r="I598" i="2"/>
  <c r="D598" i="2"/>
  <c r="C600" i="2"/>
  <c r="C594" i="2"/>
  <c r="C592" i="2"/>
  <c r="C593" i="2"/>
  <c r="I592" i="2"/>
  <c r="D594" i="2"/>
  <c r="D586" i="2"/>
  <c r="C586" i="2"/>
  <c r="H586" i="2"/>
  <c r="E586" i="2"/>
  <c r="J580" i="2"/>
  <c r="L580" i="2"/>
  <c r="M580" i="2"/>
  <c r="G580" i="2"/>
  <c r="C575" i="2"/>
  <c r="I574" i="2"/>
  <c r="C576" i="2"/>
  <c r="E574" i="2"/>
  <c r="F574" i="2"/>
  <c r="G568" i="2"/>
  <c r="E568" i="2"/>
  <c r="D569" i="2"/>
  <c r="H562" i="2"/>
  <c r="D564" i="2"/>
  <c r="K562" i="2"/>
  <c r="D563" i="2"/>
  <c r="G556" i="2"/>
  <c r="H556" i="2"/>
  <c r="D557" i="2"/>
  <c r="H550" i="2"/>
  <c r="C552" i="2"/>
  <c r="D546" i="2"/>
  <c r="G544" i="2"/>
  <c r="L544" i="2"/>
  <c r="E544" i="2"/>
  <c r="F538" i="2"/>
  <c r="L538" i="2"/>
  <c r="E538" i="2"/>
  <c r="M538" i="2"/>
  <c r="J538" i="2"/>
  <c r="I538" i="2"/>
  <c r="H532" i="2"/>
  <c r="K532" i="2"/>
  <c r="J532" i="2"/>
  <c r="G532" i="2"/>
  <c r="L532" i="2"/>
  <c r="K526" i="2"/>
  <c r="F526" i="2"/>
  <c r="E490" i="2"/>
  <c r="D491" i="2"/>
  <c r="M490" i="2"/>
  <c r="D300" i="2"/>
  <c r="K298" i="2"/>
  <c r="M244" i="2"/>
  <c r="C245" i="2"/>
  <c r="C226" i="2"/>
  <c r="G226" i="2"/>
  <c r="G184" i="2"/>
  <c r="F186" i="2"/>
  <c r="M136" i="2"/>
  <c r="H136" i="2"/>
  <c r="J106" i="2"/>
  <c r="K106" i="2"/>
  <c r="E4" i="2"/>
  <c r="F4" i="2"/>
  <c r="F292" i="2"/>
  <c r="G292" i="2"/>
  <c r="F294" i="2"/>
  <c r="L298" i="2"/>
  <c r="E298" i="2"/>
  <c r="H298" i="2"/>
  <c r="C300" i="2"/>
  <c r="F300" i="2"/>
  <c r="C305" i="2"/>
  <c r="C312" i="2"/>
  <c r="F310" i="2"/>
  <c r="D310" i="2"/>
  <c r="M310" i="2"/>
  <c r="L316" i="2"/>
  <c r="M316" i="2"/>
  <c r="D324" i="2"/>
  <c r="J328" i="2"/>
  <c r="C335" i="2"/>
  <c r="J334" i="2"/>
  <c r="C334" i="2"/>
  <c r="D341" i="2"/>
  <c r="C348" i="2"/>
  <c r="I346" i="2"/>
  <c r="F346" i="2"/>
  <c r="C354" i="2"/>
  <c r="D352" i="2"/>
  <c r="K352" i="2"/>
  <c r="M352" i="2"/>
  <c r="H352" i="2"/>
  <c r="L364" i="2"/>
  <c r="F366" i="2"/>
  <c r="F372" i="2"/>
  <c r="H370" i="2"/>
  <c r="F378" i="2"/>
  <c r="C377" i="2"/>
  <c r="L376" i="2"/>
  <c r="D394" i="2"/>
  <c r="I394" i="2"/>
  <c r="G394" i="2"/>
  <c r="C395" i="2"/>
  <c r="G400" i="2"/>
  <c r="L400" i="2"/>
  <c r="D400" i="2"/>
  <c r="E400" i="2"/>
  <c r="C408" i="2"/>
  <c r="F408" i="2"/>
  <c r="I406" i="2"/>
  <c r="G412" i="2"/>
  <c r="J418" i="2"/>
  <c r="M418" i="2"/>
  <c r="E424" i="2"/>
  <c r="F426" i="2"/>
  <c r="C426" i="2"/>
  <c r="H424" i="2"/>
  <c r="D430" i="2"/>
  <c r="G430" i="2"/>
  <c r="C430" i="2"/>
  <c r="E430" i="2"/>
  <c r="M436" i="2"/>
  <c r="L436" i="2"/>
  <c r="C444" i="2"/>
  <c r="G442" i="2"/>
  <c r="D444" i="2"/>
  <c r="K448" i="2"/>
  <c r="I454" i="2"/>
  <c r="K454" i="2"/>
  <c r="F454" i="2"/>
  <c r="D456" i="2"/>
  <c r="K460" i="2"/>
  <c r="I466" i="2"/>
  <c r="G466" i="2"/>
  <c r="H466" i="2"/>
  <c r="E472" i="2"/>
  <c r="M472" i="2"/>
  <c r="C472" i="2"/>
  <c r="F474" i="2"/>
  <c r="C479" i="2"/>
  <c r="K478" i="2"/>
  <c r="M484" i="2"/>
  <c r="K484" i="2"/>
  <c r="C485" i="2"/>
  <c r="D486" i="2"/>
  <c r="C496" i="2"/>
  <c r="K496" i="2"/>
  <c r="E496" i="2"/>
  <c r="I502" i="2"/>
  <c r="C504" i="2"/>
  <c r="G502" i="2"/>
  <c r="D502" i="2"/>
  <c r="D509" i="2"/>
  <c r="K508" i="2"/>
  <c r="F508" i="2"/>
  <c r="C522" i="2"/>
  <c r="I520" i="2"/>
  <c r="D520" i="2"/>
  <c r="L520" i="2"/>
  <c r="C520" i="2"/>
  <c r="D528" i="2"/>
  <c r="E526" i="2"/>
  <c r="C526" i="2"/>
  <c r="C528" i="2"/>
  <c r="F534" i="2"/>
  <c r="C532" i="2"/>
  <c r="C539" i="2"/>
  <c r="G538" i="2"/>
  <c r="C546" i="2"/>
  <c r="C544" i="2"/>
  <c r="D550" i="2"/>
  <c r="G562" i="2"/>
  <c r="M562" i="2"/>
  <c r="C570" i="2"/>
  <c r="K568" i="2"/>
  <c r="L574" i="2"/>
  <c r="K574" i="2"/>
  <c r="F582" i="2"/>
  <c r="D587" i="2"/>
  <c r="K586" i="2"/>
  <c r="D592" i="2"/>
  <c r="D593" i="2"/>
  <c r="C598" i="2"/>
  <c r="L598" i="2"/>
  <c r="L604" i="2"/>
  <c r="K616" i="2"/>
  <c r="G622" i="2"/>
  <c r="D629" i="2"/>
  <c r="L640" i="2"/>
  <c r="H646" i="2"/>
  <c r="D648" i="2"/>
  <c r="C688" i="2"/>
  <c r="H694" i="2"/>
  <c r="I718" i="2"/>
  <c r="D244" i="2"/>
  <c r="I586" i="2"/>
  <c r="G424" i="2"/>
  <c r="C690" i="2"/>
  <c r="I262" i="2"/>
  <c r="L472" i="2"/>
  <c r="K178" i="2"/>
  <c r="I721" i="2"/>
  <c r="E721" i="2"/>
  <c r="J691" i="2"/>
  <c r="D692" i="2"/>
  <c r="H691" i="2"/>
  <c r="D687" i="2"/>
  <c r="F685" i="2"/>
  <c r="D669" i="2"/>
  <c r="M667" i="2"/>
  <c r="C669" i="2"/>
  <c r="M655" i="2"/>
  <c r="K655" i="2"/>
  <c r="F649" i="2"/>
  <c r="F651" i="2"/>
  <c r="H649" i="2"/>
  <c r="D639" i="2"/>
  <c r="M637" i="2"/>
  <c r="D627" i="2"/>
  <c r="K625" i="2"/>
  <c r="M619" i="2"/>
  <c r="D619" i="2"/>
  <c r="C621" i="2"/>
  <c r="F601" i="2"/>
  <c r="H601" i="2"/>
  <c r="L595" i="2"/>
  <c r="F595" i="2"/>
  <c r="F597" i="2"/>
  <c r="E547" i="2"/>
  <c r="L547" i="2"/>
  <c r="K529" i="2"/>
  <c r="C530" i="2"/>
  <c r="F531" i="2"/>
  <c r="D501" i="2"/>
  <c r="C499" i="2"/>
  <c r="J499" i="2"/>
  <c r="F481" i="2"/>
  <c r="H481" i="2"/>
  <c r="F477" i="2"/>
  <c r="E475" i="2"/>
  <c r="D463" i="2"/>
  <c r="I463" i="2"/>
  <c r="H439" i="2"/>
  <c r="J439" i="2"/>
  <c r="L415" i="2"/>
  <c r="D415" i="2"/>
  <c r="E415" i="2"/>
  <c r="M415" i="2"/>
  <c r="C415" i="2"/>
  <c r="C409" i="2"/>
  <c r="F409" i="2"/>
  <c r="M409" i="2"/>
  <c r="D409" i="2"/>
  <c r="C411" i="2"/>
  <c r="D403" i="2"/>
  <c r="C404" i="2"/>
  <c r="F403" i="2"/>
  <c r="I403" i="2"/>
  <c r="J403" i="2"/>
  <c r="E403" i="2"/>
  <c r="C399" i="2"/>
  <c r="C397" i="2"/>
  <c r="H397" i="2"/>
  <c r="K397" i="2"/>
  <c r="I397" i="2"/>
  <c r="D399" i="2"/>
  <c r="C391" i="2"/>
  <c r="E391" i="2"/>
  <c r="M391" i="2"/>
  <c r="H391" i="2"/>
  <c r="D379" i="2"/>
  <c r="F381" i="2"/>
  <c r="D380" i="2"/>
  <c r="F343" i="2"/>
  <c r="J343" i="2"/>
  <c r="M337" i="2"/>
  <c r="G337" i="2"/>
  <c r="J337" i="2"/>
  <c r="E337" i="2"/>
  <c r="K331" i="2"/>
  <c r="C332" i="2"/>
  <c r="F295" i="2"/>
  <c r="G295" i="2"/>
  <c r="M289" i="2"/>
  <c r="F289" i="2"/>
  <c r="D291" i="2"/>
  <c r="D289" i="2"/>
  <c r="L289" i="2"/>
  <c r="D278" i="2"/>
  <c r="C279" i="2"/>
  <c r="F271" i="2"/>
  <c r="D273" i="2"/>
  <c r="D265" i="2"/>
  <c r="F267" i="2"/>
  <c r="E265" i="2"/>
  <c r="K265" i="2"/>
  <c r="J247" i="2"/>
  <c r="G247" i="2"/>
  <c r="F243" i="2"/>
  <c r="K241" i="2"/>
  <c r="C241" i="2"/>
  <c r="C243" i="2"/>
  <c r="D218" i="2"/>
  <c r="D217" i="2"/>
  <c r="H217" i="2"/>
  <c r="J217" i="2"/>
  <c r="I217" i="2"/>
  <c r="C219" i="2"/>
  <c r="D719" i="2"/>
  <c r="K718" i="2"/>
  <c r="D720" i="2"/>
  <c r="D718" i="2"/>
  <c r="C720" i="2"/>
  <c r="F712" i="2"/>
  <c r="I712" i="2"/>
  <c r="C713" i="2"/>
  <c r="C712" i="2"/>
  <c r="E712" i="2"/>
  <c r="J694" i="2"/>
  <c r="D696" i="2"/>
  <c r="F696" i="2"/>
  <c r="D694" i="2"/>
  <c r="C695" i="2"/>
  <c r="K688" i="2"/>
  <c r="J688" i="2"/>
  <c r="H688" i="2"/>
  <c r="C664" i="2"/>
  <c r="G664" i="2"/>
  <c r="M664" i="2"/>
  <c r="D664" i="2"/>
  <c r="I664" i="2"/>
  <c r="E664" i="2"/>
  <c r="D659" i="2"/>
  <c r="M658" i="2"/>
  <c r="D658" i="2"/>
  <c r="E646" i="2"/>
  <c r="C647" i="2"/>
  <c r="D646" i="2"/>
  <c r="G646" i="2"/>
  <c r="F646" i="2"/>
  <c r="F648" i="2"/>
  <c r="C641" i="2"/>
  <c r="C642" i="2"/>
  <c r="J640" i="2"/>
  <c r="M640" i="2"/>
  <c r="D635" i="2"/>
  <c r="K634" i="2"/>
  <c r="E634" i="2"/>
  <c r="C630" i="2"/>
  <c r="E628" i="2"/>
  <c r="D628" i="2"/>
  <c r="K628" i="2"/>
  <c r="L628" i="2"/>
  <c r="D623" i="2"/>
  <c r="J622" i="2"/>
  <c r="M622" i="2"/>
  <c r="D624" i="2"/>
  <c r="D616" i="2"/>
  <c r="M616" i="2"/>
  <c r="D618" i="2"/>
  <c r="C616" i="2"/>
  <c r="K604" i="2"/>
  <c r="C604" i="2"/>
  <c r="C606" i="2"/>
  <c r="D605" i="2"/>
  <c r="D599" i="2"/>
  <c r="G598" i="2"/>
  <c r="F586" i="2"/>
  <c r="J586" i="2"/>
  <c r="J574" i="2"/>
  <c r="G574" i="2"/>
  <c r="L568" i="2"/>
  <c r="D568" i="2"/>
  <c r="D570" i="2"/>
  <c r="G550" i="2"/>
  <c r="D552" i="2"/>
  <c r="F552" i="2"/>
  <c r="D538" i="2"/>
  <c r="C540" i="2"/>
  <c r="L508" i="2"/>
  <c r="F510" i="2"/>
  <c r="H502" i="2"/>
  <c r="K502" i="2"/>
  <c r="J502" i="2"/>
  <c r="M460" i="2"/>
  <c r="D462" i="2"/>
  <c r="C384" i="2"/>
  <c r="F384" i="2"/>
  <c r="H292" i="2"/>
  <c r="J292" i="2"/>
  <c r="M196" i="2"/>
  <c r="I196" i="2"/>
  <c r="G196" i="2"/>
  <c r="H196" i="2"/>
  <c r="L196" i="2"/>
  <c r="G190" i="2"/>
  <c r="C191" i="2"/>
  <c r="I190" i="2"/>
  <c r="G82" i="2"/>
  <c r="C84" i="2"/>
  <c r="J76" i="2"/>
  <c r="D77" i="2"/>
  <c r="C717" i="2"/>
  <c r="M505" i="2"/>
  <c r="C625" i="2"/>
  <c r="J667" i="2"/>
  <c r="J589" i="2"/>
  <c r="F499" i="2"/>
  <c r="F655" i="2"/>
  <c r="I517" i="2"/>
  <c r="L337" i="2"/>
  <c r="F337" i="2"/>
  <c r="D339" i="2"/>
  <c r="K337" i="2"/>
  <c r="D338" i="2"/>
  <c r="H379" i="2"/>
  <c r="F397" i="2"/>
  <c r="C403" i="2"/>
  <c r="C440" i="2"/>
  <c r="E541" i="2"/>
  <c r="D547" i="2"/>
  <c r="C693" i="2"/>
  <c r="H193" i="2"/>
  <c r="C218" i="2"/>
  <c r="D219" i="2"/>
  <c r="L217" i="2"/>
  <c r="E247" i="2"/>
  <c r="E289" i="2"/>
  <c r="I289" i="2"/>
  <c r="K295" i="2"/>
  <c r="I295" i="2"/>
  <c r="C297" i="2"/>
  <c r="J331" i="2"/>
  <c r="D337" i="2"/>
  <c r="J457" i="2"/>
  <c r="I619" i="2"/>
  <c r="J631" i="2"/>
  <c r="C651" i="2"/>
  <c r="D657" i="2"/>
  <c r="G49" i="2"/>
  <c r="D68" i="2"/>
  <c r="F99" i="2"/>
  <c r="G97" i="2"/>
  <c r="F105" i="2"/>
  <c r="D116" i="2"/>
  <c r="J139" i="2"/>
  <c r="E139" i="2"/>
  <c r="D146" i="2"/>
  <c r="C493" i="2"/>
  <c r="F627" i="2"/>
  <c r="I631" i="2"/>
  <c r="J721" i="2"/>
  <c r="G613" i="2"/>
  <c r="F721" i="2"/>
  <c r="E97" i="2"/>
  <c r="C529" i="2"/>
  <c r="L535" i="2"/>
  <c r="D524" i="2"/>
  <c r="D601" i="2"/>
  <c r="L541" i="2"/>
  <c r="F165" i="2"/>
  <c r="K313" i="2"/>
  <c r="C309" i="2"/>
  <c r="L379" i="2"/>
  <c r="I493" i="2"/>
  <c r="M541" i="2"/>
  <c r="G79" i="2"/>
  <c r="M457" i="2"/>
  <c r="K547" i="2"/>
  <c r="L637" i="2"/>
  <c r="H721" i="2"/>
  <c r="F723" i="2"/>
  <c r="L655" i="2"/>
  <c r="D656" i="2"/>
  <c r="D649" i="2"/>
  <c r="G649" i="2"/>
  <c r="D631" i="2"/>
  <c r="C633" i="2"/>
  <c r="M631" i="2"/>
  <c r="F631" i="2"/>
  <c r="F633" i="2"/>
  <c r="F621" i="2"/>
  <c r="E619" i="2"/>
  <c r="D613" i="2"/>
  <c r="L613" i="2"/>
  <c r="H583" i="2"/>
  <c r="E583" i="2"/>
  <c r="I583" i="2"/>
  <c r="K583" i="2"/>
  <c r="F577" i="2"/>
  <c r="G577" i="2"/>
  <c r="C571" i="2"/>
  <c r="I571" i="2"/>
  <c r="K565" i="2"/>
  <c r="C566" i="2"/>
  <c r="C560" i="2"/>
  <c r="F559" i="2"/>
  <c r="D519" i="2"/>
  <c r="H517" i="2"/>
  <c r="K499" i="2"/>
  <c r="C500" i="2"/>
  <c r="C447" i="2"/>
  <c r="D447" i="2"/>
  <c r="D440" i="2"/>
  <c r="K439" i="2"/>
  <c r="I409" i="2"/>
  <c r="D410" i="2"/>
  <c r="C392" i="2"/>
  <c r="D391" i="2"/>
  <c r="F375" i="2"/>
  <c r="K373" i="2"/>
  <c r="D375" i="2"/>
  <c r="D361" i="2"/>
  <c r="L361" i="2"/>
  <c r="K361" i="2"/>
  <c r="E361" i="2"/>
  <c r="D356" i="2"/>
  <c r="H355" i="2"/>
  <c r="F355" i="2"/>
  <c r="G349" i="2"/>
  <c r="D350" i="2"/>
  <c r="C345" i="2"/>
  <c r="E343" i="2"/>
  <c r="F339" i="2"/>
  <c r="I337" i="2"/>
  <c r="E331" i="2"/>
  <c r="D331" i="2"/>
  <c r="H289" i="2"/>
  <c r="G289" i="2"/>
  <c r="E277" i="2"/>
  <c r="I277" i="2"/>
  <c r="C265" i="2"/>
  <c r="M265" i="2"/>
  <c r="M193" i="2"/>
  <c r="F195" i="2"/>
  <c r="D195" i="2"/>
  <c r="E145" i="2"/>
  <c r="D147" i="2"/>
  <c r="K139" i="2"/>
  <c r="I139" i="2"/>
  <c r="D140" i="2"/>
  <c r="D74" i="2"/>
  <c r="D75" i="2"/>
  <c r="K19" i="2"/>
  <c r="D20" i="2"/>
  <c r="M628" i="2"/>
  <c r="D630" i="2"/>
  <c r="L622" i="2"/>
  <c r="E622" i="2"/>
  <c r="F594" i="2"/>
  <c r="L592" i="2"/>
  <c r="D521" i="2"/>
  <c r="E520" i="2"/>
  <c r="F516" i="2"/>
  <c r="G514" i="2"/>
  <c r="L514" i="2"/>
  <c r="H508" i="2"/>
  <c r="I508" i="2"/>
  <c r="C508" i="2"/>
  <c r="F496" i="2"/>
  <c r="G496" i="2"/>
  <c r="M478" i="2"/>
  <c r="J478" i="2"/>
  <c r="H478" i="2"/>
  <c r="D450" i="2"/>
  <c r="D448" i="2"/>
  <c r="E448" i="2"/>
  <c r="F396" i="2"/>
  <c r="D396" i="2"/>
  <c r="M394" i="2"/>
  <c r="C389" i="2"/>
  <c r="G388" i="2"/>
  <c r="K388" i="2"/>
  <c r="D389" i="2"/>
  <c r="D378" i="2"/>
  <c r="K376" i="2"/>
  <c r="I358" i="2"/>
  <c r="C358" i="2"/>
  <c r="K358" i="2"/>
  <c r="L328" i="2"/>
  <c r="C328" i="2"/>
  <c r="I322" i="2"/>
  <c r="D322" i="2"/>
  <c r="E310" i="2"/>
  <c r="I310" i="2"/>
  <c r="J298" i="2"/>
  <c r="M298" i="2"/>
  <c r="D282" i="2"/>
  <c r="C280" i="2"/>
  <c r="F282" i="2"/>
  <c r="C258" i="2"/>
  <c r="I256" i="2"/>
  <c r="H256" i="2"/>
  <c r="H220" i="2"/>
  <c r="D221" i="2"/>
  <c r="C221" i="2"/>
  <c r="C209" i="2"/>
  <c r="K208" i="2"/>
  <c r="F202" i="2"/>
  <c r="K202" i="2"/>
  <c r="D162" i="2"/>
  <c r="C162" i="2"/>
  <c r="F156" i="2"/>
  <c r="C156" i="2"/>
  <c r="C106" i="2"/>
  <c r="C107" i="2"/>
  <c r="K10" i="2"/>
  <c r="M10" i="2"/>
  <c r="F642" i="2"/>
  <c r="H640" i="2"/>
  <c r="G718" i="2"/>
  <c r="M592" i="2"/>
  <c r="D424" i="2"/>
  <c r="H592" i="2"/>
  <c r="D539" i="2"/>
  <c r="D622" i="2"/>
  <c r="D575" i="2"/>
  <c r="J634" i="2"/>
  <c r="D576" i="2"/>
  <c r="F636" i="2"/>
  <c r="D222" i="2"/>
  <c r="G244" i="2"/>
  <c r="J262" i="2"/>
  <c r="D280" i="2"/>
  <c r="M292" i="2"/>
  <c r="J310" i="2"/>
  <c r="C330" i="2"/>
  <c r="I376" i="2"/>
  <c r="L382" i="2"/>
  <c r="D426" i="2"/>
  <c r="H454" i="2"/>
  <c r="J508" i="2"/>
  <c r="H544" i="2"/>
  <c r="D551" i="2"/>
  <c r="I688" i="2"/>
  <c r="K316" i="2"/>
  <c r="K364" i="2"/>
  <c r="H682" i="2"/>
  <c r="M682" i="2"/>
  <c r="L262" i="2"/>
  <c r="E358" i="2"/>
  <c r="G586" i="2"/>
  <c r="F502" i="2"/>
  <c r="M220" i="2"/>
  <c r="I490" i="2"/>
  <c r="H238" i="2"/>
  <c r="M556" i="2"/>
  <c r="G358" i="2"/>
  <c r="D25" i="2"/>
  <c r="D27" i="2"/>
  <c r="C26" i="2"/>
  <c r="F637" i="2"/>
  <c r="E724" i="2" l="1"/>
  <c r="G724" i="2"/>
  <c r="M724" i="2"/>
</calcChain>
</file>

<file path=xl/sharedStrings.xml><?xml version="1.0" encoding="utf-8"?>
<sst xmlns="http://schemas.openxmlformats.org/spreadsheetml/2006/main" count="3645" uniqueCount="1929">
  <si>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</si>
  <si>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</si>
  <si>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</si>
  <si>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</si>
  <si>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</si>
  <si>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</si>
  <si>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</si>
  <si>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</si>
  <si>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</si>
  <si>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</si>
  <si>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</si>
  <si>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</si>
  <si>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</si>
  <si>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</si>
  <si>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</si>
  <si>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</si>
  <si>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</si>
  <si>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</si>
  <si>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</si>
  <si>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</si>
  <si>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</si>
  <si>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</si>
  <si>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</si>
  <si>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</si>
  <si>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</si>
  <si>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</si>
  <si>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</si>
  <si>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</si>
  <si>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</si>
  <si>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</si>
  <si>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</si>
  <si>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</si>
  <si>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</si>
  <si>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</si>
  <si>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Lipová-lázně</t>
  </si>
  <si>
    <t>Lipová-lázně 396</t>
  </si>
  <si>
    <t>Lipová-lázně</t>
  </si>
  <si>
    <t>79061</t>
  </si>
  <si>
    <t>Jeseník</t>
  </si>
  <si>
    <t>Obec, městská část hlavního města Prahy</t>
  </si>
  <si>
    <t>00302929</t>
  </si>
  <si>
    <t>Pořízení, technické zhodnocení a oprava požární techniky a nákup věcného vybavení pro JSDH Lipová -lázně zřízené obcí Lipová -lázně</t>
  </si>
  <si>
    <t>Obec Lipová -lázně je zřizovatelem Zásahové jednotky SDH Lipová -lázně, která působí v systému JPO III. V případě potřeby zasahuje jako druhosledová jednotky při požárech a akcích. Je nutné zajistit ochranné prostředky pro hasiče.</t>
  </si>
  <si>
    <t>1/2019</t>
  </si>
  <si>
    <t>11/2019</t>
  </si>
  <si>
    <t>13.12.2019</t>
  </si>
  <si>
    <t>2</t>
  </si>
  <si>
    <t>Obec Moravičany</t>
  </si>
  <si>
    <t>Moravičany 67</t>
  </si>
  <si>
    <t>Moravičany</t>
  </si>
  <si>
    <t>78982</t>
  </si>
  <si>
    <t>Šumperk</t>
  </si>
  <si>
    <t>00303046</t>
  </si>
  <si>
    <t>Pořízení, technické zhodnocení a oprava požární techniky a nákup věcného vybavení pro JSDH  Moravičany zřízené obcí Moravičany</t>
  </si>
  <si>
    <t>Předmětem žádosti o dotaci je doplnění  ochranných prostředků pro zásah jednotky.</t>
  </si>
  <si>
    <t>pořízení zásahových přileb 4 ks, zásahových rukavic 3 ks, kukel pro hasiče 10 ks</t>
  </si>
  <si>
    <t>3</t>
  </si>
  <si>
    <t>Obec Vikýřovice</t>
  </si>
  <si>
    <t>Petrovská 168</t>
  </si>
  <si>
    <t>Vikýřovice</t>
  </si>
  <si>
    <t>78813</t>
  </si>
  <si>
    <t>00635898</t>
  </si>
  <si>
    <t>Pořízení, technické zhodnocení a oprava požární techniky a nákup věcného vybavení pro JSDH Vikýřovice zřízené obcí Vikýřovice</t>
  </si>
  <si>
    <t>Předmětem žádosti o dotaci je pořízení  1 ks přenosného přetlakového ventilátoru, který určen k rychlému odvětrávání zakouřených prostorů při požáru přetlakovým způsobem - pozitivní ventilací.</t>
  </si>
  <si>
    <t>pořízení 1 ks přenosného přetlakového ventilátoru</t>
  </si>
  <si>
    <t>4</t>
  </si>
  <si>
    <t>Město Zlaté Hory</t>
  </si>
  <si>
    <t>nám. Svobody 80</t>
  </si>
  <si>
    <t>Zlaté Hory</t>
  </si>
  <si>
    <t>79376</t>
  </si>
  <si>
    <t>00296481</t>
  </si>
  <si>
    <t>Pořízení, technické zhodnocení a oprava požární techniky a nákup věcného vybavení pro JSDH Zlaté Hory zřízené městem Zlaté Hory</t>
  </si>
  <si>
    <t>Záměrem projektu je provést povinnou servisní prohlídku, včetně opravy zjištěných závad a výměny opotřebovaných dílů účelové nástavby automobilového žebříku AZ 30 ve výbavě JSDH Zlaté Hory. Součástí servisní prohlídky bude i vystavení protokolu.</t>
  </si>
  <si>
    <t>opravu a servisní prohlídku automobilového žebříku</t>
  </si>
  <si>
    <t>5</t>
  </si>
  <si>
    <t>Obec Partutovice</t>
  </si>
  <si>
    <t>Partutovice 61</t>
  </si>
  <si>
    <t>Partutovice</t>
  </si>
  <si>
    <t>75301</t>
  </si>
  <si>
    <t>Přerov</t>
  </si>
  <si>
    <t>00301701</t>
  </si>
  <si>
    <t>Pořízení, technické zhodnocení a oprava požární techniky a nákup věcného vybavení pro JSDH Partutovice zřízené obcí Partutovice</t>
  </si>
  <si>
    <t>Pro zajištění akceschopnosti zásahové jednotky je nutné doplnit zásahové vozidlo o chybějící radiostanici s příslušenstvím, sloužící k okamžité a kontaktní komunikaci mezi jednotlivými členy zásahu a operačním střediskem HZS.</t>
  </si>
  <si>
    <t>pořízení spojových prostředků
- vozidlová analogová radiostanice včetně antén a mikrofonu a příslušenství pro zástavbu do vozidla
- ruční radiostanice s příslušenstvím</t>
  </si>
  <si>
    <t>6</t>
  </si>
  <si>
    <t>Obec Stará Červená Voda</t>
  </si>
  <si>
    <t>Stará Červená Voda 204</t>
  </si>
  <si>
    <t>Stará Červená Voda</t>
  </si>
  <si>
    <t>79053</t>
  </si>
  <si>
    <t>00303356</t>
  </si>
  <si>
    <t>Pořízení, technické zhodnocení a oprava požární techniky a nákup věcného vybavení pro JSDH Stará Červená Voda zřízené obcí  Stará Červená Voda</t>
  </si>
  <si>
    <t>Dovybavení osobních ochranných prostředků a jejich příslušenství pro členy JSDH obce Stará Červená voda.</t>
  </si>
  <si>
    <t>pořízení zásahových oděvů.</t>
  </si>
  <si>
    <t>7</t>
  </si>
  <si>
    <t>Obec Špičky</t>
  </si>
  <si>
    <t>Špičky 56</t>
  </si>
  <si>
    <t>Špičky</t>
  </si>
  <si>
    <t>75366</t>
  </si>
  <si>
    <t>00850705</t>
  </si>
  <si>
    <t>Pořízení, technické zhodnocení a oprava požární techniky a nákup věcného vybavení pro JSDH Špičky zřízené obcí Špičky</t>
  </si>
  <si>
    <t>Předmětem projektu je zakoupení třech kompletních zásahových obleků (ochranné prostředky pro hasiče) pro tři členy jednotky, kteří doposud zásahový oblek nemají z důvodu zajištění akceschopnosti všech devíti členů jednotky.</t>
  </si>
  <si>
    <t>pořízení ochranných prostředků pro hasiče - 3 kompletů (zásahový oblek, přilba, obuv a rukavice)</t>
  </si>
  <si>
    <t>8</t>
  </si>
  <si>
    <t>Obec Chromeč</t>
  </si>
  <si>
    <t>Chromeč 71</t>
  </si>
  <si>
    <t>Chromeč</t>
  </si>
  <si>
    <t>78901</t>
  </si>
  <si>
    <t>00636100</t>
  </si>
  <si>
    <t>Pořízení, technické zhodnocení a oprava požární techniky a nákup věcného vybavení pro JSDH Chromeč zřízené obcí Chromeč</t>
  </si>
  <si>
    <t>Zajištění akceschopnosti zásahové jednotky.</t>
  </si>
  <si>
    <t>pořízení ochranných prostředků pro hasisče</t>
  </si>
  <si>
    <t>9</t>
  </si>
  <si>
    <t>Obec Císařov</t>
  </si>
  <si>
    <t>Císařov 106</t>
  </si>
  <si>
    <t>Císařov</t>
  </si>
  <si>
    <t>75103</t>
  </si>
  <si>
    <t>00636169</t>
  </si>
  <si>
    <t>Pořízení, technické zhodnocení a oprava požární techniky a nákup věcného vybavení pro JSDH Císařov  zřízené obcí Císařov</t>
  </si>
  <si>
    <t>Nákup věcného vybavení pro JSDH Císařov  - elektrocentrály.</t>
  </si>
  <si>
    <t>pořízení elektrocentrály</t>
  </si>
  <si>
    <t>10</t>
  </si>
  <si>
    <t>Obec Pěnčín</t>
  </si>
  <si>
    <t>Pěnčín 109</t>
  </si>
  <si>
    <t>Pěnčín</t>
  </si>
  <si>
    <t>798 57</t>
  </si>
  <si>
    <t>Prostějov</t>
  </si>
  <si>
    <t>00288616</t>
  </si>
  <si>
    <t>Pořízení, technické zhodnocení a oprava požární techniky a nákup věcného vybavení pro JSDH Pěnčín zřízené obcí Pěnčín</t>
  </si>
  <si>
    <t>Pořízení elektrocentrály s příslušenstvím</t>
  </si>
  <si>
    <t>pořízení elektrocentrály s příslušenstvím</t>
  </si>
  <si>
    <t>11</t>
  </si>
  <si>
    <t>Obec Nemile</t>
  </si>
  <si>
    <t>Nemile 93</t>
  </si>
  <si>
    <t>Nemile</t>
  </si>
  <si>
    <t>00635871</t>
  </si>
  <si>
    <t>Pořízení, technické zhodnocení a oprava požární techniky a nákup věcného vybavení pro JSDH Nemile zřízené obcí Nemile</t>
  </si>
  <si>
    <t>Nákup ochranných prostředků pro JSDH Nemile.</t>
  </si>
  <si>
    <t>pořízení ochranných prostředků pro hasiče</t>
  </si>
  <si>
    <t>12</t>
  </si>
  <si>
    <t>Obec Určice</t>
  </si>
  <si>
    <t>Určice 81</t>
  </si>
  <si>
    <t>Určice</t>
  </si>
  <si>
    <t>79804</t>
  </si>
  <si>
    <t>00288870</t>
  </si>
  <si>
    <t>Pořízení, technické zhodnocení a oprava požární techniky a nákup věcného vybavení pro JSDH Určice zřízené obcí Určice</t>
  </si>
  <si>
    <t>Pořízení jednoho kusu: dýchací technika, láhev tlaková kompozit carbon 6,9 l/30 Mpa.</t>
  </si>
  <si>
    <t>pořízení dýchací techniky - 1 kus láhev tlaková kompozit carbon 6,9 l/30 Mpa</t>
  </si>
  <si>
    <t>13</t>
  </si>
  <si>
    <t>Město Hranice</t>
  </si>
  <si>
    <t>Pernštejnské náměstí 1</t>
  </si>
  <si>
    <t>Hranice</t>
  </si>
  <si>
    <t>00301311</t>
  </si>
  <si>
    <t>Pořízení, technické zhodnocení a oprava požární techniky a nákup věcného vybavení pro JSDH Hranice zřízené městem Hranice</t>
  </si>
  <si>
    <t>Nákup elektrocentrály, která bude součástí nově pořizovaného cisternové automobilové stříkačky (CAS). CAS je částečně hrazena z dotací Ministerstva vnitra ČR a Olomouckého kraje. Elektrocentrála nebyla součástí technických parametrů pro výrobu CAS.</t>
  </si>
  <si>
    <t>pořízení elektrocentrály
Investiční dotace.</t>
  </si>
  <si>
    <t>14</t>
  </si>
  <si>
    <t>Město Potštát</t>
  </si>
  <si>
    <t>Zámecká 1</t>
  </si>
  <si>
    <t>Potštát</t>
  </si>
  <si>
    <t>75362</t>
  </si>
  <si>
    <t>00301795</t>
  </si>
  <si>
    <t>Pořízení, technické zhodnocení a oprava požární techniky a nákup věcného vybavení pro JSDH Potštát zřízené obcí Potštát</t>
  </si>
  <si>
    <t>V rámci akce bude pořízeno pro JSDH Potštát 5 kompletních ochranných obleků pro výjezdovou jednotku. JSDH Potštát je nezbytnou složkou obce, například v roce 2018 měla JSDH 36 výjezdů.</t>
  </si>
  <si>
    <t>15</t>
  </si>
  <si>
    <t>Obec Opatovice</t>
  </si>
  <si>
    <t>Hlavní 170</t>
  </si>
  <si>
    <t>Opatovice</t>
  </si>
  <si>
    <t>75356</t>
  </si>
  <si>
    <t>00301655</t>
  </si>
  <si>
    <t>Pořízení, technické zhodnocení a oprava požární techniky a nákup věcného vybavení pro JSDH Opatovice zřízené obcí Opatovice</t>
  </si>
  <si>
    <t>Cílem projektu je vybavení jednotky k zajištění akceschopnosti JSDH Opatovice.</t>
  </si>
  <si>
    <t>16</t>
  </si>
  <si>
    <t>Obec Seloutky</t>
  </si>
  <si>
    <t>Seloutky 58</t>
  </si>
  <si>
    <t>Seloutky</t>
  </si>
  <si>
    <t>00488551</t>
  </si>
  <si>
    <t>Pořízení, technické zhodnocení a oprava požární techniky a nákup věcného vybavení pro JSDH Seloutky zřízené obcí Seloutky</t>
  </si>
  <si>
    <t>Vybavení jednotky JSDH Seloutky ochrannými prostředky, které budou složit při zásahových akcích a živelných pohromách.</t>
  </si>
  <si>
    <t>pořízení zásahových přileb a baterek, čepic zimních pletených, zásahových rukavic Tiffany, zásahové obuvi DETON FIRE PROTECTOR, jmenovek, vest hasiči, vesty velitel a svetru.</t>
  </si>
  <si>
    <t>17</t>
  </si>
  <si>
    <t>Obec Bratrušov</t>
  </si>
  <si>
    <t>Bratrušov 176</t>
  </si>
  <si>
    <t>Bratrušov</t>
  </si>
  <si>
    <t>78701</t>
  </si>
  <si>
    <t>00635847</t>
  </si>
  <si>
    <t>Pořízení, technické zhodnocení a oprava požární techniky a nákup věcného vybavení pro JSDH Bratrušov zřízené obcí Bratrušov</t>
  </si>
  <si>
    <t>Oprava a revize dýchací techniky s příslušenstvím.</t>
  </si>
  <si>
    <t>opravu dýchací techniky</t>
  </si>
  <si>
    <t>18</t>
  </si>
  <si>
    <t>Obec Vitčice</t>
  </si>
  <si>
    <t>Vitčice 31</t>
  </si>
  <si>
    <t>Vitčice</t>
  </si>
  <si>
    <t>79827</t>
  </si>
  <si>
    <t>00600091</t>
  </si>
  <si>
    <t>Pořízení, technické zhodnocení a oprava požární techniky a nákup věcného vybavení pro JSDH Vitčice zřízené obcí Vitčice</t>
  </si>
  <si>
    <t>Pořízení přívěsného vozíku pro požární techniku.</t>
  </si>
  <si>
    <t>pořízení přívěsného vozíku pro požární techniku
Investiční dotace</t>
  </si>
  <si>
    <t>19</t>
  </si>
  <si>
    <t>Město Litovel</t>
  </si>
  <si>
    <t>Nám. Př. Otakara 778/1b</t>
  </si>
  <si>
    <t>Litovel</t>
  </si>
  <si>
    <t>78401</t>
  </si>
  <si>
    <t>Olomouc</t>
  </si>
  <si>
    <t>00299138</t>
  </si>
  <si>
    <t>Pořízení, technické zhodnocení a oprava požární techniky a nákup věcného vybavení pro JSDH Tři Dvory zřízené městem Litovel</t>
  </si>
  <si>
    <t>Cílem akce je nákup  dopravního automobilu Hyundai H 350, 9-místným r. výroby 2016, které má najeto 950 km, pro JSDH Tři Dvory -  JPO3. Vozidlo je prodáváno v ceně 599 900,-Kč a je vybaveno veškerým vybavením pro přepravu jednotek hasičů.</t>
  </si>
  <si>
    <t>pořízení dopravního automobilu  Hyundai H 350, 9-místný r. výroby 2016
Investiční dotace</t>
  </si>
  <si>
    <t>20</t>
  </si>
  <si>
    <t>Obec Rapotín</t>
  </si>
  <si>
    <t>Šumperská 775</t>
  </si>
  <si>
    <t>Rapotín</t>
  </si>
  <si>
    <t>78814</t>
  </si>
  <si>
    <t>00635901</t>
  </si>
  <si>
    <t>Pořízení, technické zhodnocení a oprava požární techniky a nákup věcného vybavení pro JSDH Rapotín zřízené obcí Rapotín</t>
  </si>
  <si>
    <t>Pro zajištění dostatečné akceschopnost JSDH Rapotín, pro zajištění  kvalitních a rychlých zásahů při mimořádných a nenadálých situacích chce obec Rapotín pořídit spojové prostředky s příslušenstvím.</t>
  </si>
  <si>
    <t>pořízení spojových prostředků s příslušenstvím.</t>
  </si>
  <si>
    <t>21</t>
  </si>
  <si>
    <t>Obec Bohuslavice</t>
  </si>
  <si>
    <t>Bohuslavice 2</t>
  </si>
  <si>
    <t>Bohuslavice</t>
  </si>
  <si>
    <t>78972</t>
  </si>
  <si>
    <t>00302384</t>
  </si>
  <si>
    <t>Pořízení, technické zhodnocení a oprava požární techniky a nákup věcného vybavení pro JSDH Bohuslavice zřízené obcí Bohuslavice</t>
  </si>
  <si>
    <t>Jedná se o nákup 3 ks jednovrstvých ochranných obleků, čímž bychom postupně naplnili základní koncepci pro vybavení JPO V na vybavení ochranných prostředků pro hasiče, kterou stanovuje HZS Olomouckého kraje</t>
  </si>
  <si>
    <t>pořízení 3ks jednovrstvých ochranných oděvů (ochranné prostředky pro hasiče)</t>
  </si>
  <si>
    <t>22</t>
  </si>
  <si>
    <t>Obec Mikulovice</t>
  </si>
  <si>
    <t>Hlavní 5</t>
  </si>
  <si>
    <t>Mikulovice</t>
  </si>
  <si>
    <t>79084</t>
  </si>
  <si>
    <t>00303003</t>
  </si>
  <si>
    <t>Pořízení, technické zhodnocení a oprava požární techniky a nákup věcného vybavení pro JSDH Mikulovice zřízené obcí Mikulovice</t>
  </si>
  <si>
    <t>Zajištění akceschopnosti jednotky - doplnění zásahového vozidla o elektrický naviják.</t>
  </si>
  <si>
    <t>24</t>
  </si>
  <si>
    <t>Obec Velké Kunětice</t>
  </si>
  <si>
    <t>Velké Kunětice 146</t>
  </si>
  <si>
    <t>Velké Kunětice</t>
  </si>
  <si>
    <t>79052</t>
  </si>
  <si>
    <t>00635952</t>
  </si>
  <si>
    <t>Pořízení, technické zhodnocení a oprava požární techniky a nákup věcného vybavení pro JSDH Velké Kunětice zřízené obcí Velké Kunětice</t>
  </si>
  <si>
    <t>Jedná se o nákup nových tlakových hadic B65 a C42 a kombinované proudnice, které jsou důležité při řešení krizových situací.</t>
  </si>
  <si>
    <t>pořízení  hadice tlakové   B 65 2 ks, hadice tlakové   C42  4 ks, kombinovaná proudnice  1 ks</t>
  </si>
  <si>
    <t>25</t>
  </si>
  <si>
    <t>Obec Domašov nad Bystřicí</t>
  </si>
  <si>
    <t>Náměstí 35</t>
  </si>
  <si>
    <t>Domašov nad Bystřicí</t>
  </si>
  <si>
    <t>78306</t>
  </si>
  <si>
    <t>00298824</t>
  </si>
  <si>
    <t>Pořízení, technické zhodnocení a oprava požární techniky a nákup věcného vybavení pro JSDH Domašov nad Bystřicí zřízené obcí Domašov nad Bystřicí</t>
  </si>
  <si>
    <t>pořízení a instalaci vozidlového navijáku s příslušenstvím pro cisternovou automobilovou stříkačku.
Investiční dotace</t>
  </si>
  <si>
    <t>26</t>
  </si>
  <si>
    <t>Město Lipník nad Bečvou</t>
  </si>
  <si>
    <t>náměstí T. G. Masaryka 89/11</t>
  </si>
  <si>
    <t>Lipník nad Bečvou</t>
  </si>
  <si>
    <t>75131</t>
  </si>
  <si>
    <t>00301493</t>
  </si>
  <si>
    <t>Pořízení, technické zhodnocení a oprava požární techniky a nákup věcného vybavení pro JSDH Lipník nad Bečvou VI - Loučka zřízené městem Lipník nad Bečvou</t>
  </si>
  <si>
    <t>pořízení motorové řetězové pily s příslušenstvím</t>
  </si>
  <si>
    <t>27</t>
  </si>
  <si>
    <t>Pořízení, technické zhodnocení a oprava požární techniky a nákup věcného vybavení pro JSDH Lipník nad Bečvou I-Město zřízené městem Lipník nad Bečvou</t>
  </si>
  <si>
    <t>Pořízení 2 ks dýchacích přístrojů s příslušenstvím.</t>
  </si>
  <si>
    <t>pořízení 2 ks dýchacích přístrojů s příslušenstvím
Investiční dotace</t>
  </si>
  <si>
    <t>28</t>
  </si>
  <si>
    <t>Obec Blatec</t>
  </si>
  <si>
    <t>Blatec 81</t>
  </si>
  <si>
    <t>Blatec</t>
  </si>
  <si>
    <t>78375</t>
  </si>
  <si>
    <t>00635367</t>
  </si>
  <si>
    <t>Pořízení, technické zhodnocení a oprava požární techniky a nákup věcného vybavení pro JSDH Blatec zřízené obcí Blatec</t>
  </si>
  <si>
    <t>Nákup věcného vybavení pro jednotku sboru dobrovolných hasičů obce Blatec. Pro rozšíření akceschopnosti jednotky.
Lepší čerpání vody ze zatopených prostorů (sklepů a pod.).</t>
  </si>
  <si>
    <t>pořízení prostředků pro čerpání - elektrocentrála s příslušenstvím a elektrické kalové čerpadlo.</t>
  </si>
  <si>
    <t>29</t>
  </si>
  <si>
    <t>Obec Niva</t>
  </si>
  <si>
    <t>Niva 61</t>
  </si>
  <si>
    <t>Niva</t>
  </si>
  <si>
    <t>79861</t>
  </si>
  <si>
    <t>00288519</t>
  </si>
  <si>
    <t>Pořízení, technické zhodnocení a oprava požární techniky a nákup věcného vybavení pro JSDH Niva zřízené obcí Niva</t>
  </si>
  <si>
    <t>Laminování nádrže TATRY T148 CAS 32</t>
  </si>
  <si>
    <t>opravu cisternové automobilové stříkačky.</t>
  </si>
  <si>
    <t>30</t>
  </si>
  <si>
    <t>Obec Střeň</t>
  </si>
  <si>
    <t>Střeň 19</t>
  </si>
  <si>
    <t>Střeň</t>
  </si>
  <si>
    <t>78332</t>
  </si>
  <si>
    <t>47997265</t>
  </si>
  <si>
    <t>Pořízení, technické zhodnocení a oprava požární techniky a nákup věcného vybavení pro JSDH Střeň zřízené obcí Střeň</t>
  </si>
  <si>
    <t>Celý katastr obce Střeň se nachází v záplavovém území a je protkán mnoha vodními toky. Pro zajištění akceschopnosti naší JSDH potřebujeme soubor prostředků pro práci na vodní hladině - loď nafukovací včetně příslušenství a přilby.</t>
  </si>
  <si>
    <t>pořízení souboru prostředků pro práci na vodní hladině - loď nafukovací včetně příslušenství a přileb</t>
  </si>
  <si>
    <t>31</t>
  </si>
  <si>
    <t>Obec Vrbátky</t>
  </si>
  <si>
    <t>Vrbátky 41</t>
  </si>
  <si>
    <t>Vrbátky</t>
  </si>
  <si>
    <t>79813</t>
  </si>
  <si>
    <t>00288934</t>
  </si>
  <si>
    <t>Pořízení, technické zhodnocení a oprava požární techniky a nákup věcného vybavení pro JSDH Vrbátky  zřízené obcí Vrbátky</t>
  </si>
  <si>
    <t>nákup přenosné motorové stříkačky s příslušenstvím</t>
  </si>
  <si>
    <t>pořízení přenosné motorové stříkačky s příslušenstvím
Investiční dotace</t>
  </si>
  <si>
    <t>32</t>
  </si>
  <si>
    <t>Obec Hrabišín</t>
  </si>
  <si>
    <t>Hrabišín 65</t>
  </si>
  <si>
    <t>Hrabišín</t>
  </si>
  <si>
    <t>78804</t>
  </si>
  <si>
    <t>00302619</t>
  </si>
  <si>
    <t>Pořízení, technické zhodnocení a oprava požární techniky a nákup věcného vybavení pro JSDH Hrabišín zřízené obcí Hrabišín</t>
  </si>
  <si>
    <t>JPO V vlastní dopravní automobil Iveco Daily rok výroby 2008 a jednotkou zakoupeno v roce 2012. Vzhledem ke stáří automobilu žádáme o finanční podporu na opravu tohoto vozidla.</t>
  </si>
  <si>
    <t>opravu podvozku a motoru dopravního automobilu</t>
  </si>
  <si>
    <t>33</t>
  </si>
  <si>
    <t>Obec Dlouhá Loučka</t>
  </si>
  <si>
    <t>1. máje 116</t>
  </si>
  <si>
    <t>Dlouhá Loučka</t>
  </si>
  <si>
    <t>78386</t>
  </si>
  <si>
    <t>00298794</t>
  </si>
  <si>
    <t>Pořízení, technické zhodnocení a oprava požární techniky a nákup věcného vybavení pro JSDH Dlouhá Loučka zřízené obcí Dlouhá Loučka</t>
  </si>
  <si>
    <t>Postupně dochází k obměně vybavení výjezdové jednotky. V letošním roce se hasiči rozhodli pořídit nové kalové čerpadlo a  plovoucí čerpadlo včetně příslušenství - hadic.</t>
  </si>
  <si>
    <t>pořízení  1 ks čerpadlo plovoucí AQUAFAST FROGGY, 1 ks čerpadlo kalové ponorné,10 ks hadice C52/20m PH zásahová</t>
  </si>
  <si>
    <t>34</t>
  </si>
  <si>
    <t>Město Hanušovice</t>
  </si>
  <si>
    <t>Hlavní 92</t>
  </si>
  <si>
    <t>Hanušovice</t>
  </si>
  <si>
    <t>78833</t>
  </si>
  <si>
    <t>00302546</t>
  </si>
  <si>
    <t>Pořízení, technické zhodnocení a oprava požární techniky a nákup věcného vybavení pro JSDH Hanušovice zřízené městem Hanušovice</t>
  </si>
  <si>
    <t>Předmětem projektu je vybavení jednotky zásahovým systémem GINA.</t>
  </si>
  <si>
    <t>pořízení komplet zásahového software a hardware s příslušenstvím pro navigaci k výjezdům (GINA).</t>
  </si>
  <si>
    <t>35</t>
  </si>
  <si>
    <t>Obec Přemyslovice</t>
  </si>
  <si>
    <t>Přemyslovice 281</t>
  </si>
  <si>
    <t>Přemyslovice</t>
  </si>
  <si>
    <t>79851</t>
  </si>
  <si>
    <t>00288683</t>
  </si>
  <si>
    <t>Pořízení, technické zhodnocení a oprava požární techniky a nákup věcného vybavení pro JSDH Přemyslovice zřízené obcí Přemyslovice</t>
  </si>
  <si>
    <t>Jednotka sboru dobrovolných hasičů JPO III Přemyslovice vyjíždí každoročně k několika zásahům, při nichž dochází k opotřebení mj. ochranných prostředků pro hasiče, proto je důležité je průběžně obnovovat.</t>
  </si>
  <si>
    <t>36</t>
  </si>
  <si>
    <t>Městys Brodek u Prostějova</t>
  </si>
  <si>
    <t>Císařská 39</t>
  </si>
  <si>
    <t>Brodek u Prostějova</t>
  </si>
  <si>
    <t>79807</t>
  </si>
  <si>
    <t>00288063</t>
  </si>
  <si>
    <t>Pořízení, technické zhodnocení a oprava požární techniky a nákup věcného vybavení pro JSDH  Brodek u Prostějova zřízené městysem Brodek u Prostějova</t>
  </si>
  <si>
    <t>pořízení a dovybavení jednotky kategorie JPO II pro zásah v dýchací technice -  současný stav 4 ks přetlakových dýchacích přístrojů bez náhradní lahve</t>
  </si>
  <si>
    <t>pořízení dýchací techniky</t>
  </si>
  <si>
    <t>37</t>
  </si>
  <si>
    <t>Obec Obědkovice</t>
  </si>
  <si>
    <t>Obědkovice 79</t>
  </si>
  <si>
    <t>Obědkovice</t>
  </si>
  <si>
    <t>79823</t>
  </si>
  <si>
    <t>00488569</t>
  </si>
  <si>
    <t>Pořízení, technické zhodnocení a oprava požární techniky a nákup věcného vybavení pro JSDH Obědkovice zřízené obcí Obědkovice</t>
  </si>
  <si>
    <t>Pořízení technického vybavení pro JSDH Obědkovice.
Nákup 4 ks ručních radiostanic Motorola DP 1400 s příslušenstvím.</t>
  </si>
  <si>
    <t>pořízení 4 kusů ručních radiostanic typu MOTOROLA DP 1400  s příslušenstvím</t>
  </si>
  <si>
    <t>38</t>
  </si>
  <si>
    <t>Město Štíty</t>
  </si>
  <si>
    <t>nám. Míru 55</t>
  </si>
  <si>
    <t>Štíty</t>
  </si>
  <si>
    <t>78991</t>
  </si>
  <si>
    <t>00303453</t>
  </si>
  <si>
    <t>Pořízení, technické zhodnocení a oprava požární techniky a nákup věcného vybavení pro JSDH Štíty zřízené městem Štíty</t>
  </si>
  <si>
    <t>Cílem nákupu uvedených prostředků je zajištění kvalitního osvětlení místa události při nočním zásahu</t>
  </si>
  <si>
    <t>pořízení prostředků pro osvětlení místa zásahu - LED přenosné osvětlovací systémy, osobní profi hasičské LED svítilny, ruční nabíjecí LED svítilny</t>
  </si>
  <si>
    <t>39</t>
  </si>
  <si>
    <t>Město Javorník</t>
  </si>
  <si>
    <t>nám. Svobody 134</t>
  </si>
  <si>
    <t>Javorník</t>
  </si>
  <si>
    <t>79070</t>
  </si>
  <si>
    <t>00302708</t>
  </si>
  <si>
    <t>Pořízení, technické zhodnocení a oprava požární techniky a nákup věcného vybavení pro JSDH Javorník zřízené městem Javorník</t>
  </si>
  <si>
    <t>Pořízení ochranných prostředků pro nové členy JSDH:
- přilba pro hasiče                                       - 5ks
- osobní svítilna na přilbu (integrovaná) - 5ks
- zásahový oděv                                          - 5ks</t>
  </si>
  <si>
    <t>pořízení ochranných prostředků pro nové členy JSDH:
- přilba pro hasiče - 5ks, osobní svítilna na přilbu - 5ks, zásahový oděv - 5ks</t>
  </si>
  <si>
    <t>40</t>
  </si>
  <si>
    <t>Obec Citov</t>
  </si>
  <si>
    <t>Citov 14</t>
  </si>
  <si>
    <t>Citov</t>
  </si>
  <si>
    <t>00301116</t>
  </si>
  <si>
    <t>Pořízení, technické zhodnocení a oprava požární techniky a nákup věcného vybavení pro JSDH Citov zřízené obcí Citov</t>
  </si>
  <si>
    <t>Pořízení zásahového přívěsného vozíku zlepší akceschopnost a zkrátí výjezdový čas jednotky sboru dobrovolných hasičů obce Citov.</t>
  </si>
  <si>
    <t>pořízení zásahového přívěsného vozíku
Investiční dotace</t>
  </si>
  <si>
    <t>41</t>
  </si>
  <si>
    <t>Obec Přestavlky</t>
  </si>
  <si>
    <t>Přestavlky 109</t>
  </si>
  <si>
    <t>Přestavlky</t>
  </si>
  <si>
    <t>75002</t>
  </si>
  <si>
    <t>00636495</t>
  </si>
  <si>
    <t>Pořízení, technické zhodnocení a oprava požární techniky a nákup věcného vybavení pro JSDH Přestavlky zřízené obcí Přestavlky</t>
  </si>
  <si>
    <t>Vybavení JSDH Přestavlky zřízenou obcí Přestavlky věcnými prostředky požární ochrany. Předmětem žádosti je pořízení sady
vyprošťovacího a souvisejícího nářadí dle koncepce vybavenosti pro JPO V. Pořízené věcné prostředky PO zkvalitní vybavení JSDH.</t>
  </si>
  <si>
    <t>pořízení prostředků pro vyprošťování k doplnění vybavenosti JSDH Přestavlky.</t>
  </si>
  <si>
    <t>42</t>
  </si>
  <si>
    <t>Obec Štarnov</t>
  </si>
  <si>
    <t>Štarnov 131</t>
  </si>
  <si>
    <t>Štarnov</t>
  </si>
  <si>
    <t>78314</t>
  </si>
  <si>
    <t>00635685</t>
  </si>
  <si>
    <t>Pořízení, technické zhodnocení a oprava požární techniky a nákup věcného vybavení pro JSDH Štarnov zřízené obcí Štarnov</t>
  </si>
  <si>
    <t>Zajištění akceschopnosti jednotky, doplnění vybavení členů jednotky.</t>
  </si>
  <si>
    <t>43</t>
  </si>
  <si>
    <t>Obec Dolní Újezd</t>
  </si>
  <si>
    <t>Dolní Újezd 155</t>
  </si>
  <si>
    <t>Dolní Újezd</t>
  </si>
  <si>
    <t>75123</t>
  </si>
  <si>
    <t>00636223</t>
  </si>
  <si>
    <t>Pořízení, technické zhodnocení a oprava požární techniky a nákup věcného vybavení pro JSDH Staměřice zřízené obcí Dolní Újezd</t>
  </si>
  <si>
    <t>Pořízení chybějících prostředků pro řezání porostů.</t>
  </si>
  <si>
    <t>pořízení motorové řetězové pily a příslušenství.</t>
  </si>
  <si>
    <t>44</t>
  </si>
  <si>
    <t>Pořízení, technické zhodnocení a oprava požární techniky a nákup věcného vybavení pro JSDH Dolní Újezd zřízené obcí Dolní Újezd</t>
  </si>
  <si>
    <t>Pořízení chybějících prostředků a příslušenství k mechanickému odvětrání kouře a horkých plynů při požáru.</t>
  </si>
  <si>
    <t>pořízení přetlakového ventilátoru a příslušenství.</t>
  </si>
  <si>
    <t>45</t>
  </si>
  <si>
    <t>Pořízení, technické zhodnocení a oprava požární techniky a nákup věcného vybavení pro JSDH Skoky zřízené obcí Dolní Újezd</t>
  </si>
  <si>
    <t>46</t>
  </si>
  <si>
    <t>Obec Medlov</t>
  </si>
  <si>
    <t>Medlov 300</t>
  </si>
  <si>
    <t>Medlov</t>
  </si>
  <si>
    <t>78391</t>
  </si>
  <si>
    <t>00575666</t>
  </si>
  <si>
    <t>Pořízení, technické zhodnocení a oprava požární techniky a nákup věcného vybavení pro JSDH Medlov zřízené obcí Medlov</t>
  </si>
  <si>
    <t>Pořízení prostředků  pro práci s nebezpečným hmyzem .</t>
  </si>
  <si>
    <t>pořízení prostředků  pro práci s nebezpečným hmyzem .</t>
  </si>
  <si>
    <t>47</t>
  </si>
  <si>
    <t>Obec Lutín</t>
  </si>
  <si>
    <t>Školní 203</t>
  </si>
  <si>
    <t>Lutín</t>
  </si>
  <si>
    <t>78349</t>
  </si>
  <si>
    <t>00299189</t>
  </si>
  <si>
    <t>Pořízení, technické zhodnocení a oprava požární techniky a nákup věcného vybavení pro JSDH Třebčín zřízené obcí Lutín</t>
  </si>
  <si>
    <t>Ochranné prostředky pro hasiče, doplnění počtu OOP podle počtu členů zásahové jednotky nahrazením vyřazených</t>
  </si>
  <si>
    <t>49</t>
  </si>
  <si>
    <t>Obec Víceměřice</t>
  </si>
  <si>
    <t>Víceměřice 26</t>
  </si>
  <si>
    <t>Víceměřice</t>
  </si>
  <si>
    <t>79826</t>
  </si>
  <si>
    <t>00288888</t>
  </si>
  <si>
    <t>Pořízení, technické zhodnocení a oprava požární techniky a nákup věcného vybavení pro JSDH Víceměřice zřízené obcí Víceměřice</t>
  </si>
  <si>
    <t>Jedná se o opravu hasičského auta - Ford Transit 280S.</t>
  </si>
  <si>
    <t>50</t>
  </si>
  <si>
    <t>Obec Malé Hradisko</t>
  </si>
  <si>
    <t>Malé Hradisko 60</t>
  </si>
  <si>
    <t>Malé Hradisko</t>
  </si>
  <si>
    <t>79849</t>
  </si>
  <si>
    <t>00288454</t>
  </si>
  <si>
    <t>Pořízení, technické zhodnocení a oprava požární techniky a nákup věcného vybavení pro JSDH Malé Hradisko zřízené obcí Malé Hradisko</t>
  </si>
  <si>
    <t>Generální oprava přenosné požární stříkačky PS12
Jen pro zásahy a dopravu vody 
Nenavyšování výkonu</t>
  </si>
  <si>
    <t>51</t>
  </si>
  <si>
    <t>Obec Lipová</t>
  </si>
  <si>
    <t>Lipová 22</t>
  </si>
  <si>
    <t>Lipová</t>
  </si>
  <si>
    <t>75114</t>
  </si>
  <si>
    <t>00636363</t>
  </si>
  <si>
    <t>Pořízení, technické zhodnocení a oprava požární techniky a nákup věcného vybavení pro JSDH Lipová zřízené obcí Lipová</t>
  </si>
  <si>
    <t>Předmětem projektu je realizace generální opravy přenosné požární  motorové stříkačky PS12.</t>
  </si>
  <si>
    <t>oprava hasičské stříkačky PS12.</t>
  </si>
  <si>
    <t>52</t>
  </si>
  <si>
    <t>Obec Skalka</t>
  </si>
  <si>
    <t>Skalka 26</t>
  </si>
  <si>
    <t>Skalka</t>
  </si>
  <si>
    <t>79824</t>
  </si>
  <si>
    <t>00288748</t>
  </si>
  <si>
    <t>Pořízení, technické zhodnocení a oprava požární techniky a nákup věcného vybavení pro JSDH Skalka zřízené obcí Skalka</t>
  </si>
  <si>
    <t>Oprava požárního automobilu AVIA FURGON. Z důvodu splnění podmínek technické kontroly je nutná oprava uložení zadní nápravy podvozkové skupiny rámové konstrukce a zakoupení 4 kusů nových pneumatik.</t>
  </si>
  <si>
    <t>výdaje spojené s opravou požárního automobilu AVIA, SPZ 3M0 2817.</t>
  </si>
  <si>
    <t>53</t>
  </si>
  <si>
    <t>Obec Ruda nad Moravou</t>
  </si>
  <si>
    <t>9. května 40</t>
  </si>
  <si>
    <t>Ruda nad Moravou</t>
  </si>
  <si>
    <t>78963</t>
  </si>
  <si>
    <t>00303313</t>
  </si>
  <si>
    <t>Pořízení, technické zhodnocení a oprava požární techniky a nákup věcného vybavení pro JSDH Ruda nad Moravou zřízené obcí Ruda nad Moravou</t>
  </si>
  <si>
    <t>Akcí budou pořízeny spojové prostředky, tj. tablet a SW pro informační podporu velitele zásahu.</t>
  </si>
  <si>
    <t>pořízení spojových prostředků.</t>
  </si>
  <si>
    <t>54</t>
  </si>
  <si>
    <t>Statutární město Přerov</t>
  </si>
  <si>
    <t>Bratrská 709/34</t>
  </si>
  <si>
    <t>00301825</t>
  </si>
  <si>
    <t>Pořízení, technické zhodnocení a oprava požární techniky a nákup věcného vybavení pro JSDH Přerov VI – Újezdec  zřízené  statutárním městem Přerovem</t>
  </si>
  <si>
    <t>Pro kompletní zajištění akceschopnosti JSDH Přerov VI – Újezdec a dodržení bezpečnostních standardů je plánováno pořízení ochranných oděvů a výstrojních doplňků pro práci s motorovou řetězovou pilou a dalších zásahových obleků a příslušenství.</t>
  </si>
  <si>
    <t>pořízení osobních ochranných prostředků</t>
  </si>
  <si>
    <t>55</t>
  </si>
  <si>
    <t>Pořízení, technické zhodnocení a oprava požární techniky a nákup věcného vybavení pro JSDH Přerov I - Město zřízené statutárním městem Přerovem</t>
  </si>
  <si>
    <t>Pro zajištění akceschopnosti JSDH Přerov I – Město při práci na vodní hladině je plánován nákup hliníkového motorového člunu s příslušenstvím, který nahradí dosavadní dosluhující gumový člun.</t>
  </si>
  <si>
    <t>pořízení prostředků pro práci na vodní hladině
Investiční dotace</t>
  </si>
  <si>
    <t>56</t>
  </si>
  <si>
    <t>Obec Palonín</t>
  </si>
  <si>
    <t>Palonín 17</t>
  </si>
  <si>
    <t>Palonín</t>
  </si>
  <si>
    <t>78983</t>
  </si>
  <si>
    <t>00303127</t>
  </si>
  <si>
    <t>Pořízení, technické zhodnocení a oprava požární techniky a nákup věcného vybavení pro JSDH Palonín zřízené obcí Palonín</t>
  </si>
  <si>
    <t>Pořízení věcného vybavení pro členy v zásahové skupině SDH.</t>
  </si>
  <si>
    <t>pořízení prostředků pro práci s nebezpečným hmyzem - 2 kombinézy a spreje proti bodavému hmyzu</t>
  </si>
  <si>
    <t>57</t>
  </si>
  <si>
    <t>Obec Slavětín</t>
  </si>
  <si>
    <t>Slavětín 11</t>
  </si>
  <si>
    <t>Slavětín</t>
  </si>
  <si>
    <t>78324</t>
  </si>
  <si>
    <t>00635332</t>
  </si>
  <si>
    <t>Pořízení, technické zhodnocení a oprava požární techniky a nákup věcného vybavení pro JSDH Slavětín zřízené  Slavětín</t>
  </si>
  <si>
    <t>Zakoupení 2 ks nových zásahových ochranných obleků a dalšího ochranného vybavení pro hasiče zasahující u požárů.</t>
  </si>
  <si>
    <t>58</t>
  </si>
  <si>
    <t>Obec Klopotovice</t>
  </si>
  <si>
    <t>Klopotovice 11</t>
  </si>
  <si>
    <t>Klopotovice</t>
  </si>
  <si>
    <t>79821</t>
  </si>
  <si>
    <t>00288357</t>
  </si>
  <si>
    <t>Pořízení, technické zhodnocení a oprava požární techniky a nákup věcného vybavení pro JSDH Klopotovice zřízené obcí Klopotovice</t>
  </si>
  <si>
    <t>nákup věcného vybavení JSDH Klopotovice : pořízením - elektrická centrála a elektrické kalové čerpadlo + příslušenství</t>
  </si>
  <si>
    <t>pořízení elektrické centrály, elektrického kalového čerpadla a příslušenství
Investiční dotace</t>
  </si>
  <si>
    <t>59</t>
  </si>
  <si>
    <t>Obec Čelčice</t>
  </si>
  <si>
    <t>Čelčice 86</t>
  </si>
  <si>
    <t>Čelčice</t>
  </si>
  <si>
    <t>00288136</t>
  </si>
  <si>
    <t>Pořízení, technické zhodnocení a oprava požární techniky a nákup věcného vybavení pro JSDH Čelčice zřízené obcí Čelčice</t>
  </si>
  <si>
    <t>Doplnění vybavení ochrannými prostředky pro členy jednotky SDH</t>
  </si>
  <si>
    <t>pořízení ochranných prostředků pro členy jednotky SDH - 7 ks kukla pro hasiče, 7 ks vesty a pásky pro označení hasičů u zásahu, 4 ks obuv pro hasiče, 4 ks zásahový oděv</t>
  </si>
  <si>
    <t>60</t>
  </si>
  <si>
    <t>Obec Pavlov</t>
  </si>
  <si>
    <t>Pavlov 42</t>
  </si>
  <si>
    <t>Pavlov</t>
  </si>
  <si>
    <t>78985</t>
  </si>
  <si>
    <t>00303135</t>
  </si>
  <si>
    <t>Pořízení, technické zhodnocení a oprava požární techniky a nákup věcného vybavení pro JSDH Pavlov zřízené obcí Pavlov</t>
  </si>
  <si>
    <t>Zajištění akceschopnosti JSDH Pavlov a místní části Lechovice, Radnice, Veselí, Vacetín, Zavadilka a Svinov</t>
  </si>
  <si>
    <t>pořízení plovoucího čerpadla s příslušenstvím
Investiční dotace</t>
  </si>
  <si>
    <t>61</t>
  </si>
  <si>
    <t>Obec Čelechovice na Hané</t>
  </si>
  <si>
    <t>Hlavní 9</t>
  </si>
  <si>
    <t>Čelechovice na Hané</t>
  </si>
  <si>
    <t>79816</t>
  </si>
  <si>
    <t>00288144</t>
  </si>
  <si>
    <t>Pořízení, technické zhodnocení a oprava požární techniky a nákup věcného vybavení pro JSDH Čelechovice na Hané zřízené  obcí Čelechovice na Hané</t>
  </si>
  <si>
    <t>Generální oprava strojů PPS 12 - 2 ks a přestavba přívěsného vozíku na kategorii O1 s SPZ pro PPS 12.</t>
  </si>
  <si>
    <t>oprava prostředků pro hašení a čerpání</t>
  </si>
  <si>
    <t>62</t>
  </si>
  <si>
    <t>Obec Pivín</t>
  </si>
  <si>
    <t>Pivín 220</t>
  </si>
  <si>
    <t>Pivín</t>
  </si>
  <si>
    <t>00288624</t>
  </si>
  <si>
    <t>Pořízení, technické zhodnocení a oprava požární techniky a nákup věcného vybavení pro JSDH hasičů Pivín zřízené obcí Pivín</t>
  </si>
  <si>
    <t>Akcí je oprava speciálního zásahového vozidla AVIA 31.1 k účelům JSDH Pivín.</t>
  </si>
  <si>
    <t>63</t>
  </si>
  <si>
    <t>Obec Bělotín</t>
  </si>
  <si>
    <t>Bělotín 151</t>
  </si>
  <si>
    <t>Bělotín</t>
  </si>
  <si>
    <t>75364</t>
  </si>
  <si>
    <t>00301019</t>
  </si>
  <si>
    <t>Pořízení, technické zhodnocení a oprava požární techniky a nákup věcného vybavení pro JSDH Bělotín zřízené obcí Bělotín</t>
  </si>
  <si>
    <t>Spojové prostředky</t>
  </si>
  <si>
    <t>pořízení tabletu + softwaru pro informační podporu velitele zásahu</t>
  </si>
  <si>
    <t>64</t>
  </si>
  <si>
    <t>Obec Ondratice</t>
  </si>
  <si>
    <t>Ondratice 15</t>
  </si>
  <si>
    <t>Ondratice</t>
  </si>
  <si>
    <t>00288578</t>
  </si>
  <si>
    <t>Pořízení, technické zhodnocení a oprava požární techniky a nákup věcného vybavení pro JSDH Ondratice zřízené obcí Ondratice</t>
  </si>
  <si>
    <t>Ochranné prostředky pro hasiče - dovybavení JSDH Ondratice , nákup přileb (2ks), svítilen na přilby s držáky (6ks) a zásahových rukavic (6párů)</t>
  </si>
  <si>
    <t>65</t>
  </si>
  <si>
    <t>Městys Drahany</t>
  </si>
  <si>
    <t>Drahany 26</t>
  </si>
  <si>
    <t>Drahany</t>
  </si>
  <si>
    <t>00288209</t>
  </si>
  <si>
    <t>Pořízení, technické zhodnocení a oprava požární techniky a nákup věcného vybavení pro JSDH Drahany zřízené městysem Drahany</t>
  </si>
  <si>
    <t>Nákup 2 ks stavěcích terčů, kompresor včetně příslušenství pro členy zásahové jednotky SDH Drahany</t>
  </si>
  <si>
    <t>pořízení stavěcích terčů 2ks, a kompresoru včetně příslušenství 1ks.</t>
  </si>
  <si>
    <t>66</t>
  </si>
  <si>
    <t>Obec Slatinky</t>
  </si>
  <si>
    <t>Slatinky 111</t>
  </si>
  <si>
    <t>Slatinky</t>
  </si>
  <si>
    <t>78342</t>
  </si>
  <si>
    <t>00288764</t>
  </si>
  <si>
    <t>Pořízení, technické zhodnocení a oprava požární techniky a nákup věcného vybavení pro JSDH Slatinky zřízené obcí Slatinky</t>
  </si>
  <si>
    <t>Zajištění akceschopnosti JSDH Slatinky</t>
  </si>
  <si>
    <t>pořízení prostředků pro hašení a čerpání</t>
  </si>
  <si>
    <t>67</t>
  </si>
  <si>
    <t>Obec Rájec</t>
  </si>
  <si>
    <t>Rájec 98</t>
  </si>
  <si>
    <t>Rájec</t>
  </si>
  <si>
    <t>00303267</t>
  </si>
  <si>
    <t>Pořízení, technické zhodnocení a oprava požární techniky a nákup věcného vybavení pro JSDH Rájec zřízené obcí  Rájec</t>
  </si>
  <si>
    <t>Vybavení souborem bezpečnostních součástí výstroje členů jednotky</t>
  </si>
  <si>
    <t>pořízení souboru bezpečnostních součástí výstroje pro ochranu členů jednotky</t>
  </si>
  <si>
    <t>68</t>
  </si>
  <si>
    <t>Obec Svésedlice</t>
  </si>
  <si>
    <t>Svésedlice 58</t>
  </si>
  <si>
    <t>Svésedlice</t>
  </si>
  <si>
    <t>78354</t>
  </si>
  <si>
    <t>00576271</t>
  </si>
  <si>
    <t>Pořízení, technické zhodnocení a oprava požární techniky a nákup věcného vybavení pro JSDH Svésedlice zřízené obcí  Svésedlice</t>
  </si>
  <si>
    <t>Vybavení jednotky k zajištění akceschopnosti z důvodu chybějícího vybavení. Finanční příspěvek Olomouckého kraje bude sloužit na nákup 2ks stanů.</t>
  </si>
  <si>
    <t>pořízení 2 ks nůžkových stanů</t>
  </si>
  <si>
    <t>69</t>
  </si>
  <si>
    <t>Městys Dřevohostice</t>
  </si>
  <si>
    <t>Náměstí 74</t>
  </si>
  <si>
    <t>Dřevohostice</t>
  </si>
  <si>
    <t>00301213</t>
  </si>
  <si>
    <t>Pořízení, technické zhodnocení a oprava požární techniky a nákup věcného vybavení pro JSDH Dřevohostice zřízené městysem Dřevohostice</t>
  </si>
  <si>
    <t>Projekt je zaměřen na pořízení dvou nových dýchacích přístrojů s maskou a zásobníkem pro zajištění bezpečnosti zasahujících členů JSDH Dřevohostice.</t>
  </si>
  <si>
    <t>pořízení 2 ks nových  dýchacích přístrojů</t>
  </si>
  <si>
    <t>70</t>
  </si>
  <si>
    <t>Obec Sobotín</t>
  </si>
  <si>
    <t>Sobotín 54</t>
  </si>
  <si>
    <t>Sobotín</t>
  </si>
  <si>
    <t>78816</t>
  </si>
  <si>
    <t>00303348</t>
  </si>
  <si>
    <t>Pořízení, technické zhodnocení a oprava požární techniky a nákup věcného vybavení pro JSDH Sobotín zřízené obcí Sobotín</t>
  </si>
  <si>
    <t>Předmětem dotace bude pořízení 6 kusů zásahových obleků v celkové hodnotě do 140.000,- Kč. Zakoupením zásahových obleků chce velitel JSDH zvýšit akce schopnost jednotky.</t>
  </si>
  <si>
    <t>pořízení zásahových obleků</t>
  </si>
  <si>
    <t>71</t>
  </si>
  <si>
    <t>Městys Protivanov</t>
  </si>
  <si>
    <t>Náměstí 32</t>
  </si>
  <si>
    <t>Protivanov</t>
  </si>
  <si>
    <t>79848</t>
  </si>
  <si>
    <t>00288675</t>
  </si>
  <si>
    <t>Pořízení, technické zhodnocení a oprava požární techniky a nákup věcného vybavení pro JSDH Protivanov zřízené městysem Protivanov</t>
  </si>
  <si>
    <t>Doplnění počtu osobních ochranných prostředků a dovybavení nových členů těmito prostředky pro zajištění akceschopnosti jednotky.</t>
  </si>
  <si>
    <t>72</t>
  </si>
  <si>
    <t>Obec Čechy pod Kosířem</t>
  </si>
  <si>
    <t>náměstí Svobody 289</t>
  </si>
  <si>
    <t>Čechy pod Kosířem</t>
  </si>
  <si>
    <t>79858</t>
  </si>
  <si>
    <t>00288128</t>
  </si>
  <si>
    <t>Pořízení, technické zhodnocení a oprava požární techniky a nákup věcného vybavení pro JSDH Čechy pod Kosířem zřízené obcí Čechy pod Kosířem</t>
  </si>
  <si>
    <t>Pořízení 4 párů hasičských zásahových bot.
Jedná se o chybějící materiál k úplnému dovybavení celé jednotky a pro zvýšení bezpečnost mužstva při zásahu.</t>
  </si>
  <si>
    <t>pořízení 4 párů hasičských zásahových bot.</t>
  </si>
  <si>
    <t>73</t>
  </si>
  <si>
    <t>Obec Bílovice-Lutotín</t>
  </si>
  <si>
    <t>Bílovice 39</t>
  </si>
  <si>
    <t>Bílovice - Lutotín</t>
  </si>
  <si>
    <t>79841</t>
  </si>
  <si>
    <t>00288012</t>
  </si>
  <si>
    <t>Pořízení, technické zhodnocení a oprava požární techniky a nákup věcného vybavení pro JSDH Bílovice zřízené obcí Bílovice - Lutotín</t>
  </si>
  <si>
    <t>Předmětem dotace je pořízení kompresoru pro zajištění stálého tlaku v brzdovém systému  požárního automobilu CAS 706 včetně příslušenství pro připojení vozidla ke zdroji tlaku a pořízení zařízení pro průběžné nabíjení mobilní požární techniky.</t>
  </si>
  <si>
    <t>pořízení kompresoru s příslušenstvím pro zajištění stálého tlaku v brzdovém systému požárních vozidel a nabíjecího zařízení s příslušenstvím pro zajištění průběžného nabíjení akumulátorů mobilní požární techniky.</t>
  </si>
  <si>
    <t>74</t>
  </si>
  <si>
    <t>Město Loštice</t>
  </si>
  <si>
    <t>Nám. Míru 66/1</t>
  </si>
  <si>
    <t>Loštice</t>
  </si>
  <si>
    <t>00302945</t>
  </si>
  <si>
    <t>Pořízení, technické zhodnocení a oprava požární techniky a nákup věcného vybavení pro JSDH Loštice zřízené městem Loštice</t>
  </si>
  <si>
    <t>Doplnění chybějícího vybavení JSDH: jednotka je předurčená na dopravní nehody na dálnicích a silnicích nižších tříd, zejména v  lesních úsecích silnic.</t>
  </si>
  <si>
    <t>pořízení hydraulické vyprošťovací zařízení
Investiční dotace</t>
  </si>
  <si>
    <t>75</t>
  </si>
  <si>
    <t>Obec Vlčice</t>
  </si>
  <si>
    <t>Vlčice 95</t>
  </si>
  <si>
    <t>Vlčice</t>
  </si>
  <si>
    <t>79065</t>
  </si>
  <si>
    <t>00636045</t>
  </si>
  <si>
    <t>Pořízení, technické zhodnocení a oprava požární techniky a nákup věcného vybavení pro JSDH Vlčice zřízené obcí Vlčice</t>
  </si>
  <si>
    <t>Dovybavení jednotky chybějícím vybavením</t>
  </si>
  <si>
    <t>pořízení 1x zásahový oblek, 2x zásahová přilba, 2x zásahová obuv</t>
  </si>
  <si>
    <t>76</t>
  </si>
  <si>
    <t>Obec Velký Týnec</t>
  </si>
  <si>
    <t>Zámecká 35</t>
  </si>
  <si>
    <t>Velký Týnec</t>
  </si>
  <si>
    <t>78372</t>
  </si>
  <si>
    <t>00299669</t>
  </si>
  <si>
    <t>Pořízení, technické zhodnocení a oprava požární techniky a nákup věcného vybavení pro JSDH Velký Týnec zřízené obcí  Velký Týnec</t>
  </si>
  <si>
    <t>Vybavení jednotky dýchací technickou pro zajištění bezpečnosti a akceschopnosti  jednotky sboru dobrovolných hasičů Velký Týnec.</t>
  </si>
  <si>
    <t>77</t>
  </si>
  <si>
    <t>Statutární město Olomouc</t>
  </si>
  <si>
    <t>Horní náměstí 583</t>
  </si>
  <si>
    <t>77900</t>
  </si>
  <si>
    <t>00299308</t>
  </si>
  <si>
    <t>Pořízení, technické zhodnocení a oprava požární techniky a nákup věcného vybavení pro JSDH Droždín zřízené statutárním městem Olomouc</t>
  </si>
  <si>
    <t>Pořízení spojových prostředků vč. příslušenství</t>
  </si>
  <si>
    <t>pořízení spojových prostředků</t>
  </si>
  <si>
    <t>78</t>
  </si>
  <si>
    <t>Město Úsov</t>
  </si>
  <si>
    <t>nám. Míru 86</t>
  </si>
  <si>
    <t>Úsov</t>
  </si>
  <si>
    <t>78973</t>
  </si>
  <si>
    <t>00303500</t>
  </si>
  <si>
    <t>Pořízení, technické zhodnocení a oprava požární techniky a nákup věcného vybavení pro JSDH Úsov zřízené  městem Úsov</t>
  </si>
  <si>
    <t>Dotace bude použita na nákup nových radiostanic, pro lepší radiokomunikaci při zásahu hasičské jednotky v terénu.</t>
  </si>
  <si>
    <t>79</t>
  </si>
  <si>
    <t>Obec Tučín</t>
  </si>
  <si>
    <t>Tučín 127</t>
  </si>
  <si>
    <t>Tučín</t>
  </si>
  <si>
    <t>75116</t>
  </si>
  <si>
    <t>00636631</t>
  </si>
  <si>
    <t>Pořízení, technické zhodnocení a oprava požární techniky a nákup věcného vybavení pro JSDH Tučín zřízené obcí Tučín</t>
  </si>
  <si>
    <t>Nákup výbavy zásahového auta, dovybavení starých a poškozených hadic pro čerpání vody 8ks  B, 6 ks C</t>
  </si>
  <si>
    <t>pořízení hadic 8 ks B a 6 ks C - prostředky pro hašení a čerpání</t>
  </si>
  <si>
    <t>80</t>
  </si>
  <si>
    <t>Obec Nový Malín</t>
  </si>
  <si>
    <t>Nový Malín 240</t>
  </si>
  <si>
    <t>Nový Malín</t>
  </si>
  <si>
    <t>78803</t>
  </si>
  <si>
    <t>00303089</t>
  </si>
  <si>
    <t>Pořízení, technické zhodnocení a oprava požární techniky a nákup věcného vybavení pro JSDH Nový Malín zřízené obcí Nový Malín</t>
  </si>
  <si>
    <t>Zajištění akceschopnosti jednotky SDH Nový Malín.</t>
  </si>
  <si>
    <t>oprava přenosné motorové stříkačky PS12.</t>
  </si>
  <si>
    <t>81</t>
  </si>
  <si>
    <t>Pořízení, technické zhodnocení a oprava požární techniky a nákup věcného vybavení pro JSDH Lošov zřízené statutárním městem Olomouc</t>
  </si>
  <si>
    <t>Pořízení spojových prostředků včetně příslušenství pro zajištění akceschopnosti JSDH Lošov</t>
  </si>
  <si>
    <t>82</t>
  </si>
  <si>
    <t>Pořízení, technické zhodnocení a oprava požární techniky a nákup věcného vybavení pro JSDH Olomouc zřízené statutárním městem Olomouc</t>
  </si>
  <si>
    <t>Pořízení spojových prostředků vč příslušenství pro zajištění akceschopnosti JSDH Olomouc</t>
  </si>
  <si>
    <t>pořízení spojových prostředků včetně příslušenství</t>
  </si>
  <si>
    <t>83</t>
  </si>
  <si>
    <t>Pořízení, technické zhodnocení a oprava požární techniky a nákup věcného vybavení pro JSDH Topolany zřízené statutárním městem Olomouc</t>
  </si>
  <si>
    <t>Pořízení spojových prostředků vč příslušenství pro zajištění akceschopnosti JSDH Topolany</t>
  </si>
  <si>
    <t>84</t>
  </si>
  <si>
    <t>Pořízení, technické zhodnocení a oprava požární techniky a nákup věcného vybavení pro JSDH Holice zřízené statutárním městem Olomouc</t>
  </si>
  <si>
    <t>Pořízení dýchací techniky včetně příslušenství pro zajištění akceschopnosti JSDH Holice</t>
  </si>
  <si>
    <t>pořízení dýchací techniky včetně příslušenství</t>
  </si>
  <si>
    <t>85</t>
  </si>
  <si>
    <t>Pořízení, technické zhodnocení a oprava požární techniky a nákup věcného vybavení pro JSDH Chomoutov zřízené statutárním městem Olomouc</t>
  </si>
  <si>
    <t>Pořízení dýchací techniky včetně příslušenství pro zajištění akceschopnosti JSDH Chomoutov</t>
  </si>
  <si>
    <t>86</t>
  </si>
  <si>
    <t>Pořízení, technické zhodnocení a oprava požární techniky a nákup věcného vybavení pro JSDH Radíkov zřízené statutárním městem Olomouc</t>
  </si>
  <si>
    <t>Pořízení prostředků pro řezání včetně příslušenství pro zajištění akceschopnosti JSDH Radíkov</t>
  </si>
  <si>
    <t>pořízení prostředků pro řezání včetně příslušenství</t>
  </si>
  <si>
    <t>87</t>
  </si>
  <si>
    <t>Pořízení, technické zhodnocení a oprava požární techniky a nákup věcného vybavení pro JSDH Lutotín zřízené obcí Bílovice - Lutotín</t>
  </si>
  <si>
    <t>Předmětem dotace je pořízení motorové řetězové pily s příslušenstvím, přilbou pro práci s motorovou pilou, lopatkou dřevorubeckou a klíny.</t>
  </si>
  <si>
    <t>pořízení motorové řetězové pily s příslušenstvím, přilbou pro práci s motorovou pilou, lopatkou dřevorubeckou a klíny.</t>
  </si>
  <si>
    <t>88</t>
  </si>
  <si>
    <t>Obec Líšnice</t>
  </si>
  <si>
    <t>Líšnice 39</t>
  </si>
  <si>
    <t>Líšnice</t>
  </si>
  <si>
    <t>789 85</t>
  </si>
  <si>
    <t>00636002</t>
  </si>
  <si>
    <t>Pořízení, technické zhodnocení a oprava požární techniky a nákup věcného vybavení pro JSDH Líšnice zřízené obcí Líšnice</t>
  </si>
  <si>
    <t>Jedná se o výměnu ochranných prostředků pro hasiče JSDH Líšnice. Přilby pro hasiče, zásahové oděvy a rukavice pro hasiče. Staré již nevyhovují normám, některé prostředky jsou již nepoužitelné.</t>
  </si>
  <si>
    <t>pořízení 5 ks přileb pro hasiče, 3 ks zásahového oděvu, 10 ks rukavic pro hasiče</t>
  </si>
  <si>
    <t>89</t>
  </si>
  <si>
    <t>Obec Buková</t>
  </si>
  <si>
    <t>Buková 9</t>
  </si>
  <si>
    <t>Buková</t>
  </si>
  <si>
    <t>00288098</t>
  </si>
  <si>
    <t>Pořízení, technické zhodnocení a oprava požární techniky a nákup věcného vybavení pro JSDH Buková zřízené obcí Buková</t>
  </si>
  <si>
    <t>Pořízení přenosných radiostanic pro členy JSDH v počtu 3 ks včetně příslušenství.</t>
  </si>
  <si>
    <t>pořízení 3 ks přenosných ručních radiostanic s příslušenstvím</t>
  </si>
  <si>
    <t>90</t>
  </si>
  <si>
    <t>Obec Troubky</t>
  </si>
  <si>
    <t>Dědina 286/29</t>
  </si>
  <si>
    <t>Troubky</t>
  </si>
  <si>
    <t>75102</t>
  </si>
  <si>
    <t>00302104</t>
  </si>
  <si>
    <t>Pořízení, technické zhodnocení a oprava požární techniky a nákup věcného vybavení pro JSDH Troubky zřízené obcí Troubky</t>
  </si>
  <si>
    <t>Pořízení nafukovacího motorového člunu a lodního přívěsu pro převoz člunu.</t>
  </si>
  <si>
    <t>91</t>
  </si>
  <si>
    <t>Obec Bílá Voda</t>
  </si>
  <si>
    <t>Kamenička 37</t>
  </si>
  <si>
    <t>Bílá Voda</t>
  </si>
  <si>
    <t>79069</t>
  </si>
  <si>
    <t>00302341</t>
  </si>
  <si>
    <t>Pořízení, technické zhodnocení a oprava požární techniky a nákup věcného vybavení pro JSDH Bílá  Voda zřízené obcí Bílá Voda</t>
  </si>
  <si>
    <t>92</t>
  </si>
  <si>
    <t>Obec Sudkov</t>
  </si>
  <si>
    <t>Sudkov 96</t>
  </si>
  <si>
    <t>Sudkov</t>
  </si>
  <si>
    <t>78821</t>
  </si>
  <si>
    <t>00303411</t>
  </si>
  <si>
    <t>Pořízení, technické zhodnocení a oprava požární techniky a nákup věcného vybavení pro JSDH Sudkov zřízené obcí Sudkov</t>
  </si>
  <si>
    <t>Z dotace bychom chtěli pořídit věcné vybavení pro členy jednotky k většímu zajištění akceschopnosti.</t>
  </si>
  <si>
    <t>pořízení osobních ochranných pomůcek pro členy jednotky SDH.</t>
  </si>
  <si>
    <t>93</t>
  </si>
  <si>
    <t>Obec Uhelná</t>
  </si>
  <si>
    <t>Uhelná 163</t>
  </si>
  <si>
    <t>Uhelná</t>
  </si>
  <si>
    <t>00636053</t>
  </si>
  <si>
    <t>Pořízení, technické zhodnocení a oprava požární techniky a nákup věcného vybavení pro JSDH Uhelná zřízené obec Uhelná</t>
  </si>
  <si>
    <t>Pořízení vybavení jednotky JSDH Uhelná na odstraňování škod způsobených vichřici.</t>
  </si>
  <si>
    <t>pořízení pily, helmy, kombinovaného kanystru a protiprořezových návleků</t>
  </si>
  <si>
    <t>94</t>
  </si>
  <si>
    <t>Obec Klopina</t>
  </si>
  <si>
    <t>Klopina 116</t>
  </si>
  <si>
    <t>Klopina</t>
  </si>
  <si>
    <t>00302775</t>
  </si>
  <si>
    <t>Pořízení, technické zhodnocení a oprava požární techniky a nákup věcného vybavení pro JSDH Klopina zřízené obcí Klopina</t>
  </si>
  <si>
    <t>Jedná se o pořízení plovoucího čerpadla jako doplnění vybavení JSDH Klopina, které povede ke zvýšení akceschopnosti jednotky při zásahu.</t>
  </si>
  <si>
    <t>pořízení 1 ks plovoucího čerpadla</t>
  </si>
  <si>
    <t>95</t>
  </si>
  <si>
    <t>Obec Klenovice na Hané</t>
  </si>
  <si>
    <t>Klenovice na Hané 3</t>
  </si>
  <si>
    <t>Klenovice na Hané</t>
  </si>
  <si>
    <t>00288349</t>
  </si>
  <si>
    <t>Pořízení, technické zhodnocení a oprava požární techniky a nákup věcného vybavení pro JSDH Klenovice na Hané zřízené obcí Klenovice na Hané</t>
  </si>
  <si>
    <t>Pořízení věcného vybavení zásahové jednotky SDH Klenovice na Hané - dýchacích přístrojů a náhradních lahví.</t>
  </si>
  <si>
    <t>96</t>
  </si>
  <si>
    <t>Obec Skrbeň</t>
  </si>
  <si>
    <t>Na Návsi 131/2</t>
  </si>
  <si>
    <t>Skrbeň</t>
  </si>
  <si>
    <t>78335</t>
  </si>
  <si>
    <t>00635693</t>
  </si>
  <si>
    <t>Pořízení, technické zhodnocení a oprava požární techniky a nákup věcného vybavení pro JSDH Skrbeň zřízené obcí Skrbeň</t>
  </si>
  <si>
    <t>Pořízení přetlakového ventilátoru s příslušenstvím.</t>
  </si>
  <si>
    <t>pořízení přetlakového ventilátoru s příslušenstvím.</t>
  </si>
  <si>
    <t>97</t>
  </si>
  <si>
    <t>Městys Hustopeče nad Bečvou</t>
  </si>
  <si>
    <t>náměstí Míru 21</t>
  </si>
  <si>
    <t>Hustopeče nad Bečvou</t>
  </si>
  <si>
    <t>00301329</t>
  </si>
  <si>
    <t>Pořízení, technické zhodnocení a oprava požární techniky a nákup věcného vybavení pro JSDH Vysoká zřízené městysem Hustopeče nad Bečvou</t>
  </si>
  <si>
    <t>Ochranné prostředky pro hasiče</t>
  </si>
  <si>
    <t>pořízení ochranných prostředků pro hasiče - zásahové přilby, obuv a rukavice</t>
  </si>
  <si>
    <t>98</t>
  </si>
  <si>
    <t>Pořízení, technické zhodnocení a oprava požární techniky a nákup věcného vybavení pro JSDH Poruba zřízené městysem Hustopeče nad Bečvou</t>
  </si>
  <si>
    <t>Nákup věcného vybavení pro JSDH Poruba</t>
  </si>
  <si>
    <t>pořízení věcného vybavení - proudnice, hadice včetně spojek</t>
  </si>
  <si>
    <t>99</t>
  </si>
  <si>
    <t>Pořízení, technické zhodnocení a oprava požární techniky a nákup věcného vybavení pro JSDH Hustopeče nad Bečvou zřízené městysem Hustopeče nad Bečvou</t>
  </si>
  <si>
    <t>Ochrané prostředky pro hasiče JSDH Hustopeče nad Bečvou</t>
  </si>
  <si>
    <t>pořízení ochranných prostředků pro hasiče - zásahové obleky, obuv, přilby</t>
  </si>
  <si>
    <t>100</t>
  </si>
  <si>
    <t>Obec Zdětín</t>
  </si>
  <si>
    <t>Zdětín 49</t>
  </si>
  <si>
    <t>Zdětín</t>
  </si>
  <si>
    <t>79843</t>
  </si>
  <si>
    <t>00600105</t>
  </si>
  <si>
    <t>Pořízení, technické zhodnocení a oprava požární techniky a nákup věcného vybavení pro JSDH Zdětín zřízené obcí Zdětín</t>
  </si>
  <si>
    <t>Ochranné prostředky hasičů jsou velmi důležité při každé formě zásahu, zejména pro minimalizaci rizika zranění samotných hasičů při zásahu. Z těchto důvodu chceme postupně vybavit členy JSDH obce Zdětín zásahovými ochrannými obleky.</t>
  </si>
  <si>
    <t>pořízení ochranných prostředků pro JSDH obce Zdětín</t>
  </si>
  <si>
    <t>101</t>
  </si>
  <si>
    <t>Obec Olšany</t>
  </si>
  <si>
    <t>Olšany 75</t>
  </si>
  <si>
    <t>Olšany</t>
  </si>
  <si>
    <t>78962</t>
  </si>
  <si>
    <t>00303097</t>
  </si>
  <si>
    <t>Pořízení, technické zhodnocení a oprava požární techniky a nákup věcného vybavení pro JSDH Olšany zřízené obcí Olšany</t>
  </si>
  <si>
    <t>Pořízení nové přenosné zásahové požární motorové stříkačky jako náhrady za původní motorovou stříkačku PS12, která již slouží téměř 30 let a je ve vemi špatném technickém stavu. Vyžaduje nákladné opravárenslké zásahy.</t>
  </si>
  <si>
    <t>pořízení nové přenosné zásahové požární motorové stříkačky
Investiční dotace</t>
  </si>
  <si>
    <t>102</t>
  </si>
  <si>
    <t>Obec Bělá pod Pradědem</t>
  </si>
  <si>
    <t>Domašov 381</t>
  </si>
  <si>
    <t>Bělá pod Pradědem</t>
  </si>
  <si>
    <t>79001</t>
  </si>
  <si>
    <t>00302333</t>
  </si>
  <si>
    <t>Pořízení, technické zhodnocení a oprava požární techniky a nákup věcného vybavení pro JSDH Bělá pod Pradědem zřízené obcí Bělá pod Pradědem</t>
  </si>
  <si>
    <t>Žádáme o dýchací techniku s příslušenstvím pro členy výjezdové jednotky JSDH Bělá pod Pradědem z důvodu rozšíření a obnovy současné zastaralé techniky.</t>
  </si>
  <si>
    <t>pořízení dýchací techniky s příslušenstvím
Investiční dotace</t>
  </si>
  <si>
    <t>103</t>
  </si>
  <si>
    <t>Obec Beňov</t>
  </si>
  <si>
    <t>Beňov 3</t>
  </si>
  <si>
    <t>Beňov</t>
  </si>
  <si>
    <t>00636126</t>
  </si>
  <si>
    <t>Pořízení, technické zhodnocení a oprava požární techniky a nákup věcného vybavení pro JSDH Beňov zřízené obcí Beňov</t>
  </si>
  <si>
    <t>Záměrem obce Beňov je plnohodnotně vybavené zásahového vozidla Ford Tranzit prostředky na hašení a čerpání vody pro zásahovou jednotku JPO-V.</t>
  </si>
  <si>
    <t>104</t>
  </si>
  <si>
    <t>Obec Velké Losiny</t>
  </si>
  <si>
    <t>Rudé armády 321</t>
  </si>
  <si>
    <t>Velké Losiny</t>
  </si>
  <si>
    <t>78815</t>
  </si>
  <si>
    <t>00303551</t>
  </si>
  <si>
    <t>Pořízení, technické zhodnocení a oprava požární techniky a nákup věcného vybavení pro JSDH Velké Losiny zřízené obcí Velké Losiny</t>
  </si>
  <si>
    <t>Doplnění vybavení jednotky SDH Velké Losiny k zajištění a zkvalitnění její akceschopnosti.</t>
  </si>
  <si>
    <t>technické zhodnocení cisternové automobilové stříkačky spočívající v pořízení lanového navijáku včetně potřebného příslušenství a pořízení přídavného osvětlení vozidla.
Investiční dotace</t>
  </si>
  <si>
    <t>105</t>
  </si>
  <si>
    <t>Obec Drahanovice</t>
  </si>
  <si>
    <t>Drahanovice 144</t>
  </si>
  <si>
    <t>Drahanovice</t>
  </si>
  <si>
    <t>78344</t>
  </si>
  <si>
    <t>00298841</t>
  </si>
  <si>
    <t>Pořízení, technické zhodnocení a oprava požární techniky a nákup věcného vybavení pro JSDH Drahanovice zřízené obcí Drahanovice</t>
  </si>
  <si>
    <t>Vybavení zásahové jednotky Drahanovice dýchací technikou.</t>
  </si>
  <si>
    <t>106</t>
  </si>
  <si>
    <t>Obec Bušín</t>
  </si>
  <si>
    <t>Bušín 84</t>
  </si>
  <si>
    <t>Bušín</t>
  </si>
  <si>
    <t>00302457</t>
  </si>
  <si>
    <t>Pořízení, technické zhodnocení a oprava požární techniky a nákup věcného vybavení pro JSDH Bušín zřízené obcí Bušín</t>
  </si>
  <si>
    <t>Pořízení osobních ochranných prostředků pro členy JPO obce Bušín.</t>
  </si>
  <si>
    <t>pořízení 3 ks zásahových obleků - kompletů</t>
  </si>
  <si>
    <t>107</t>
  </si>
  <si>
    <t>Pořízení, technické zhodnocení a oprava požární techniky a nákup věcného vybavení pro JSDH Ludéřov zřízené obcí Drahanovice</t>
  </si>
  <si>
    <t>Vybavení zásahové jednotky Ludéřov plovoucím čerpadlem s příslušenstvím.</t>
  </si>
  <si>
    <t>pořízení prostředků pro čerpání</t>
  </si>
  <si>
    <t>108</t>
  </si>
  <si>
    <t>Pořízení, technické zhodnocení a oprava požární techniky a nákup věcného vybavení pro JSDH Střížov zřízené obcí Drahanovice</t>
  </si>
  <si>
    <t>Vybavení zásahové jednotky Střížov motorovou řetězovou pilou s příslušenstvím.</t>
  </si>
  <si>
    <t>pořízení prostředků pro řezání</t>
  </si>
  <si>
    <t>109</t>
  </si>
  <si>
    <t>Obec Březsko</t>
  </si>
  <si>
    <t>Březsko 12</t>
  </si>
  <si>
    <t>Březsko</t>
  </si>
  <si>
    <t>79852</t>
  </si>
  <si>
    <t>00599981</t>
  </si>
  <si>
    <t>Pořízení, technické zhodnocení a oprava požární techniky a nákup věcného vybavení pro JSDH Březsko zřízené obcí Březsko</t>
  </si>
  <si>
    <t>Pořízení zásahových přileb pro členy JSDH k ochraně jejich zdraví a životů při prováděných zásazích.</t>
  </si>
  <si>
    <t>pořízení zásahových přileb pro  JSDH obce</t>
  </si>
  <si>
    <t>110</t>
  </si>
  <si>
    <t>Město Tovačov</t>
  </si>
  <si>
    <t>Náměstí 12</t>
  </si>
  <si>
    <t>Tovačov</t>
  </si>
  <si>
    <t>75101</t>
  </si>
  <si>
    <t>00302082</t>
  </si>
  <si>
    <t>Pořízení, technické zhodnocení a oprava požární techniky a nákup věcného vybavení pro JSDH Tovačov zřízené městem Tovačov</t>
  </si>
  <si>
    <t>Pořízení ručních radiostanic</t>
  </si>
  <si>
    <t>111</t>
  </si>
  <si>
    <t>Obec Česká Ves</t>
  </si>
  <si>
    <t>Jánského 341</t>
  </si>
  <si>
    <t>Česká Ves</t>
  </si>
  <si>
    <t>79081</t>
  </si>
  <si>
    <t>00636037</t>
  </si>
  <si>
    <t>Pořízení, technické zhodnocení a oprava požární techniky a nákup věcného vybavení pro JSDH Česká Ves zřízené obcí Česká Ves</t>
  </si>
  <si>
    <t>Pro výkon činnosti JSDH Česká Ves</t>
  </si>
  <si>
    <t>pořízení přileb pro hasiče s příslušenstvím</t>
  </si>
  <si>
    <t>112</t>
  </si>
  <si>
    <t>Obec Přáslavice</t>
  </si>
  <si>
    <t>Přáslavice 23</t>
  </si>
  <si>
    <t>Přáslavice</t>
  </si>
  <si>
    <t>00576255</t>
  </si>
  <si>
    <t>Pořízení, technické zhodnocení a oprava požární techniky a nákup věcného vybavení pro JSDH Přáslavice zřízené obcí Přáslavice</t>
  </si>
  <si>
    <t>Pořízení ochranných prostředků pro JSDH Přáslavice.</t>
  </si>
  <si>
    <t>pořízení ochranných prostředků pro JSDH Přáslavice.</t>
  </si>
  <si>
    <t>113</t>
  </si>
  <si>
    <t>Obec Želeč</t>
  </si>
  <si>
    <t>Želeč 62</t>
  </si>
  <si>
    <t>Želeč</t>
  </si>
  <si>
    <t>00288993</t>
  </si>
  <si>
    <t>Pořízení, technické zhodnocení a oprava požární techniky a nákup věcného vybavení pro JSDH Želeč zřízené obcí Želeč</t>
  </si>
  <si>
    <t>Projekt představuje pořízení přívěsného vozíku za zásahové vozidlo JSDH.</t>
  </si>
  <si>
    <t>pořízení přívěsného vozíku za zásahové vozidlo</t>
  </si>
  <si>
    <t>114</t>
  </si>
  <si>
    <t>Obec Radvanice</t>
  </si>
  <si>
    <t>Radvanice 9</t>
  </si>
  <si>
    <t>Radvanice</t>
  </si>
  <si>
    <t>75121</t>
  </si>
  <si>
    <t>00636533</t>
  </si>
  <si>
    <t>Pořízení, technické zhodnocení a oprava požární techniky a nákup věcného vybavení pro JSDH  Radvanice zřízené obcí Radvanice</t>
  </si>
  <si>
    <t>Vybavení jednotky  JSDH Radvanice prostředky pro hašení a čerpání</t>
  </si>
  <si>
    <t>115</t>
  </si>
  <si>
    <t>Obec Jindřichov</t>
  </si>
  <si>
    <t>Jindřichov 78</t>
  </si>
  <si>
    <t>Jindřichov</t>
  </si>
  <si>
    <t>78823</t>
  </si>
  <si>
    <t>00302741</t>
  </si>
  <si>
    <t>Pořízení, technické zhodnocení a oprava požární techniky a nákup věcného vybavení pro JSDH Jindřichov zřízené obcí Jindřichov</t>
  </si>
  <si>
    <t>Zvýšení akceschopnosti jednotky, nákup Bifázického defibrilátoru ZOLL, model AED Plus.</t>
  </si>
  <si>
    <t>pořízení nového bifázického defibrilátoru ZOLL, model AED Plus pro JSDH Jindřichov.
Investiční dotace</t>
  </si>
  <si>
    <t>116</t>
  </si>
  <si>
    <t>Obec Jívová</t>
  </si>
  <si>
    <t>Jívová 69</t>
  </si>
  <si>
    <t>Jívová</t>
  </si>
  <si>
    <t>783 16</t>
  </si>
  <si>
    <t>00299031</t>
  </si>
  <si>
    <t>Pořízení, technické zhodnocení a oprava požární techniky a nákup věcného vybavení pro JSDH Jívová zřízené obcí Jívová</t>
  </si>
  <si>
    <t>V roce 2019 budeme pro naši jednotku SDH doplňovat vybavení - kapesními radiostanicemi. Důvodem je nefunkčnost stávajících radiostanic. Nové radiostanice umožní rychlou komunikaci zasahujících členů jednotky při výjezdech (zejména u požárů).</t>
  </si>
  <si>
    <t>pořízení nových osobních spojovacích prostředků (radiostanic), které umožní rychlou komunikaci v místě zásahu mezi členy JSDH.</t>
  </si>
  <si>
    <t>117</t>
  </si>
  <si>
    <t>Městys Náměšť na Hané</t>
  </si>
  <si>
    <t>nám. T. G. Masaryka 100</t>
  </si>
  <si>
    <t>Náměšť na Hané</t>
  </si>
  <si>
    <t>00299260</t>
  </si>
  <si>
    <t>Pořízení, technické zhodnocení a oprava požární techniky a nákup věcného vybavení pro JSDH Náměšť na Hané zřízené městysem Náměšť na Hané</t>
  </si>
  <si>
    <t>Městys Náměšť na Hané je zřizovatelem JPO II. Pro potřeby této jednotky se proto rozhodl zakoupit termokameru, která usnadní měření, lokalizaci místa závady a ušetří čas při diagnostice.</t>
  </si>
  <si>
    <t>pořízení pořízení termokamery
Investiční dotace</t>
  </si>
  <si>
    <t>118</t>
  </si>
  <si>
    <t>Obec Osek nad Bečvou</t>
  </si>
  <si>
    <t>Osek nad Bečvou 65</t>
  </si>
  <si>
    <t>Osek nad Bečvou</t>
  </si>
  <si>
    <t>75122</t>
  </si>
  <si>
    <t>00301680</t>
  </si>
  <si>
    <t>Pořízení, technické zhodnocení a oprava požární techniky a nákup věcného vybavení pro JSDH Osek nad Bečvou zřízené obcí Osek nad Bečvou</t>
  </si>
  <si>
    <t>Rekonstrukce dopravního automobilu pro účely JSDHO Osek nad Bečvou.</t>
  </si>
  <si>
    <t>technické zhodnocení - rekonstrukce dopravního automobilu
Investiční dotace</t>
  </si>
  <si>
    <t>119</t>
  </si>
  <si>
    <t>Obec Hrubčice</t>
  </si>
  <si>
    <t>Hrubčice 10</t>
  </si>
  <si>
    <t>Hrubčice</t>
  </si>
  <si>
    <t>00288284</t>
  </si>
  <si>
    <t>Pořízení, technické zhodnocení a oprava požární techniky a nákup věcného vybavení pro JSDH Hrubčice zřízené obcí Hrubčice</t>
  </si>
  <si>
    <t>Oprava cisternové automobilové stříkačky CAS 32 T138.</t>
  </si>
  <si>
    <t>opravu cisternové automobilové stříkačky CAS 32 T138 - opravu převodovky, motoru vozidla a řízení.</t>
  </si>
  <si>
    <t>120</t>
  </si>
  <si>
    <t>Obec Senice na Hané</t>
  </si>
  <si>
    <t>Jos. Vodičky 243</t>
  </si>
  <si>
    <t>Senice na Hané</t>
  </si>
  <si>
    <t>78345</t>
  </si>
  <si>
    <t>00299421</t>
  </si>
  <si>
    <t>Pořízení, technické zhodnocení a oprava požární techniky a nákup věcného vybavení pro JSDH Senice na Hané zřízené obcí Senice na Hané</t>
  </si>
  <si>
    <t>Vybavení jednotky sboru dobrovolných hasičů Senice na Hané osobními ochrannými prostředky.</t>
  </si>
  <si>
    <t>121</t>
  </si>
  <si>
    <t>Obec Bedihošť</t>
  </si>
  <si>
    <t>Prostějovská 13</t>
  </si>
  <si>
    <t>Bedihošť</t>
  </si>
  <si>
    <t>00288004</t>
  </si>
  <si>
    <t>Pořízení, technické zhodnocení a oprava požární techniky a nákup věcného vybavení pro JSDH Bedihošť zřízené obcí Bedihošť</t>
  </si>
  <si>
    <t>Nynější přilby už nevyhovují a nesplňují bezpečnostní rizika.</t>
  </si>
  <si>
    <t>pořízení nových zásahových přileb</t>
  </si>
  <si>
    <t>122</t>
  </si>
  <si>
    <t>Obec Újezd</t>
  </si>
  <si>
    <t>Újezd 83</t>
  </si>
  <si>
    <t>Újezd</t>
  </si>
  <si>
    <t>78396</t>
  </si>
  <si>
    <t>00299618</t>
  </si>
  <si>
    <t>Pořízení, technické zhodnocení a oprava požární techniky a nákup věcného vybavení pro JSDH Újezd zřízené obcí Újezd</t>
  </si>
  <si>
    <t>Pořízení spojových prostředků.</t>
  </si>
  <si>
    <t>123</t>
  </si>
  <si>
    <t>Obec Petrov nad Desnou</t>
  </si>
  <si>
    <t>Petrov nad Desnou 156</t>
  </si>
  <si>
    <t>Petrov nad Desnou</t>
  </si>
  <si>
    <t>72054433</t>
  </si>
  <si>
    <t>Pořízení, technické zhodnocení a oprava požární techniky a nákup věcného vybavení pro JSDH Petrov nad Desnou zřízené obcí Petrov nad Desnou</t>
  </si>
  <si>
    <t>Oprava cisternové automobilové stříkačky CAS 32</t>
  </si>
  <si>
    <t>opravu automobilové stříkačky CAS 32</t>
  </si>
  <si>
    <t>124</t>
  </si>
  <si>
    <t>Město Vidnava</t>
  </si>
  <si>
    <t>Mírové náměstí 80</t>
  </si>
  <si>
    <t>Vidnava</t>
  </si>
  <si>
    <t>79055</t>
  </si>
  <si>
    <t>00303585</t>
  </si>
  <si>
    <t>Pořízení, technické zhodnocení a oprava požární techniky a nákup věcného vybavení pro JSDH Vidnava zřízené městem Vidnava</t>
  </si>
  <si>
    <t>Pořízení automatického externího defibrilátoru s příslušenstvím - jako vybavení JSDH Vidnava, které dosud jednotce chybí a které bude sloužit k záchraně života a zdraví osob v případě potřeby. Bude jednotce k dispozici při každém výjezdu k zásahu.</t>
  </si>
  <si>
    <t>125</t>
  </si>
  <si>
    <t>Obec Křenovice</t>
  </si>
  <si>
    <t>Křenovice 18</t>
  </si>
  <si>
    <t>Křenovice</t>
  </si>
  <si>
    <t>75201</t>
  </si>
  <si>
    <t>00636304</t>
  </si>
  <si>
    <t>Pořízení, technické zhodnocení a oprava požární techniky a nákup věcného vybavení pro JSDH Křenovice zřízené obcí Křenovice</t>
  </si>
  <si>
    <t>Pořízení technických a ochranných prostředků pro práci s ruční motorovou řetězovou pilou</t>
  </si>
  <si>
    <t>pořízení souboru ochranných a technických prostředků pro práci s motorovou pilou.</t>
  </si>
  <si>
    <t>126</t>
  </si>
  <si>
    <t>Obec Rakov</t>
  </si>
  <si>
    <t>Rakov 34</t>
  </si>
  <si>
    <t>Rakov</t>
  </si>
  <si>
    <t>75354</t>
  </si>
  <si>
    <t>00636541</t>
  </si>
  <si>
    <t>Pořízení, technické zhodnocení a oprava požární techniky a nákup věcného vybavení pro JSDH Rakov zřízené obcí Rakov</t>
  </si>
  <si>
    <t>Cílem projektu je vybavení jednotky k zajištění akceschopnosti JSDH Rakov.</t>
  </si>
  <si>
    <t>127</t>
  </si>
  <si>
    <t>Obec Loučany</t>
  </si>
  <si>
    <t>Loučany 749</t>
  </si>
  <si>
    <t>Loučany</t>
  </si>
  <si>
    <t>00635651</t>
  </si>
  <si>
    <t>Pořízení, technické zhodnocení a oprava požární techniky a nákup věcného vybavení pro JSDH Loučany zřízené obcí Loučany</t>
  </si>
  <si>
    <t>Nákup 4 zásahových přileb pro hasiče + svítilny na přilbu.</t>
  </si>
  <si>
    <t>pořízení 4 zásahových přileb pro hasiče+ svítilny na přilbu</t>
  </si>
  <si>
    <t>128</t>
  </si>
  <si>
    <t>Obec Nová Hradečná</t>
  </si>
  <si>
    <t>Nová Hradečná 193</t>
  </si>
  <si>
    <t>Nová Hradečná</t>
  </si>
  <si>
    <t>78383</t>
  </si>
  <si>
    <t>00575658</t>
  </si>
  <si>
    <t>Pořízení, technické zhodnocení a oprava požární techniky a nákup věcného vybavení pro JSDH Nová Hradečná zřízené obcí Novou Hradečnou</t>
  </si>
  <si>
    <t>Dovybavení zásahového vozidla tlakovými hadicemi.</t>
  </si>
  <si>
    <t>pořízení tlakových hadic</t>
  </si>
  <si>
    <t>129</t>
  </si>
  <si>
    <t>Obec Hvozd</t>
  </si>
  <si>
    <t>Hvozd 90</t>
  </si>
  <si>
    <t>Hvozd</t>
  </si>
  <si>
    <t>79855</t>
  </si>
  <si>
    <t>00288306</t>
  </si>
  <si>
    <t>Pořízení, technické zhodnocení a oprava požární techniky a nákup věcného vybavení pro JSDH Hvozd zřízené obcí Hvozd</t>
  </si>
  <si>
    <t>Nákup 4 kusů zásahových obleků</t>
  </si>
  <si>
    <t>pořízení  4 ks zásahových obleků.</t>
  </si>
  <si>
    <t>130</t>
  </si>
  <si>
    <t>Obec Grygov</t>
  </si>
  <si>
    <t>Šrámkova 19</t>
  </si>
  <si>
    <t>Grygov</t>
  </si>
  <si>
    <t>78373</t>
  </si>
  <si>
    <t>00298875</t>
  </si>
  <si>
    <t>Pořízení, technické zhodnocení a oprava požární techniky a nákup věcného vybavení pro JSDH Grygov zřízené obcí Grygov</t>
  </si>
  <si>
    <t>Pořízení nové cisternové automobilové stříkačky pro JPO Grygov.</t>
  </si>
  <si>
    <t>pořízení  nové cisternové automobilové stříkačky
Investiční dotace</t>
  </si>
  <si>
    <t>131</t>
  </si>
  <si>
    <t>Obec Dubčany</t>
  </si>
  <si>
    <t>Dubčany 24</t>
  </si>
  <si>
    <t>Dubčany</t>
  </si>
  <si>
    <t>78322</t>
  </si>
  <si>
    <t>00576221</t>
  </si>
  <si>
    <t>Pořízení, technické zhodnocení a oprava požární techniky a nákup věcného vybavení pro JSDH Dubčany zřízené obcí Dubčany</t>
  </si>
  <si>
    <t>Pořízení nové přenosné motorové stříkačky pro JSDH Dubčany</t>
  </si>
  <si>
    <t>pořízení přenosné motorové stříkačky
Investiční dotace</t>
  </si>
  <si>
    <t>132</t>
  </si>
  <si>
    <t>Statutární město Prostějov</t>
  </si>
  <si>
    <t>nám. T. G. Masaryka 130/14</t>
  </si>
  <si>
    <t>79601</t>
  </si>
  <si>
    <t>00288659</t>
  </si>
  <si>
    <t>Pořízení, technické zhodnocení a oprava požární techniky a nákup věcného vybavení pro JSDH města Prostějova zřízené statutárním městem Prostějov</t>
  </si>
  <si>
    <t>Pořízení ochranných prostředků pro obměnu stávajícího vybavení hasičů JSDH města Prostějova.</t>
  </si>
  <si>
    <t>133</t>
  </si>
  <si>
    <t>Obec Troubelice</t>
  </si>
  <si>
    <t>Troubelice 352</t>
  </si>
  <si>
    <t>Troubelice</t>
  </si>
  <si>
    <t>00299570</t>
  </si>
  <si>
    <t>Pořízení, technické zhodnocení a oprava požární techniky a nákup věcného vybavení pro JSDH Troubelice zřízené obcí Troubelice</t>
  </si>
  <si>
    <t>Obnova vybavení Jednotky sboru dobrovolných hasičů Troubelice, kategorie JPO III. Jednotka disponuje nevyhovujícími ochrannými přilbami a obuví pro hasiče. Z hlediska ochrany zdraví a bezpečnosti práce hasičů je nutná výměna.</t>
  </si>
  <si>
    <t>pořízení ochranných prostředků pro hasiče - ochranná přilba se svítilnou v počtu 10 ks a zásahová obuv pro hasiče v počtu 10 ks.</t>
  </si>
  <si>
    <t>134</t>
  </si>
  <si>
    <t>Obec Dzbel</t>
  </si>
  <si>
    <t>Dzbel 23</t>
  </si>
  <si>
    <t>Dzbel</t>
  </si>
  <si>
    <t>79853</t>
  </si>
  <si>
    <t>47922575</t>
  </si>
  <si>
    <t>Pořízení, technické zhodnocení a oprava požární techniky a nákup věcného vybavení pro JSDH Dzbel zřízené obcí Dzbel</t>
  </si>
  <si>
    <t>Jednotka sboru dobrovolných hasičů ve Dzbeli v letošním roce by si ráda pořídila do svého vybavení přívěsný vozík na motorovou stříkačku PS 12.</t>
  </si>
  <si>
    <t>pořízení přívěsného vozíku za zásahové vozidlo.</t>
  </si>
  <si>
    <t>135</t>
  </si>
  <si>
    <t>Obec Rovensko</t>
  </si>
  <si>
    <t>Rovensko 59</t>
  </si>
  <si>
    <t>Zábřeh</t>
  </si>
  <si>
    <t>00303305</t>
  </si>
  <si>
    <t>Pořízení, technické zhodnocení a oprava požární techniky a nákup věcného vybavení pro JSDH Rovensko zřízené obcí Rovensko</t>
  </si>
  <si>
    <t>Zajištění akceschopnosti jednotky sboru dobrovolných hasičů Rovensko zřízené obcí Rovensko</t>
  </si>
  <si>
    <t>pořízení kalového čerpadla s příslušenstvím</t>
  </si>
  <si>
    <t>136</t>
  </si>
  <si>
    <t>Obec Zvole</t>
  </si>
  <si>
    <t>Zvole 123</t>
  </si>
  <si>
    <t>Zvole</t>
  </si>
  <si>
    <t>00303666</t>
  </si>
  <si>
    <t>Pořízení, technické zhodnocení a oprava požární techniky a nákup věcného vybavení pro JSDH Zvole zřízené obcí  Zvole</t>
  </si>
  <si>
    <t>Nákup- přenosné plovoucí čerpadlo</t>
  </si>
  <si>
    <t>pořízení nového přenosného plovoucího čerpadla</t>
  </si>
  <si>
    <t>137</t>
  </si>
  <si>
    <t>Město Konice</t>
  </si>
  <si>
    <t>Masarykovo nám. 27</t>
  </si>
  <si>
    <t>Konice</t>
  </si>
  <si>
    <t>00288365</t>
  </si>
  <si>
    <t>Pořízení, technické zhodnocení a oprava požární techniky a nákup věcného vybavení pro JSDH Runářov zřízené městem Konice</t>
  </si>
  <si>
    <t>Vybavení jednotky SDH novými ochrannými prostředky k zajištění akceschopnosti z důvodu zlepšení vybavení a ochrany členů jednotky.</t>
  </si>
  <si>
    <t>138</t>
  </si>
  <si>
    <t>Pořízení, technické zhodnocení a oprava požární techniky a nákup věcného vybavení pro JSDH Nová Dědina zřízené městem Konice</t>
  </si>
  <si>
    <t>Vybavení jednotky SDH novými ochrannými prostředky k zajištění akceschopnosti z důvodu zlepšení vybavení a ochrany členů.</t>
  </si>
  <si>
    <t>139</t>
  </si>
  <si>
    <t>Obec Oplocany</t>
  </si>
  <si>
    <t>Oplocany 100</t>
  </si>
  <si>
    <t>Oplocany</t>
  </si>
  <si>
    <t>00636444</t>
  </si>
  <si>
    <t>Pořízení, technické zhodnocení a oprava požární techniky a nákup věcného vybavení pro JSDH Oplocany zřízené obcí Oplocany</t>
  </si>
  <si>
    <t>Nákup vysavače a sběrného vaku na odstranění ložisek bodavého létajícího hmyzu z důvodu bezpečnosti občanů.</t>
  </si>
  <si>
    <t>pořízení výkonného vysavače a sběrného vaku proti bodavému hmyzu</t>
  </si>
  <si>
    <t>140</t>
  </si>
  <si>
    <t>Pořízení, technické zhodnocení a oprava požární techniky a nákup věcného vybavení pro JSDH Konice zřízené městem Konice</t>
  </si>
  <si>
    <t>Modernizace vybavení jednotky (postupná obměna podtlakových dýchacích přístrojů za přetlakové) k zajištění akceschopnosti 
z důvodu zlepšení vybavení, činnosti členů JSDH při zásahu a vzájemnou kompatibilitu s jednotkami HZS.</t>
  </si>
  <si>
    <t>141</t>
  </si>
  <si>
    <t>Obec Oskava</t>
  </si>
  <si>
    <t>Oskava 112</t>
  </si>
  <si>
    <t>Oskava</t>
  </si>
  <si>
    <t>78801</t>
  </si>
  <si>
    <t>00303101</t>
  </si>
  <si>
    <t>Pořízení, technické zhodnocení a oprava požární techniky a nákup věcného vybavení pro JSDH Oskava zřízené obcí Oskava</t>
  </si>
  <si>
    <t>JSDH žádá dotaci na prostředky pro vyprošťování a poskytování první pomoci, abychom byli schopni zajistit prvotní pomoc a ošetření, než dorazí ZZS. Úrazy a dopr. nehody se zařazují do výjezdů jednotky a stávající vybavení je nevyhovující.</t>
  </si>
  <si>
    <t>pořízení prostředků pro vyprošťování</t>
  </si>
  <si>
    <t>142</t>
  </si>
  <si>
    <t>Obec Hoštejn</t>
  </si>
  <si>
    <t>Hoštejn 20</t>
  </si>
  <si>
    <t>Hoštejn</t>
  </si>
  <si>
    <t>00302589</t>
  </si>
  <si>
    <t>Pořízení, technické zhodnocení a oprava požární techniky a nákup věcného vybavení pro JSDH Hoštejn zřízené obcí Hoštejn</t>
  </si>
  <si>
    <t>Nákup  rozdělovače zásahové proudnice a 3 ks zásahových proudnic.</t>
  </si>
  <si>
    <t>pořízení 1ks rozdělovače zásahové proudnice, 3ks zásahových proudnic</t>
  </si>
  <si>
    <t>143</t>
  </si>
  <si>
    <t>Obec Svébohov</t>
  </si>
  <si>
    <t>Svébohov 64</t>
  </si>
  <si>
    <t>Svébohov</t>
  </si>
  <si>
    <t>00303437</t>
  </si>
  <si>
    <t>Pořízení, technické zhodnocení a oprava požární techniky a nákup věcného vybavení pro JSDH Svébohov zřízené obcí Svébohov</t>
  </si>
  <si>
    <t>Pořízení - kombinovaných proudnic</t>
  </si>
  <si>
    <t>pořízení více kusů kombinovaných proudnic</t>
  </si>
  <si>
    <t>144</t>
  </si>
  <si>
    <t>Obec Pavlovice u Přerova</t>
  </si>
  <si>
    <t>Pavlovice u Přerova 102</t>
  </si>
  <si>
    <t>Pavlovice u Přerova</t>
  </si>
  <si>
    <t>75111</t>
  </si>
  <si>
    <t>00301710</t>
  </si>
  <si>
    <t>Pořízení, technické zhodnocení a oprava požární techniky a nákup věcného vybavení pro JSDH Pavlovice u Přerova zřízené obcí Pavlovice u Přerova</t>
  </si>
  <si>
    <t>Doplnění výstroje zásahové jednotky PO spočívající v doplnění tří sad ochranných prostředků pro zásahovou jednotku PO (zásahových obleků, rukavic a obuvi).</t>
  </si>
  <si>
    <t>pořízení tří sad ochranných prostředků.</t>
  </si>
  <si>
    <t>145</t>
  </si>
  <si>
    <t>Obec Želatovice</t>
  </si>
  <si>
    <t>Želatovice 92</t>
  </si>
  <si>
    <t>Želatovice</t>
  </si>
  <si>
    <t>00302287</t>
  </si>
  <si>
    <t>Pořízení, technické zhodnocení a oprava požární techniky a nákup věcného vybavení pro JSDH Želatovice zřízené obcí Želatovice</t>
  </si>
  <si>
    <t>Pořízení motorového kalového čerpadla.</t>
  </si>
  <si>
    <t>pořízení motorového kalového čerpadla.</t>
  </si>
  <si>
    <t>146</t>
  </si>
  <si>
    <t>Město Jeseník</t>
  </si>
  <si>
    <t>Masarykovo nám. 167/1</t>
  </si>
  <si>
    <t>00302724</t>
  </si>
  <si>
    <t>Pořízení, technické zhodnocení a oprava požární techniky a nákup věcného vybavení pro JSDH Jeseník zřízené městem Jeseník</t>
  </si>
  <si>
    <t>Zajištění zvýšení akceschopnosti jednotky sboru dobrovolných hasičů v Jeseníku obměnou zastaralé dýchací techniky.</t>
  </si>
  <si>
    <t>pořízení dýchacích přístrojů ( 2 ks nosič, 2 ks držák plicní automatiky. 2 ks plicní automatika, 2 ks maska, 4 ks tlaková láhev, 2 ks obal tlakové láhve, včetně příslušenství).</t>
  </si>
  <si>
    <t>147</t>
  </si>
  <si>
    <t>Město Kojetín</t>
  </si>
  <si>
    <t>Masarykovo náměstí 20</t>
  </si>
  <si>
    <t>Kojetín</t>
  </si>
  <si>
    <t>00301370</t>
  </si>
  <si>
    <t>Pořízení, technické zhodnocení a oprava požární techniky a nákup věcného vybavení pro JSDH Kojetín zřízené městem Kojetín</t>
  </si>
  <si>
    <t>Pořízení dýchacího přístroje, vyváděcí masky a tlakových kompozitních lahví. Dokončení modernizace a sjednocení dýchací techniky u JSDH Kojetín k zajištění zásahu schopnosti jednotky v případě potřeby.</t>
  </si>
  <si>
    <t>pořízení dýchacího přístroje, vyváděcí masky a tlakových kompozitních lahví</t>
  </si>
  <si>
    <t>148</t>
  </si>
  <si>
    <t>Obec Bernartice</t>
  </si>
  <si>
    <t>Bernartice 60</t>
  </si>
  <si>
    <t>Bernartice</t>
  </si>
  <si>
    <t>79057</t>
  </si>
  <si>
    <t>00302325</t>
  </si>
  <si>
    <t>Pořízení, technické zhodnocení a oprava požární techniky a nákup věcného vybavení pro JSDH Bernartice zřízené obcí Bernartice</t>
  </si>
  <si>
    <t>Pořízení vybavení a osobních ochranných prostředků k zajištění akceschopnosti JSDH Bernartice</t>
  </si>
  <si>
    <t>pořízení  2 kompletů osobních ochranných prostředků,</t>
  </si>
  <si>
    <t>149</t>
  </si>
  <si>
    <t>Obec Prostějovičky</t>
  </si>
  <si>
    <t>Prostějovičky 67</t>
  </si>
  <si>
    <t>Prostějovičky</t>
  </si>
  <si>
    <t>79803</t>
  </si>
  <si>
    <t>00288667</t>
  </si>
  <si>
    <t>Pořízení, technické zhodnocení a oprava požární techniky a nákup věcného vybavení pro JSDH Prostějovičky zřízené obcí Prostějovičky</t>
  </si>
  <si>
    <t>Záměrem tohoto projektu je pořízení 2 ks dýchacích přístrojů s příslušenstvím.</t>
  </si>
  <si>
    <t>pořízení 2 ks dýchacích přístrojů s příslušenstvím.</t>
  </si>
  <si>
    <t>150</t>
  </si>
  <si>
    <t>Město Staré Město</t>
  </si>
  <si>
    <t>nám. Osvobození 166</t>
  </si>
  <si>
    <t>Staré Město</t>
  </si>
  <si>
    <t>78832</t>
  </si>
  <si>
    <t>00303364</t>
  </si>
  <si>
    <t>Pořízení, technické zhodnocení a oprava požární techniky a nákup věcného vybavení pro JSDH Staré Město zřízené městem Staré Město</t>
  </si>
  <si>
    <t>V rámci akce bude pořízen software Gina Tablet pro jednodušší komunikaci mezi jednotkou a KOPIS HZSOLK.</t>
  </si>
  <si>
    <t>pořízení zásahového software GINA Tablet na 3 roky, propojení se systémem spol. RCS, držák do auta pro Samsung Galaxy Tablet, Paměťová karta 32 GB.</t>
  </si>
  <si>
    <t>151</t>
  </si>
  <si>
    <t>Obec Třeština</t>
  </si>
  <si>
    <t>Třeština 10</t>
  </si>
  <si>
    <t>Třeština</t>
  </si>
  <si>
    <t>00635987</t>
  </si>
  <si>
    <t>Pořízení, technické zhodnocení a oprava požární techniky a nákup věcného vybavení pro JSDH Třeština zřízené obcí Třeština</t>
  </si>
  <si>
    <t>Dovybavení zásahové jednotky ochrannými prostředky.</t>
  </si>
  <si>
    <t>pořízení přileb zásahových 6 ks, kukel zásahových 3 ks, rukavic zásahových 3 páry, čepic 3 ks.</t>
  </si>
  <si>
    <t>152</t>
  </si>
  <si>
    <t>Obec Babice</t>
  </si>
  <si>
    <t>Babice 65</t>
  </si>
  <si>
    <t>Babice</t>
  </si>
  <si>
    <t>78501</t>
  </si>
  <si>
    <t>00635260</t>
  </si>
  <si>
    <t>Pořízení, technické zhodnocení a oprava požární techniky a nákup věcného vybavení pro JSDH Babice zřízené obcí Babice</t>
  </si>
  <si>
    <t>Soubor ochranných prostředků pro členy JSDH Babice</t>
  </si>
  <si>
    <t>pořízení 4ks - zásahových přileb včetně osobních svítilen a držáků , 4ks - zásahových rukavic, 3ks - zásahové obuvi
4ks - výstražných vest HASIČI, 2ks - zásahových kukel, 2ks - suchého obleku včetně tašky a rukavic</t>
  </si>
  <si>
    <t>153</t>
  </si>
  <si>
    <t>Obec Horní Studénky</t>
  </si>
  <si>
    <t>Horní Studénky 44</t>
  </si>
  <si>
    <t>Horní Studénky</t>
  </si>
  <si>
    <t>00635944</t>
  </si>
  <si>
    <t>Pořízení, technické zhodnocení a oprava požární techniky a nákup věcného vybavení pro JSDH Horní Studénky zřízené obcí Horní Studénky</t>
  </si>
  <si>
    <t>Akce je zaměřena na nákup věcného vybavení jednotky SDH obce Horní Studénky kategorie V - prostředky pro hašení a čerpání.  
Stav vybavení jednotky tak bude doplněn, bude zajištěna akceschopnost jednotky.</t>
  </si>
  <si>
    <t>pořízení prostředků pro hašení a čerpání - přechodky, pevné spojky, klíč na spojky, sací koš, lano ventilové a záchytné, rozdělovač, požární proudnice C, zásahové hadice C, B</t>
  </si>
  <si>
    <t>154</t>
  </si>
  <si>
    <t>Obec Loučná nad Desnou</t>
  </si>
  <si>
    <t>Loučná nad Desnou 57</t>
  </si>
  <si>
    <t>Loučná nad Desnou</t>
  </si>
  <si>
    <t>78811</t>
  </si>
  <si>
    <t>00302953</t>
  </si>
  <si>
    <t>Pořízení, technické zhodnocení a oprava požární techniky a nákup věcného vybavení pro JSDH Loučná nad Desnou zřízené obcí  Loučná nad Desnou</t>
  </si>
  <si>
    <t>Záměrem je zajištění provozuschopnosti a akceschopnosti jednotky sboru dobrovolných hasičů. Předmětem projektu je dovybavení Jednotky sboru dobrovolných hasičů o nové ochranné prostředky pro hasiče.</t>
  </si>
  <si>
    <t>pořízení zásahových rukavic 8x, přileb s integrovanou svítilnou 8x, zásahových oděvů 8x , zásahové obuvi 8x</t>
  </si>
  <si>
    <t>155</t>
  </si>
  <si>
    <t>Obec Vrchoslavice</t>
  </si>
  <si>
    <t>Vrchoslavice 100</t>
  </si>
  <si>
    <t>Vrchoslavice</t>
  </si>
  <si>
    <t>00288942</t>
  </si>
  <si>
    <t>Pořízení, technické zhodnocení a oprava požární techniky a nákup věcného vybavení pro JSDH Vrchoslavice zřízené obcí Vrchoslavice</t>
  </si>
  <si>
    <t>Záměrem je pořízení prostředků pro osvětlení místa zásahu pořízením šesti kusů ruční nabíjecí svítilny.</t>
  </si>
  <si>
    <t>pořízení prostředků pro osvětlení místa zásahu pořízením šesti kusů ruční nabíjecí svítilny.</t>
  </si>
  <si>
    <t>156</t>
  </si>
  <si>
    <t>Obec Mladějovice</t>
  </si>
  <si>
    <t>Mladějovice 24</t>
  </si>
  <si>
    <t>Mladějovice</t>
  </si>
  <si>
    <t>00635308</t>
  </si>
  <si>
    <t>Pořízení, technické zhodnocení a oprava požární techniky a nákup věcného vybavení pro JSDH Mladějovice zřízené obcí Mladějovice</t>
  </si>
  <si>
    <t>na opravu  dopravního automobilu</t>
  </si>
  <si>
    <t>opravu automobilu</t>
  </si>
  <si>
    <t>157</t>
  </si>
  <si>
    <t>Obec Suchdol</t>
  </si>
  <si>
    <t>Jednov 38</t>
  </si>
  <si>
    <t>Suchdol</t>
  </si>
  <si>
    <t>79845</t>
  </si>
  <si>
    <t>00288837</t>
  </si>
  <si>
    <t>Pořízení, technické zhodnocení a oprava požární techniky a nákup věcného vybavení pro JSDH Labutice zřízené obcí Suchdol</t>
  </si>
  <si>
    <t>Obec Suchdol předkládá žádost a požadavky za JSDH Labutice pro zlepšení akceschopnosti a vybavení jednotky v roce 2019.
Jedná se o níže uvedené ochranné prostředky pro hasiče:
- přilba zásahová, 4 ks, cena celkem 35.000 Kč</t>
  </si>
  <si>
    <t>158</t>
  </si>
  <si>
    <t>Pořízení, technické zhodnocení a oprava požární techniky a nákup věcného vybavení pro JSDH Suchdol zřízené obcí Suchdol</t>
  </si>
  <si>
    <t>Obec Suchdol předkládá požadavky za JSDH Suchdol pro zlepšení akceschopnosti a vybavení jednotky v roce 2019.
Jedná se o 1 ks žebřík čtyřdílný určený pro zásahovou činnost požární ochrany v ceně 25.000 Kč</t>
  </si>
  <si>
    <t>pořízení přenosného žebříku</t>
  </si>
  <si>
    <t>159</t>
  </si>
  <si>
    <t>Obec Stařechovice</t>
  </si>
  <si>
    <t>Stařechovice 71</t>
  </si>
  <si>
    <t>Stařechovice</t>
  </si>
  <si>
    <t>00288802</t>
  </si>
  <si>
    <t>Pořízení, technické zhodnocení a oprava požární techniky a nákup věcného vybavení pro JSDH Stařechovice zřízené obcí Stařechovice</t>
  </si>
  <si>
    <t>opravu zásahového automobilu</t>
  </si>
  <si>
    <t>160</t>
  </si>
  <si>
    <t>Pořízení, technické zhodnocení a oprava požární techniky a nákup věcného vybavení pro JSDH Jednov zřízené obcí Suchdol</t>
  </si>
  <si>
    <t>Obec Suchdol požaduje pro JSDH Jednov pořízení spojových prostředků - jedná se o 1 ks ruční radiostanice a 2 ks externích mikrofonů k radiostanici v celkové ceně 12.000 Kč.</t>
  </si>
  <si>
    <t>161</t>
  </si>
  <si>
    <t>Obec Červenka</t>
  </si>
  <si>
    <t>Svatoplukova 16</t>
  </si>
  <si>
    <t>Červenka</t>
  </si>
  <si>
    <t>00635740</t>
  </si>
  <si>
    <t>Pořízení, technické zhodnocení a oprava požární techniky a nákup věcného vybavení pro JSDH Červenka zřízené obcí Červenka</t>
  </si>
  <si>
    <t>Předmětem projektu je pořízení nového kompletního zásahového vybavení pro nového člena výjezdové jednotky JSDH Červenka a zásahových rukavic jako náhrady za další opotřebené.</t>
  </si>
  <si>
    <t>pořízení zásahové obuvi (1 ks), zásahových rukavic (2 ks), zásahového kompletu (1 ks), univerzální zásahové přilby (1 ks), držáku svítilny na přilbu (1 ks), LED svítilny do výbušného prostředí na přilbu (1 ks).</t>
  </si>
  <si>
    <t>162</t>
  </si>
  <si>
    <t>Obec Horní Moštěnice</t>
  </si>
  <si>
    <t>Dr. A. Stojana 120/41</t>
  </si>
  <si>
    <t>Horní Moštěnice</t>
  </si>
  <si>
    <t>75117</t>
  </si>
  <si>
    <t>00301264</t>
  </si>
  <si>
    <t>Pořízení, technické zhodnocení a oprava požární techniky a nákup věcného vybavení pro JSDH Horní Moštěnice zřízené obcí Horní Moštěnice</t>
  </si>
  <si>
    <t>Zlepšení komunikace mezi jednotkou SDH obce a HZS OLK</t>
  </si>
  <si>
    <t>163</t>
  </si>
  <si>
    <t>Obec Černotín</t>
  </si>
  <si>
    <t>Černotín 1</t>
  </si>
  <si>
    <t>Černotín</t>
  </si>
  <si>
    <t>75368</t>
  </si>
  <si>
    <t>00301141</t>
  </si>
  <si>
    <t>Pořízení, technické zhodnocení a oprava požární techniky a nákup věcného vybavení pro JSDH Černotín zřízené obcí Černotín</t>
  </si>
  <si>
    <t>Předmětem projektu je zakoupení jednoho přenosného plovoucího čerpadla z důvodu zajištění akceschopnosti jednotky.</t>
  </si>
  <si>
    <t>pořízení přenosného plovoucího čerpadla.</t>
  </si>
  <si>
    <t>164</t>
  </si>
  <si>
    <t>Pořízení, technické zhodnocení a oprava požární techniky a nákup věcného vybavení pro JSDH Hluzov zřízené obcí Černotín</t>
  </si>
  <si>
    <t>Předmětem projektu je zakoupení šestnácti pracovních, hasičských polohovacích pásů s karabinou z důvodu zajištění akceschopnosti jednotky.</t>
  </si>
  <si>
    <t>pořízení pracovních, hasičských polohovacích pásů s karabinou</t>
  </si>
  <si>
    <t>165</t>
  </si>
  <si>
    <t>Městys Nezamyslice</t>
  </si>
  <si>
    <t>Tjabinova 111</t>
  </si>
  <si>
    <t>Nezamyslice</t>
  </si>
  <si>
    <t>00288501</t>
  </si>
  <si>
    <t>Pořízení, technické zhodnocení a oprava požární techniky a nákup věcného vybavení pro JSDH Nezamyslice zřízené městysem Nezamyslice</t>
  </si>
  <si>
    <t>Projekt se zaměřen na obnovu a doplnění věcného vybavení členů zásahové jednotky SDH Nezamyslice.
Ochranné pomůcky je potřeba doplnit a obnovit z důvodu vysokých nároků na nebezpečí při jednotlivých zásazích členů jednotky zejména při požárech.</t>
  </si>
  <si>
    <t>pořízení dýchací techniky - 2 ks nosiče dýchacího přístroje PSS 3000, 2 ks masky Draeger FPS 7730 s uchycením kandahár</t>
  </si>
  <si>
    <t>166</t>
  </si>
  <si>
    <t>Obec Rouské</t>
  </si>
  <si>
    <t>Rouské 64</t>
  </si>
  <si>
    <t>Rouské</t>
  </si>
  <si>
    <t>75353</t>
  </si>
  <si>
    <t>00636550</t>
  </si>
  <si>
    <t>Pořízení, technické zhodnocení a oprava požární techniky a nákup věcného vybavení pro JSDH Rouské zřízené obcí Rouské</t>
  </si>
  <si>
    <t>Cílem projektu je vybavení jednotky k zajištění akceschopnosti JSDH Rouské.</t>
  </si>
  <si>
    <t>167</t>
  </si>
  <si>
    <t>Obec Libina</t>
  </si>
  <si>
    <t>Libina 523</t>
  </si>
  <si>
    <t>Libina</t>
  </si>
  <si>
    <t>78805</t>
  </si>
  <si>
    <t>00302899</t>
  </si>
  <si>
    <t>Pořízení, technické zhodnocení a oprava požární techniky a nákup věcného vybavení pro JSDH Libina  zřízené obcí Libina</t>
  </si>
  <si>
    <t>TATRA 815 CAS 24 je cisternová automobilová stříkačka využívaná pro potřeby JSDH Libina při výjezdech. Rok výroby je 1998, technický stav je špatný, na její provozuschopnost vynakládá obec Libina každoročně nemalé finanční prostředky.</t>
  </si>
  <si>
    <t>opravu cisternové stříkačky</t>
  </si>
  <si>
    <t>168</t>
  </si>
  <si>
    <t>Město Němčice nad Hanou</t>
  </si>
  <si>
    <t>Palackého nám. 3</t>
  </si>
  <si>
    <t>Němčice nad Hanou</t>
  </si>
  <si>
    <t>00288497</t>
  </si>
  <si>
    <t>Pořízení, technické zhodnocení a oprava požární techniky a nákup věcného vybavení pro JSDH Němčice nad Hanou zřízené městem Němčice nad Hanou</t>
  </si>
  <si>
    <t>Dotace bude využita na pořízení ochranných prostředků pro hasiče, jako např. boty, oblek, rukavice a další.</t>
  </si>
  <si>
    <t>pořízení ochranných prostředků pro hasiče.</t>
  </si>
  <si>
    <t>169</t>
  </si>
  <si>
    <t>Obec Vícov</t>
  </si>
  <si>
    <t>Vícov 46</t>
  </si>
  <si>
    <t>Vícov</t>
  </si>
  <si>
    <t>00288896</t>
  </si>
  <si>
    <t>Pořízení, technické zhodnocení a oprava požární techniky a nákup věcného vybavení pro JSDH Vícov zřízené obcí Vícov</t>
  </si>
  <si>
    <t>Pořízení ochranných prostředků pro zajištění lepší akceschopnosti JSDH Vícov.</t>
  </si>
  <si>
    <t>pořízení ochranných prostředků pro zajištění lepší akceschopnosti JSDH Vícov.</t>
  </si>
  <si>
    <t>170</t>
  </si>
  <si>
    <t>Město Plumlov</t>
  </si>
  <si>
    <t>Rudé armády 302</t>
  </si>
  <si>
    <t>Plumlov</t>
  </si>
  <si>
    <t>00288632</t>
  </si>
  <si>
    <t>Pořízení, technické zhodnocení a oprava požární techniky a nákup věcného vybavení pro JSDH Plumlov zřízené městem Plumlov</t>
  </si>
  <si>
    <t>Pořízení věcného vybavení - JSDH Plumlov.</t>
  </si>
  <si>
    <t>pořízení nástroje na vyprošťování osob z havarovaných vozidel -  páčidla + zařízení pro stabilizaci vozidel - vyprošťovací nástroj</t>
  </si>
  <si>
    <t>171</t>
  </si>
  <si>
    <t>Obec Luběnice</t>
  </si>
  <si>
    <t>Luběnice 140</t>
  </si>
  <si>
    <t>Luběnice</t>
  </si>
  <si>
    <t>78346</t>
  </si>
  <si>
    <t>00635642</t>
  </si>
  <si>
    <t>Pořízení, technické zhodnocení a oprava požární techniky a nákup věcného vybavení pro JSDH Luběnice zřízené obcí Luběnice</t>
  </si>
  <si>
    <t>172</t>
  </si>
  <si>
    <t>Obec Střítež nad Ludinou</t>
  </si>
  <si>
    <t>Střítež nad Ludinou 122</t>
  </si>
  <si>
    <t>Střítež nad Ludinou</t>
  </si>
  <si>
    <t>75363</t>
  </si>
  <si>
    <t>00302023</t>
  </si>
  <si>
    <t>Pořízení, technické zhodnocení a oprava požární techniky a nákup věcného vybavení pro JSDH Střítež nad Ludinou zřízené obcí Střítež nad Ludinou</t>
  </si>
  <si>
    <t>Dýchací technika</t>
  </si>
  <si>
    <t>pořízení přístroje dýchacího izolačního 4 ks včetně příslušenství, zásobníků - tlakových láhví kompozitních včetně příslušenství, masek s plicní automatikou,vyváděcích kukel a únikových masek</t>
  </si>
  <si>
    <t>173</t>
  </si>
  <si>
    <t>Obec Horní Újezd</t>
  </si>
  <si>
    <t>Horní Újezd 83</t>
  </si>
  <si>
    <t>Horní Újezd</t>
  </si>
  <si>
    <t>00636274</t>
  </si>
  <si>
    <t>Pořízení, technické zhodnocení a oprava požární techniky a nákup věcného vybavení pro JSDH Horní Újezd zřízené obcí Horní Újezd</t>
  </si>
  <si>
    <t>Cílem projektu je vybavení jednotky k zajištění akceschopnosti JSDH Horní Újezd.</t>
  </si>
  <si>
    <t>opravu cisternové automobilové stříkačky</t>
  </si>
  <si>
    <t>174</t>
  </si>
  <si>
    <t>Obec Olšany u Prostějova</t>
  </si>
  <si>
    <t>Olšany u Prostějova 50</t>
  </si>
  <si>
    <t>Olšany u Prostějova</t>
  </si>
  <si>
    <t>79814</t>
  </si>
  <si>
    <t>00288560</t>
  </si>
  <si>
    <t>Pořízení, technické zhodnocení a oprava požární techniky a nákup věcného vybavení pro JSDH Olšany u Prostějova zřízené obcí Olšany u Prostějova</t>
  </si>
  <si>
    <t>pořízení souboru prostředků pro poskytování první pomoci</t>
  </si>
  <si>
    <t>pořízení defibrilátoru, páteřní desky, sady vakuových dlah a záchranářského batohu s vybavením</t>
  </si>
  <si>
    <t>175</t>
  </si>
  <si>
    <t>Obec Maletín</t>
  </si>
  <si>
    <t>Starý Maletín 21</t>
  </si>
  <si>
    <t>Maletín</t>
  </si>
  <si>
    <t>00302988</t>
  </si>
  <si>
    <t>Pořízení, technické zhodnocení a oprava požární techniky a nákup věcného vybavení pro JSDH Maletin zřízené obcí Maletín</t>
  </si>
  <si>
    <t>Ochranné osobní prostředky v počtu 9 kusů. Jedná se o termooblečení pod zásahový oblek hasičů.</t>
  </si>
  <si>
    <t>pořízení ochranných osobních prostředků - termooblek pod zásahový oblek v počtu 9 kusů</t>
  </si>
  <si>
    <t>176</t>
  </si>
  <si>
    <t>Obec Cholina</t>
  </si>
  <si>
    <t>Cholina 52</t>
  </si>
  <si>
    <t>Cholina</t>
  </si>
  <si>
    <t>00299006</t>
  </si>
  <si>
    <t>Pořízení, technické zhodnocení a oprava požární techniky a nákup věcného vybavení pro JSDH Cholina zřízené obcí Cholina</t>
  </si>
  <si>
    <t>Z důvodu velkého opotřebení a narušení materiálu současného zásahového oděvu je žádoucí a nutný nákup nových ochranných prostředků pro zajištění a udržení akceschopnosti JSDH Cholina, JPO V.</t>
  </si>
  <si>
    <t>177</t>
  </si>
  <si>
    <t>Obec Luká</t>
  </si>
  <si>
    <t>Luká 80</t>
  </si>
  <si>
    <t>Luká</t>
  </si>
  <si>
    <t>00299171</t>
  </si>
  <si>
    <t>Pořízení, technické zhodnocení a oprava požární techniky a nákup věcného vybavení pro JSDH Ješov zřízené obcí Luká</t>
  </si>
  <si>
    <t>Vybavení jednotky sboru dobrovolných hasičů JSDH Ješov, zřízené obcí Luká.
Nákup techniky, dovybavení a zvýšení akceschopnosti JSDH Ješov v případě zásahu.</t>
  </si>
  <si>
    <t>178</t>
  </si>
  <si>
    <t>Obec Křelov-Břuchotín</t>
  </si>
  <si>
    <t>Marie Majerové 45/25</t>
  </si>
  <si>
    <t>Křelov-Břuchotín</t>
  </si>
  <si>
    <t>78336</t>
  </si>
  <si>
    <t>63028255</t>
  </si>
  <si>
    <t>Pořízení, technické zhodnocení a oprava požární techniky a nákup věcného vybavení pro JSDH Křelov-Břuchotín zřízené obcí Křelov-Břuchotín</t>
  </si>
  <si>
    <t>Dotace by posloužila k pořízení cisternové automobilové stříkačky CAS LIAZ 101.860 a k zajištění akceschopnosti JPO Křelov-Břuchotín.</t>
  </si>
  <si>
    <t>pořízení cisternové automobilové stříkačky
Investiční dotace</t>
  </si>
  <si>
    <t>179</t>
  </si>
  <si>
    <t>Obec Milenov</t>
  </si>
  <si>
    <t>Milenov 120</t>
  </si>
  <si>
    <t>Milenov</t>
  </si>
  <si>
    <t>75361</t>
  </si>
  <si>
    <t>00301582</t>
  </si>
  <si>
    <t>Pořízení, technické zhodnocení a oprava požární techniky a nákup věcného vybavení pro JSDH Milenov zřízené obcí Milenov</t>
  </si>
  <si>
    <t>Finanční prostředky z poskytnuté dotace a z rozpočtu obce budou použity na vybavení jednotky SDH Milenov ochrannými prostředky pro hasiče. Stávající jsou zastaralé, některé kusy ošacení jsou opravované.</t>
  </si>
  <si>
    <t>pořízení ochranných prostředků pro členy JSDH Milenov (kukly, obuv, přilby, rukavice, zásahové oděvy, kalhoty pro brodění, vesty a pásky pro označení hasičů u zásahu, osobní svítilny na přilby)</t>
  </si>
  <si>
    <t>180</t>
  </si>
  <si>
    <t>Město Zábřeh</t>
  </si>
  <si>
    <t>Masarykovo náměstí 510/6</t>
  </si>
  <si>
    <t>00303640</t>
  </si>
  <si>
    <t>Pořízení, technické zhodnocení a oprava požární techniky a nákup věcného vybavení pro JSDH Zábřeh zřízené městem Zábřeh</t>
  </si>
  <si>
    <t>Dovybavení jednotky ochrannými pomůckami k zajištění zvýšení akceschonosti a komplexního zásahu JSDH Zábřeh.</t>
  </si>
  <si>
    <t>pořízení souboru ochranných prostředků pro hasiče</t>
  </si>
  <si>
    <t>181</t>
  </si>
  <si>
    <t>Obec Postřelmov</t>
  </si>
  <si>
    <t>Komenského 193</t>
  </si>
  <si>
    <t>Postřelmov</t>
  </si>
  <si>
    <t>78969</t>
  </si>
  <si>
    <t>00303232</t>
  </si>
  <si>
    <t>Pořízení, technické zhodnocení a oprava požární techniky a nákup věcného vybavení pro JSDH Postřelmov zřízené obcí Postřelmov</t>
  </si>
  <si>
    <t>Pořízení nové cisternové automobilové stříkačky</t>
  </si>
  <si>
    <t>182</t>
  </si>
  <si>
    <t>Obec Lobodice</t>
  </si>
  <si>
    <t>Lobodice 39</t>
  </si>
  <si>
    <t>Lobodice</t>
  </si>
  <si>
    <t>00301523</t>
  </si>
  <si>
    <t>Pořízení, technické zhodnocení a oprava požární techniky a nákup věcného vybavení pro JSDH Lobodice zřízené obcí Lobodice</t>
  </si>
  <si>
    <t>Pořízení automatického  externího defibrilátoru pro hasiče obce Lobodice včetně zaškolení  pro široké využití veřejností.</t>
  </si>
  <si>
    <t>pořízení automatického externího defibrilátoru včetně zaškolení.</t>
  </si>
  <si>
    <t>183</t>
  </si>
  <si>
    <t>Obec Lukavice</t>
  </si>
  <si>
    <t>Lukavice 47</t>
  </si>
  <si>
    <t>Lukavice</t>
  </si>
  <si>
    <t>00302961</t>
  </si>
  <si>
    <t>Pořízení, technické zhodnocení a oprava požární techniky a nákup věcného vybavení pro JSDH Lukavice zřízené obcí Lukavice</t>
  </si>
  <si>
    <t>Rekonstrukce CAS 20 T 815 pořízením lanového navijáku včetně montáže a příslušenství.</t>
  </si>
  <si>
    <t>technické zhodnocení CAS 20 T 815 pořízením lanového navijáku včetně montáže a příslušenství.
Investiční dotace</t>
  </si>
  <si>
    <t>184</t>
  </si>
  <si>
    <t>Město Žulová</t>
  </si>
  <si>
    <t>Hlavní 36</t>
  </si>
  <si>
    <t>Žulová</t>
  </si>
  <si>
    <t>00303682</t>
  </si>
  <si>
    <t>Pořízení, technické zhodnocení a oprava požární techniky a nákup věcného vybavení pro JSDH Tomíkovice zřízené městem Žulová</t>
  </si>
  <si>
    <t>3 x zásahový oblek BUSHFIRE</t>
  </si>
  <si>
    <t>pořízení 3 ks zásahového obleku BUSHFIRE</t>
  </si>
  <si>
    <t>185</t>
  </si>
  <si>
    <t>Obec Vyšehoří</t>
  </si>
  <si>
    <t>Vyšehoří 50</t>
  </si>
  <si>
    <t>Vyšehoří</t>
  </si>
  <si>
    <t>00853101</t>
  </si>
  <si>
    <t>Pořízení, technické zhodnocení a oprava požární techniky a nákup věcného vybavení pro JSDH Vyšehoří zřízené obcí Vyšehoří</t>
  </si>
  <si>
    <t>Doplnění technického vybavení JSDH Vyšehoří</t>
  </si>
  <si>
    <t>186</t>
  </si>
  <si>
    <t>Obec Bohuňovice</t>
  </si>
  <si>
    <t>6. května 109</t>
  </si>
  <si>
    <t>Bohuňovice</t>
  </si>
  <si>
    <t>00298697</t>
  </si>
  <si>
    <t>Pořízení, technické zhodnocení a oprava požární techniky a nákup věcného vybavení pro JSDH  Bohuňovice zřízené obcí Bohuňovice</t>
  </si>
  <si>
    <t>Pořízení přístroje dýchací izolační, tlaková lahev kompozitní, kukla vyváděcí</t>
  </si>
  <si>
    <t>187</t>
  </si>
  <si>
    <t>Obec Rokytnice</t>
  </si>
  <si>
    <t>Rokytnice 143</t>
  </si>
  <si>
    <t>Rokytnice</t>
  </si>
  <si>
    <t>75104</t>
  </si>
  <si>
    <t>00301914</t>
  </si>
  <si>
    <t>Pořízení, technické zhodnocení a oprava požární techniky a nákup věcného vybavení pro JSDH Rokytnice zřízené obcí Rokytnice</t>
  </si>
  <si>
    <t>Ochranné pomůcky pro JSDH Rokytnice</t>
  </si>
  <si>
    <t>188</t>
  </si>
  <si>
    <t>Město Mohelnice</t>
  </si>
  <si>
    <t>U Brány 916/2</t>
  </si>
  <si>
    <t>Mohelnice</t>
  </si>
  <si>
    <t>00303038</t>
  </si>
  <si>
    <t>Pořízení, technické zhodnocení a oprava požární techniky a nákup věcného vybavení pro JSDH Mohelnice zřízené městem Mohelnice</t>
  </si>
  <si>
    <t>Nákup vzduchových izolačních dýchacích přístrojů.</t>
  </si>
  <si>
    <t>pořízení vzduchových izolačních dýchacích přístrojů.</t>
  </si>
  <si>
    <t>189</t>
  </si>
  <si>
    <t>Městys Velký Újezd</t>
  </si>
  <si>
    <t>Olomoucká 15</t>
  </si>
  <si>
    <t>Velký Újezd</t>
  </si>
  <si>
    <t>78355</t>
  </si>
  <si>
    <t>00299677</t>
  </si>
  <si>
    <t>Pořízení, technické zhodnocení a oprava požární techniky a nákup věcného vybavení pro JSDH Velký Újezd zřízené městysem Velký Újezd</t>
  </si>
  <si>
    <t>Dovybavení členů JSDH Velký Újezd ochrannými prostředky.</t>
  </si>
  <si>
    <t>190</t>
  </si>
  <si>
    <t>Pořízení, technické zhodnocení a oprava požární techniky a nákup věcného vybavení pro JSDH Žulová zřízené městem Žulová</t>
  </si>
  <si>
    <t>Termokamera</t>
  </si>
  <si>
    <t>pořízení termokamery</t>
  </si>
  <si>
    <t>191</t>
  </si>
  <si>
    <t>Pořízení, technické zhodnocení a oprava požární techniky a nákup věcného vybavení pro JSDH Bílý Potok zřízené městem Javorník</t>
  </si>
  <si>
    <t>Pořízení prostředků pro hašení a čerpání:
- proudnice kombinovaná - 1ks
- hadice tlaková B - 3 ks
- hadice tlaková C - 4 ks</t>
  </si>
  <si>
    <t>pořízení proudnice kombinované 1ks, hadice tlakové B 3 ks, hadice tlakové C 4 ks</t>
  </si>
  <si>
    <t>192</t>
  </si>
  <si>
    <t>Město Kostelec na Hané</t>
  </si>
  <si>
    <t>Jakubské náměstí 138</t>
  </si>
  <si>
    <t>Kostelec na Hané</t>
  </si>
  <si>
    <t>00288373</t>
  </si>
  <si>
    <t>Pořízení, technické zhodnocení a oprava požární techniky a nákup věcného vybavení pro JSDH Kostelec na Hané zřízené městem Kostelec na Hané</t>
  </si>
  <si>
    <t>Nákup dýchací techniky.</t>
  </si>
  <si>
    <t>pořízení 2 ks dýchacího přístroje Dräger s rezervní láhví a dalším příslušenstvím.
Investiční dotace</t>
  </si>
  <si>
    <t>193</t>
  </si>
  <si>
    <t>Obec Otinoves</t>
  </si>
  <si>
    <t>Otinoves 177</t>
  </si>
  <si>
    <t>Otinoves</t>
  </si>
  <si>
    <t>00288594</t>
  </si>
  <si>
    <t>Pořízení, technické zhodnocení a oprava požární techniky a nákup věcného vybavení pro JSDH Otinoves zřízené obcí Otinoves</t>
  </si>
  <si>
    <t>Částečná úhrada pořízení třífázové elektrocentrály do 7kW a třífázového kalového čerpadla s koncovkou typu C.</t>
  </si>
  <si>
    <t>pořízení prostředků pro čerpání - třífázové elektrocentrály a  kalového čerpadla</t>
  </si>
  <si>
    <t>194</t>
  </si>
  <si>
    <t>Pořízení, technické zhodnocení a oprava požární techniky a nákup věcného vybavení pro JSDH Odrlice zřízené obcí Senice na Hané</t>
  </si>
  <si>
    <t>Oprava prostředku pro hašení - přenosná motorová stříkačka jednotky SDH Odrlice.</t>
  </si>
  <si>
    <t>195</t>
  </si>
  <si>
    <t>Obec Stražisko</t>
  </si>
  <si>
    <t>Stražisko 1</t>
  </si>
  <si>
    <t>Stražisko</t>
  </si>
  <si>
    <t>79844</t>
  </si>
  <si>
    <t>00288829</t>
  </si>
  <si>
    <t>Pořízení, technické zhodnocení a oprava požární techniky a nákup věcného vybavení pro JSDH Stražisko zřízené obcí Stražisko</t>
  </si>
  <si>
    <t>Na základě kontroly zásahové jednotky obce Stražisko HZS Olomouc bylo zjištěno, že některé stávající věcné vybavení je již ve velmi špatném stavu a konkrétní ochranné prostředky chybí. Proto je třeba tyto zajistit.</t>
  </si>
  <si>
    <t>196</t>
  </si>
  <si>
    <t>Obec Daskabát</t>
  </si>
  <si>
    <t>Daskabát 35</t>
  </si>
  <si>
    <t>Daskabát</t>
  </si>
  <si>
    <t>00635359</t>
  </si>
  <si>
    <t>Pořízení, technické zhodnocení a oprava požární techniky a nákup věcného vybavení pro JSDH Daskabát zřízené obcí Daskabát</t>
  </si>
  <si>
    <t>Pořízení chybějících spojových prostředků do DA včetně příslušenství. Díky pořízení požadovaného vybavení se zvýši efektivita provedení zásahu díky rychlé komunikaci s KOPIS a s ostatními zasahujícími jednotkami včetně online určení místa zásahu.</t>
  </si>
  <si>
    <t>197</t>
  </si>
  <si>
    <t>Městys Tištín</t>
  </si>
  <si>
    <t>Tištín 37</t>
  </si>
  <si>
    <t>Tištín</t>
  </si>
  <si>
    <t>79829</t>
  </si>
  <si>
    <t>00288853</t>
  </si>
  <si>
    <t>Pořízení, technické zhodnocení a oprava požární techniky a nákup věcného vybavení pro JSDH Tištín zřízené městysem Tištín</t>
  </si>
  <si>
    <t>Předmětem dotace je pořízení vybavení na práci s nebezpečným hmyzem. JSDH Tištín dosud nedisponuje tímto vybavením, a je tudíž v případě zásahu odkázána na pomoc jiných jednotek.</t>
  </si>
  <si>
    <t>pořízení prostředků pro práci s nebezpečným hmyzem</t>
  </si>
  <si>
    <t>198</t>
  </si>
  <si>
    <t>Obec Polomí</t>
  </si>
  <si>
    <t>Polomí 20</t>
  </si>
  <si>
    <t>Polomí</t>
  </si>
  <si>
    <t>00600059</t>
  </si>
  <si>
    <t>Pořízení, technické zhodnocení a oprava požární techniky a nákup věcného vybavení pro JSDH Polomí zřízené obcí Polomí</t>
  </si>
  <si>
    <t>Zajištění akceschopnosti jednotky JSDH Polomí</t>
  </si>
  <si>
    <t>199</t>
  </si>
  <si>
    <t>Obec Oprostovice</t>
  </si>
  <si>
    <t>Oprostovice 36</t>
  </si>
  <si>
    <t>Oprostovice</t>
  </si>
  <si>
    <t>00636452</t>
  </si>
  <si>
    <t>Pořízení, technické zhodnocení a oprava požární techniky a nákup věcného vybavení pro JSDH Oprostovice zřízené obcí Oprostovice</t>
  </si>
  <si>
    <t>NÁKUP  čerpadlo plovoucí + příslušenství</t>
  </si>
  <si>
    <t>pořízení plovoucího čerpadla s příslušenstvím</t>
  </si>
  <si>
    <t>200</t>
  </si>
  <si>
    <t>Obec Zborov</t>
  </si>
  <si>
    <t>Zborov 28</t>
  </si>
  <si>
    <t>Zborov</t>
  </si>
  <si>
    <t>00853143</t>
  </si>
  <si>
    <t>Pořízení, technické zhodnocení a oprava požární techniky a nákup věcného vybavení pro JSDH Zborov zřízené obcí Zborov</t>
  </si>
  <si>
    <t>Pořízení ochranných prostředků pro hasiče jednotky Zborov. Pořízením dojde k doplnění vybavení základního vybavení jednotky.</t>
  </si>
  <si>
    <t>pořízení ochranných prostředků - rukavice (zásahové), vesty pro označení hasičů u zásahu, osobní svítilny na přilbu</t>
  </si>
  <si>
    <t>201</t>
  </si>
  <si>
    <t>Obec Hlubočky</t>
  </si>
  <si>
    <t>Olomoucká 17</t>
  </si>
  <si>
    <t>Hlubočky</t>
  </si>
  <si>
    <t>78361</t>
  </si>
  <si>
    <t>00298891</t>
  </si>
  <si>
    <t>Pořízení, technické zhodnocení a oprava požární techniky a nákup věcného vybavení pro JSDH Hlubočky zřízené obcí Hlubočky</t>
  </si>
  <si>
    <t>Záměr: Dovybavit jednotku SDH - JPO II Hlubočky přenosným automatickým defibrilátorem.</t>
  </si>
  <si>
    <t>pořízení externího automatizovaného defibrilátoru 
Investiční dotace</t>
  </si>
  <si>
    <t>202</t>
  </si>
  <si>
    <t>Obec Štěpánov</t>
  </si>
  <si>
    <t>Horní 444/7</t>
  </si>
  <si>
    <t>Štěpánov</t>
  </si>
  <si>
    <t>78313</t>
  </si>
  <si>
    <t>00299511</t>
  </si>
  <si>
    <t>Pořízení, technické zhodnocení a oprava požární techniky a nákup věcného vybavení pro JSDH Štěpánov zřízené obcí Štěpánov</t>
  </si>
  <si>
    <t>Pořízení dopravního automobilu pro JSDH Štěpánov</t>
  </si>
  <si>
    <t>pořízení dopravního automobilu
Investiční dotace</t>
  </si>
  <si>
    <t>203</t>
  </si>
  <si>
    <t>Obec Dolany</t>
  </si>
  <si>
    <t>Dolany 58</t>
  </si>
  <si>
    <t>Dolany</t>
  </si>
  <si>
    <t>78316</t>
  </si>
  <si>
    <t>00298808</t>
  </si>
  <si>
    <t>Pořízení, technické zhodnocení a oprava požární techniky a nákup věcného vybavení pro JSDH Dolany zřízené obcí Dolany</t>
  </si>
  <si>
    <t>Zajištění akceschopnosti JPO.</t>
  </si>
  <si>
    <t>pořízení hydraulického vyprošťovacího zařízení
Investiční dotace</t>
  </si>
  <si>
    <t>204</t>
  </si>
  <si>
    <t>Obec Bezuchov</t>
  </si>
  <si>
    <t>Bezuchov 14</t>
  </si>
  <si>
    <t>Bezuchov</t>
  </si>
  <si>
    <t>00636118</t>
  </si>
  <si>
    <t>Pořízení, technické zhodnocení a oprava požární techniky a nákup věcného vybavení pro JSDH Bezuchov zřízené obcí Bezuchov</t>
  </si>
  <si>
    <t>Zařízení bude použito jednotkou JSDH Bezuchov k doplnění cisternových stříkaček z volných přírodních zdrojů, k odčerpávání vody ze zatopených nebo zaplavených prostor a dalšímu použití.</t>
  </si>
  <si>
    <t>pořízení plovoucího čerpadla Poseidon</t>
  </si>
  <si>
    <t>205</t>
  </si>
  <si>
    <t>Obec Majetín</t>
  </si>
  <si>
    <t>Lipová 25</t>
  </si>
  <si>
    <t>Majetín</t>
  </si>
  <si>
    <t>751 03</t>
  </si>
  <si>
    <t>00299197</t>
  </si>
  <si>
    <t>Pořízení, technické zhodnocení a oprava požární techniky a nákup věcného vybavení pro JSDH Majetín zřízené obcí Majetín</t>
  </si>
  <si>
    <t>V rámci zvyšování odbornosti členů zásahové jednotky v obci Majetín je jednou z priorit i kvalitní školení první pomoci. Z důvodu zajištění včasné první pomoci u vážných zdravotních stavů žádáme o dotaci na pořízení AED.</t>
  </si>
  <si>
    <t>pořízení prostředků první pomoci - defibrilátor externí automatizovaný s příslušenstvím
Investiční dotace</t>
  </si>
  <si>
    <t>206</t>
  </si>
  <si>
    <t>Obec Kobylá nad Vidnavkou</t>
  </si>
  <si>
    <t>Kobylá nad Vidnavkou 53</t>
  </si>
  <si>
    <t>Kobylá nad Vidnavkou</t>
  </si>
  <si>
    <t>70599971</t>
  </si>
  <si>
    <t>Pořízení, technické zhodnocení a oprava požární techniky a nákup věcného vybavení pro JSDH Kobylá zřízené obcí Kobylá nad Vidnavkou</t>
  </si>
  <si>
    <t>pořízení zásahového oděvu, zásahové obuvi, hasičského pásu, přilby a rukavic</t>
  </si>
  <si>
    <t>207</t>
  </si>
  <si>
    <t>Obec Soběchleby</t>
  </si>
  <si>
    <t>Soběchleby 141</t>
  </si>
  <si>
    <t>Soběchleby</t>
  </si>
  <si>
    <t>00301965</t>
  </si>
  <si>
    <t>Pořízení, technické zhodnocení a oprava požární techniky a nákup věcného vybavení pro JSDH Soběchleby zřízené obcí Soběchleby</t>
  </si>
  <si>
    <t>Obec zřizuje JSDH Soběchleby, pro její  akce schopnost je zapotřebí vybavit jednotku kvalitní zásahovou  výstrojí. Z dotace bychom chtěli pořídit zásahové obleky s přílbami, zásahové rukavice v počtu 7 ks a oblek pro práci s motorovou pilou.</t>
  </si>
  <si>
    <t>208</t>
  </si>
  <si>
    <t>Obec Řídeč</t>
  </si>
  <si>
    <t>Řídeč 276</t>
  </si>
  <si>
    <t>Řídeč</t>
  </si>
  <si>
    <t>60799692</t>
  </si>
  <si>
    <t>Pořízení, technické zhodnocení a oprava požární techniky a nákup věcného vybavení pro JSDH Řídeč zřízené obcí Řídeč</t>
  </si>
  <si>
    <t>vybavení 3 členů jednotky ochrannými prostředky</t>
  </si>
  <si>
    <t>pořízení 3ks zásahových obleků</t>
  </si>
  <si>
    <t>209</t>
  </si>
  <si>
    <t>Obec Bouzov</t>
  </si>
  <si>
    <t>Bouzov 2</t>
  </si>
  <si>
    <t>Bouzov</t>
  </si>
  <si>
    <t>78325</t>
  </si>
  <si>
    <t>00298719</t>
  </si>
  <si>
    <t>Pořízení, technické zhodnocení a oprava požární techniky a nákup věcného vybavení pro JSDH Bouzov zřízené obcí Bouzov</t>
  </si>
  <si>
    <t>Pořízení souboru izolační dýchací techniky.</t>
  </si>
  <si>
    <t>pořízení souboru izolační dýchací techniky.</t>
  </si>
  <si>
    <t>210</t>
  </si>
  <si>
    <t>Pořízení, technické zhodnocení a oprava požární techniky a nákup věcného vybavení pro JSDH Olešnice zřízené obcí Bouzov</t>
  </si>
  <si>
    <t>Pořízení souboru hadic pro požární zásah.</t>
  </si>
  <si>
    <t>pořízení souboru hadic pro požární zásah.</t>
  </si>
  <si>
    <t>211</t>
  </si>
  <si>
    <t>Obec Mostkovice</t>
  </si>
  <si>
    <t>Prostějovská 197/79</t>
  </si>
  <si>
    <t>Mostkovice</t>
  </si>
  <si>
    <t>79802</t>
  </si>
  <si>
    <t>00600032</t>
  </si>
  <si>
    <t>Pořízení, technické zhodnocení a oprava požární techniky a nákup věcného vybavení pro JSDH Mostkovice zřízené obcí  Mostkovice</t>
  </si>
  <si>
    <t>Nákup dýchací techniky 
Dýchací přístroj Dräger - 4 kompletní sety 
PSS 4000</t>
  </si>
  <si>
    <t>212</t>
  </si>
  <si>
    <t>Lipová 160</t>
  </si>
  <si>
    <t>00288438</t>
  </si>
  <si>
    <t>Pořízení, technické zhodnocení a oprava požární techniky a nákup věcného vybavení pro JSDH Seč zřízené obcí Lipová</t>
  </si>
  <si>
    <t>Hasičská stříkačka PS12 JPO Seč nutně potřebuje kompletní opravu (motor, čerpadlo, rozvaděč aj.). Provedením opravy se zvýší provozní spolehlivost techniky při zásahu. Celkové náklady budou činit 41 500 Kč, z toho požad. dotace 35 000 Kč.</t>
  </si>
  <si>
    <t>opravu prostředků pro hašení a čerpání - celková oprava samostatné hasičské stříkačky PS12 pro  JPO Seč.</t>
  </si>
  <si>
    <t>213</t>
  </si>
  <si>
    <t>Pořízení, technické zhodnocení a oprava požární techniky a nákup věcného vybavení pro JSDH Hrochov zřízené obcí Lipová</t>
  </si>
  <si>
    <t>JPO Hrochov nemá elektrický naviják na novém hasičském vozidle  Zabudováním navijáku na vozidlo se rozšíří operativní možnosti jednotky, zvýší se rychlost řešení situace a bezpečnost hasičů při zásahu. Náklady 70.000,- Kč, žádost o dotaci 35 000 Kč.</t>
  </si>
  <si>
    <t>technické zhodnocení stávajícího vozidla zabudováním elektrického lanového navijáku 
Investiční dotace</t>
  </si>
  <si>
    <t>214</t>
  </si>
  <si>
    <t>Obec Rozstání</t>
  </si>
  <si>
    <t>Rozstání 77</t>
  </si>
  <si>
    <t>Rozstání</t>
  </si>
  <si>
    <t>79862</t>
  </si>
  <si>
    <t>00288721</t>
  </si>
  <si>
    <t>Pořízení, technické zhodnocení a oprava požární techniky a nákup věcného vybavení pro JSDH Rozstání zřízené obcí Rozstání</t>
  </si>
  <si>
    <t>Oprava zásahového vozidla TATRA 815</t>
  </si>
  <si>
    <t>opravu zásahového vozidla TATRA 815</t>
  </si>
  <si>
    <t>215</t>
  </si>
  <si>
    <t>Současné vybavení JSDH Lipová je fyzicky a morálně zastaralé, silně opotřebované, je riziko selhání při nasazení. V rámci žádosti o dotaci budou pořízeny savice, hadice, spojky a proudnice v celkové výši 52 800 Kč. Požadavek na dotaci činí 35 000 Kč.</t>
  </si>
  <si>
    <t>pořízení prostředků pro hašení a čerpání (soubor savic, hadic a proudnic).</t>
  </si>
  <si>
    <t>216</t>
  </si>
  <si>
    <t>Obec Držovice</t>
  </si>
  <si>
    <t>SNP 71/37</t>
  </si>
  <si>
    <t>Držovice</t>
  </si>
  <si>
    <t>79607</t>
  </si>
  <si>
    <t>75082144</t>
  </si>
  <si>
    <t>Pořízení, technické zhodnocení a oprava požární techniky a nákup věcného vybavení pro JSDH Držovice zřízené obcí Držovice</t>
  </si>
  <si>
    <t>Zakoupený technický prostředek z dotace OL. kraje pro JSDH obcí Olomouckého kraje, poslouží k rozšíření a zkvalitnění technických zásahů JPO na likvidaci živelných katastrof.</t>
  </si>
  <si>
    <t>217</t>
  </si>
  <si>
    <t>Obec Bělkovice-Lašťany</t>
  </si>
  <si>
    <t>Bělkovice-Lašťany 139</t>
  </si>
  <si>
    <t>Bělkovice-Lašťany</t>
  </si>
  <si>
    <t>00298654</t>
  </si>
  <si>
    <t>Pořízení, technické zhodnocení a oprava požární techniky a nákup věcného vybavení pro JSDH Bělkovice-Lašťany zřízené obcí Bělkovice-Lašťany</t>
  </si>
  <si>
    <t>Oprava CAS - výměna elektrického lanového navijáku s příslušenstvím pro výměnu na CAS</t>
  </si>
  <si>
    <t>opravu CAS -výměna elektrického lanového navijáku s příslušenstvím</t>
  </si>
  <si>
    <t>218</t>
  </si>
  <si>
    <t>Obec Domaželice</t>
  </si>
  <si>
    <t>Domaželice 123</t>
  </si>
  <si>
    <t>Domaželice</t>
  </si>
  <si>
    <t>75115</t>
  </si>
  <si>
    <t>00845132</t>
  </si>
  <si>
    <t>Oprava dopravního automobilu pro jednotku sboru dobrovolných hasičů.</t>
  </si>
  <si>
    <t>219</t>
  </si>
  <si>
    <t>Obec Hraničné Petrovice</t>
  </si>
  <si>
    <t>Hraničné Petrovice 75</t>
  </si>
  <si>
    <t>Hraničné Petrovice</t>
  </si>
  <si>
    <t>00601144</t>
  </si>
  <si>
    <t>Pořízení, technické zhodnocení a oprava požární techniky a nákup věcného vybavení pro JSDH Hraničné Petrovice zřízené obcí Hraničné Petrovice</t>
  </si>
  <si>
    <t>JSDH nedisponuje dostatečným množstvím zásahových oděvů a zásahové obuvy pro hasiče.</t>
  </si>
  <si>
    <t>pořízení jednoho kusu zásahového oděvu a čtyř párů zásahové obuvy pro hasiče.</t>
  </si>
  <si>
    <t>220</t>
  </si>
  <si>
    <t>Pořízení, technické zhodnocení a oprava požární techniky a nákup věcného vybavení pro JSDH Kunčice zřízené obcí Bělotín</t>
  </si>
  <si>
    <t>pořízení osobních ochranných prostředků pro hasiče</t>
  </si>
  <si>
    <t>221</t>
  </si>
  <si>
    <t>Obec Dobromilice</t>
  </si>
  <si>
    <t>Dobromilice 6</t>
  </si>
  <si>
    <t>Dobromilice</t>
  </si>
  <si>
    <t>79825</t>
  </si>
  <si>
    <t>00288187</t>
  </si>
  <si>
    <t>Pořízení, technické zhodnocení a oprava požární techniky a nákup věcného vybavení pro JSDH Dobromilice zřízené obcí Dobromilice</t>
  </si>
  <si>
    <t>nákup 2 kusů těžkých zásahových obleků ZAHAS pro členy JSDH obce Dobromilice</t>
  </si>
  <si>
    <t>pořízení 2 kusů těžkých zásahových obleků</t>
  </si>
  <si>
    <t>222</t>
  </si>
  <si>
    <t>Pořízení, technické zhodnocení a oprava požární techniky a nákup věcného vybavení pro JSDH Trusovice zřízené obcí Bohuňovice</t>
  </si>
  <si>
    <t>pořízení Vozidlová analogová radiostanice včetně antén a mikrofonu a příslušenství pro zástavbu do vozidla. Ruční radiostanice s příslušenstvím.</t>
  </si>
  <si>
    <t>pořízení spojových prostředků pro JSDH Trusovice</t>
  </si>
  <si>
    <t>223</t>
  </si>
  <si>
    <t>Obec Hradčany</t>
  </si>
  <si>
    <t>Hradčany 64</t>
  </si>
  <si>
    <t>Hradčany</t>
  </si>
  <si>
    <t>00636282</t>
  </si>
  <si>
    <t>Pořízení, technické zhodnocení a oprava požární techniky a nákup věcného vybavení pro JSDH Hradčany zřízené obcí Hradčany</t>
  </si>
  <si>
    <t>Obec Hradčany  zřizuje JSDH Hradčany. Pro akce schopnost jednotky je třeba tuto jednotku vybavit zásahovou výstrojí.</t>
  </si>
  <si>
    <t>pořízení 2 kusů hasičské přilby a 2 kusů osobní svítilny na přilby</t>
  </si>
  <si>
    <t>224</t>
  </si>
  <si>
    <t>Obec Radíkov</t>
  </si>
  <si>
    <t>Radíkov 48</t>
  </si>
  <si>
    <t>Radíkov</t>
  </si>
  <si>
    <t>00301841</t>
  </si>
  <si>
    <t>Pořízení, technické zhodnocení a oprava požární techniky a nákup věcného vybavení pro JSDH Radíkov zřízené obcí Radíkov</t>
  </si>
  <si>
    <t>Jedná se o nákup 5ks pneumatik na cisternovou automobilovou stříkačku Tatra 148, které je majetkem obce Radíkov.</t>
  </si>
  <si>
    <t>pořízení 5ks pneumatik na CAS Tatra 148</t>
  </si>
  <si>
    <t>225</t>
  </si>
  <si>
    <t>Obec Podolí</t>
  </si>
  <si>
    <t>Podolí 33</t>
  </si>
  <si>
    <t>Podolí</t>
  </si>
  <si>
    <t>00636479</t>
  </si>
  <si>
    <t>Pořízení, technické zhodnocení a oprava požární techniky a nákup věcného vybavení pro JSDH Podolí zřízené obcí  Podolí</t>
  </si>
  <si>
    <t>Oprava motoru  zásahového vozidla VW Caravelle SPZ 5M17637 - karburátoru a sběrného výfukového potrubí a alternátoru</t>
  </si>
  <si>
    <t>opravu karburátoru, výfukového potrubí a alternátoru zásahového vozidla</t>
  </si>
  <si>
    <t>226</t>
  </si>
  <si>
    <t>Obec Šišma</t>
  </si>
  <si>
    <t>Šišma 59</t>
  </si>
  <si>
    <t>Šišma</t>
  </si>
  <si>
    <t>00636614</t>
  </si>
  <si>
    <t>Pořízení, technické zhodnocení a oprava požární techniky a nákup věcného vybavení pro JSDH Šišma zřízené obcí Šišma</t>
  </si>
  <si>
    <t>nákup vícemístného motorového vozidla</t>
  </si>
  <si>
    <t>pořízení dopravního prostředku
Investiční dotace</t>
  </si>
  <si>
    <t>227</t>
  </si>
  <si>
    <t>Obec Dolní Nětčice</t>
  </si>
  <si>
    <t>Dolní Nětčice 49</t>
  </si>
  <si>
    <t>Dolní Nětčice</t>
  </si>
  <si>
    <t>00636207</t>
  </si>
  <si>
    <t>Pořízení, technické zhodnocení a oprava požární techniky a nákup věcného vybavení pro JSDH Dolní Nětčice zřízené obcí  Dolní Nětčice</t>
  </si>
  <si>
    <t>v obci je zřízená výjezdová JSDH , kterou tvoří 9 členů. V současné době disponujeme starými zásahovými obleky. V tomto dotačním titulu žádáme o  dotaci na zásahové obleky, který se skládá z přilby, vesty,  kalhoty, boty a rukavic.</t>
  </si>
  <si>
    <t>228</t>
  </si>
  <si>
    <t>Obec Provodovice</t>
  </si>
  <si>
    <t>Provodovice 49</t>
  </si>
  <si>
    <t>Provodovice</t>
  </si>
  <si>
    <t>00636487</t>
  </si>
  <si>
    <t>Pořízení, technické zhodnocení a oprava požární techniky a nákup věcného vybavení pro JSDH Provodovice zřízené obcí  Provodovice</t>
  </si>
  <si>
    <t>Cílem projektu je vybavení jednotky k zajištění akceschopnosti JSDH Provodovice.</t>
  </si>
  <si>
    <t>229</t>
  </si>
  <si>
    <t>Obec Radslavice</t>
  </si>
  <si>
    <t>Na Návsi 103</t>
  </si>
  <si>
    <t>Radslavice</t>
  </si>
  <si>
    <t>00301884</t>
  </si>
  <si>
    <t>Pořízení, technické zhodnocení a oprava požární techniky a nákup věcného vybavení pro JSDH Radslavice zřízené obcí Radslavice</t>
  </si>
  <si>
    <t>JSDH Radslavice je předurčena a každoročně se zúčastní zásahů u dopravních nehod. Pro zajištění a zrychlení vyprošťování osob je nutné pořídit kvalitní hydraulické vyprošťovací zařízení. Toto zařízení umožní rychle pomoci účastníkům dopravních nehod.</t>
  </si>
  <si>
    <t>pořízení hydraulického vyprošťovacího zařízení složeného z motorové pohonné jednotky k HVZ, nůžek k HVZ, rozpínáku s řetězy, prahové opěry a hydraulického teleskopického rozpínacího válce a příslušenství.
Investiční dotace</t>
  </si>
  <si>
    <t>230</t>
  </si>
  <si>
    <t>Obec Náklo</t>
  </si>
  <si>
    <t>Náklo 14</t>
  </si>
  <si>
    <t>Náklo</t>
  </si>
  <si>
    <t>00299251</t>
  </si>
  <si>
    <t>Pořízení, technické zhodnocení a oprava požární techniky a nákup věcného vybavení pro JSDH Mezice zřízené obcí Náklo</t>
  </si>
  <si>
    <t>Předmětem žádosti je pořízení přenosné motorové stříkačky pro Jednotku sboru dobrovolných hasičů Mezice.</t>
  </si>
  <si>
    <t>pořízení prostředků pro hašení a čerpání - přenosná motorová stříkačka s příslušenstvím
Investiční dotace</t>
  </si>
  <si>
    <t>231</t>
  </si>
  <si>
    <t>Obec Veselíčko</t>
  </si>
  <si>
    <t>Veselíčko 68</t>
  </si>
  <si>
    <t>Veselíčko</t>
  </si>
  <si>
    <t>75125</t>
  </si>
  <si>
    <t>00302198</t>
  </si>
  <si>
    <t>Pořízení, technické zhodnocení a oprava požární techniky a nákup věcného vybavení pro JSDH Veselíčko zřízené obcí Veselíčko</t>
  </si>
  <si>
    <t>Nákup dýchacích přístrojů pro krizové akce.</t>
  </si>
  <si>
    <t>pořízení dýchacích přístrojů pro zásahovou jednotku SDH</t>
  </si>
  <si>
    <t>232</t>
  </si>
  <si>
    <t>Obec Dobrčice</t>
  </si>
  <si>
    <t>Dobrčice 4</t>
  </si>
  <si>
    <t>Dobrčice</t>
  </si>
  <si>
    <t>00636193</t>
  </si>
  <si>
    <t>Pořízení, technické zhodnocení a oprava požární techniky a nákup věcného vybavení pro JSDH Dobrčice zřízené obcí Dobrčice</t>
  </si>
  <si>
    <t>Akce má za cíl pořídit kvalitní zásahové rukavice pro členy JSDH Dobrčice.</t>
  </si>
  <si>
    <t>pořízení rukavic pro hasiče</t>
  </si>
  <si>
    <t>233</t>
  </si>
  <si>
    <t>Obec Ochoz</t>
  </si>
  <si>
    <t>Ochoz 75</t>
  </si>
  <si>
    <t>Ochoz</t>
  </si>
  <si>
    <t>00600041</t>
  </si>
  <si>
    <t>Pořízení, technické zhodnocení a oprava požární techniky a nákup věcného vybavení pro JSDH Ochoz zřízené obcí Ochoz</t>
  </si>
  <si>
    <t>Přestavba přívěsu pro PPS 12 na nový podvozek.</t>
  </si>
  <si>
    <t>technické zhodnocení - přestavbu přívěsného vozíku pro PS 12</t>
  </si>
  <si>
    <t>234</t>
  </si>
  <si>
    <t>Obec Mořice</t>
  </si>
  <si>
    <t>Mořice 68</t>
  </si>
  <si>
    <t>Mořice</t>
  </si>
  <si>
    <t>79828</t>
  </si>
  <si>
    <t>00288462</t>
  </si>
  <si>
    <t>Pořízení, technické zhodnocení a oprava požární techniky a nákup věcného vybavení pro JSDH Mořice zřízené obcí Mořice</t>
  </si>
  <si>
    <t>Jedná se o pořízení další mobilní požární techniky, přívěsný vozík na přepravu požární techniky určený k zásahu JSDH Mořice, který nahradí nevyhovuhící vozidlo A31.</t>
  </si>
  <si>
    <t>pořízení přívěsného vozíku na převoz požární techniky určený k zásahu JSDH Mořice.
Investiční dotace</t>
  </si>
  <si>
    <t>235</t>
  </si>
  <si>
    <t>Obec Kokory</t>
  </si>
  <si>
    <t>Kokory 57</t>
  </si>
  <si>
    <t>Kokory</t>
  </si>
  <si>
    <t>75105</t>
  </si>
  <si>
    <t>00301388</t>
  </si>
  <si>
    <t>Pořízení, technické zhodnocení a oprava požární techniky a nákup věcného vybavení pro JSDH Kokory zřízené obcí Kokory</t>
  </si>
  <si>
    <t>Pořízení prostředků pro osvětlení místa zásahu, tj. elektrocentrály, vč. příslušenství, světlomet, stativ</t>
  </si>
  <si>
    <t>pořízení prostředků pro osvětlení místa zásahu</t>
  </si>
  <si>
    <t>236</t>
  </si>
  <si>
    <t>Obec Skorošice</t>
  </si>
  <si>
    <t>Skorošice 93</t>
  </si>
  <si>
    <t>Skorošice</t>
  </si>
  <si>
    <t>00635863</t>
  </si>
  <si>
    <t>Pořízení, technické zhodnocení a oprava požární techniky a nákup věcného vybavení pro JSDH Skorošice zřízené obcí Skorošice</t>
  </si>
  <si>
    <t>Nákup prostředků první pomoci</t>
  </si>
  <si>
    <t>pořízení zdravotnické techniky - prostředků první pomoci</t>
  </si>
  <si>
    <t>237</t>
  </si>
  <si>
    <t>Pořízení, technické zhodnocení a oprava požární techniky a nákup věcného vybavení pro JSDH Nýznerov zřízené obcí Skorošice</t>
  </si>
  <si>
    <t>Dovybavení jednotky vybavením nastavovací žebřík</t>
  </si>
  <si>
    <t>pořízení přenosného žebříku včetně příslušenství</t>
  </si>
  <si>
    <t>238</t>
  </si>
  <si>
    <t>Obec Pňovice</t>
  </si>
  <si>
    <t>Pňovice 187</t>
  </si>
  <si>
    <t>Pňovice</t>
  </si>
  <si>
    <t>783 12</t>
  </si>
  <si>
    <t>00635731</t>
  </si>
  <si>
    <t>Pořízení, technické zhodnocení a oprava požární techniky a nákup věcného vybavení pro JSDH Pňovice zřízené obcí Pňovice</t>
  </si>
  <si>
    <t>Dovybavení jednotky k zajištění akceschopnosti z důvodu absence nafukovacího člunu s příslušenstvím, vzhledem k záplavovému území obce.</t>
  </si>
  <si>
    <t>pořízení nafukovacího člunu k zajištění akceschopnosti SDH Pňovice při povodních</t>
  </si>
  <si>
    <t>239</t>
  </si>
  <si>
    <t>Městys Dub nad Moravou</t>
  </si>
  <si>
    <t>Brodecká 1</t>
  </si>
  <si>
    <t>Dub nad Moravou</t>
  </si>
  <si>
    <t>00298867</t>
  </si>
  <si>
    <t>Pořízení, technické zhodnocení a oprava požární techniky a nákup věcného vybavení pro JSDH Dub nad Moravou zřízené městysem Dub nad Moravou</t>
  </si>
  <si>
    <t>V letošním roce bude Městys Dub nad Moravou pořizovat pro JPO II SDH Dub nad Moravou nové cisternové vozidlo. Byli bychom rádi, aby součástí výbavy byl i  automatický externích defibrilátor.</t>
  </si>
  <si>
    <t>pořízení automatického externího defibrilátoru
Investiční dotace</t>
  </si>
  <si>
    <t>240</t>
  </si>
  <si>
    <t>Obec Hrabová</t>
  </si>
  <si>
    <t>Hrabová 113</t>
  </si>
  <si>
    <t>Hrabová</t>
  </si>
  <si>
    <t>00636061</t>
  </si>
  <si>
    <t>Pořízení, technické zhodnocení a oprava požární techniky a nákup věcného vybavení pro JSDH Hrabová zřízené obcí Hrabová</t>
  </si>
  <si>
    <t>Pořízení ochranných prostředků pro členy JSDH</t>
  </si>
  <si>
    <t>241</t>
  </si>
  <si>
    <t>Obec Šubířov</t>
  </si>
  <si>
    <t>Šubířov 40</t>
  </si>
  <si>
    <t>Šubířov</t>
  </si>
  <si>
    <t>00288845</t>
  </si>
  <si>
    <t>Pořízení, technické zhodnocení a oprava požární techniky a nákup věcného vybavení pro JSDH Šubířov zřízené obcí Šubířov</t>
  </si>
  <si>
    <t>Zajištění akceschopnosti jednotky PO. Jednotka má v současné době ochranný oděv a obuv v opotřebovaném stavu. Je potřeba tyto výstrojní součásti nahradit novými.</t>
  </si>
  <si>
    <t>pořízení ochranných prostředků pro hasičce</t>
  </si>
  <si>
    <t>242</t>
  </si>
  <si>
    <t>Obec Ostružná</t>
  </si>
  <si>
    <t>Ostružná 135</t>
  </si>
  <si>
    <t>Ostružná</t>
  </si>
  <si>
    <t>78825</t>
  </si>
  <si>
    <t>00636096</t>
  </si>
  <si>
    <t>Pořízení, technické zhodnocení a oprava požární techniky a nákup věcného vybavení pro JSDH Ostružná zřízené obcí Ostružná</t>
  </si>
  <si>
    <t>Žádáme o vyprošťovací techniku s příslušenstvím pro vybavení zásahového vozu JSDH Ostružná z důvodu rozšíření a obnovy současné techniky.</t>
  </si>
  <si>
    <t>pořízení prostředků pro vyprošťování s příslušenstvím</t>
  </si>
  <si>
    <t xml:space="preserve">technické zhodnocení cisternové automobilové stříkačky  - pořízení a montáž elektrického navijáku včetně příslušenství.
Investiční dotace
</t>
  </si>
  <si>
    <t>pořízení prostředku první pomoci - automatického externího defibrilátoru s příslušenstvím                                 Investiční dotace</t>
  </si>
  <si>
    <t>Rovensko</t>
  </si>
  <si>
    <t>Poř. Číslo z VFP</t>
  </si>
  <si>
    <t>Nákup 2 ks ochranných prostředků pro hasiče  za účelem postupné obměny vystroje zásahové jednotky, aby nebyla ohrožena její akceschopnost.  
- kukla, obuv, zásahový oděv komplet, rukavice, kalhoty pro brodění, osobní svítilna na přilbu</t>
  </si>
  <si>
    <t xml:space="preserve">pořízení osobních ochranných prostředků </t>
  </si>
  <si>
    <t xml:space="preserve">pořízení ochranných pomůcek </t>
  </si>
  <si>
    <t xml:space="preserve">pořízení ochranných prostředků pro hasiče </t>
  </si>
  <si>
    <t>opravu speciálního zásahového vozidla AVIA 31.1 včetně přípravy pro STK.</t>
  </si>
  <si>
    <t>opravu hasičského auta - Ford Transit 280S.</t>
  </si>
  <si>
    <t>pořízení dýchací techniky - dýchací přístroj Dräger - 4 kompletní sety PSS 4000         Investiční dotace</t>
  </si>
  <si>
    <t>pořízení ochranných prostředků pro hasiče jednotky SDH</t>
  </si>
  <si>
    <t>pořízení nových radiostanic</t>
  </si>
  <si>
    <t>pořízení nového komunikačního systému včetně montáže                            Investiční dotace</t>
  </si>
  <si>
    <t>pořízení 2 ks dýchacích přístrojů a 2 ks náhradních lahví                 Investiční dotace</t>
  </si>
  <si>
    <t>pořízení nafukovacího motorového člunu a lodního přívěsu pro převoz člunu   Investiční dotace</t>
  </si>
  <si>
    <t>částečnou úhradu nákladů spojených s pořízením osobních ochranných prostředků pro hasiče.</t>
  </si>
  <si>
    <t>Pořízení, technické zhodnocení a oprava požární techniky a nákup věcného vybavení pro JSDH Domaželice zřízené obcí Domaželice</t>
  </si>
  <si>
    <t>Oprava zásahového automobilu z důvobu špatného stavu katalyzátoru, výfukové soustavy a motoru</t>
  </si>
  <si>
    <t>Předmětem je pořízení vybavení (zásahový oděv, obuv, přilba) pro člena výjezdové jednotky JPO V</t>
  </si>
  <si>
    <t>Cílem této akce je pořízení ochranných prostředků pro dobrovolné hasiče obce Luběnice. Bude pořízeno celkem 6 párů zásahových rukavic.</t>
  </si>
  <si>
    <t>pořízení 2 ks zásahových přileb, 6 ks svítilen na přilbu, 6 ks držáků svítilen na přilbu, 6 ks zásahových rukavic.</t>
  </si>
  <si>
    <t>opravu přenosné požární stříkačky PS 12</t>
  </si>
  <si>
    <t>opravu prostředku pro hašení - přenosné motorové stříkačky jednotky SDH Odrlice.</t>
  </si>
  <si>
    <t>Poř. číslo z VFP</t>
  </si>
  <si>
    <t>Pořízení a instalace vozidlového navijáku s příslušenstvím pro cisternovou automobilovou stříkačku. Naviják je pořizován pro zvýšení akceschopnosti jednotky.</t>
  </si>
  <si>
    <t>-anonymizováno-</t>
  </si>
  <si>
    <t>78315</t>
  </si>
  <si>
    <t>pořízení prostředků na hašení a čerpání - požární hadice typu B a C, plynule regulovatelné proudnice,  přechodky  B-C, hydrantový nástavec 2xB s kulovými ventily ,hydrantové klíče a klíče na požární hadice  typu A/B/C.</t>
  </si>
  <si>
    <t>opravu dopravního automobilu</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</si>
</sst>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0.00\ &quot;Kč&quot;"/>
    <numFmt numFmtId="165" formatCode="#,##0\ &quot;Kč&quot;"/>
    <numFmt numFmtId="166" formatCode="_-* #,##0\ _K_č_-;\-* #,##0\ _K_č_-;_-* &quot;-&quot;??\ _K_č_-;_-@_-"/>
  </numFmts>
  <fonts count="11" x14ac:knownFonts="1">
    <font>
      <sz val="11"/>
      <color theme="1"/>
      <name val="Calibri"/>
      <family val="2"/>
      <charset val="238"/>
      <scheme val="minor"/>
    </font>
    <font>
      <b/>
      <sz val="8"/>
      <name val="Tahoma"/>
      <family val="2"/>
      <charset val="238"/>
    </font>
    <font>
      <sz val="11"/>
      <color indexed="8"/>
      <name val="Calibri"/>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rgb="FFFF0000"/>
      <name val="Tahoma"/>
      <family val="2"/>
      <charset val="238"/>
    </font>
  </fonts>
  <fills count="3">
    <fill>
      <patternFill patternType="none"/>
    </fill>
    <fill>
      <patternFill patternType="gray125"/>
    </fill>
    <fill>
      <patternFill patternType="solid">
        <fgColor rgb="FFFFFF0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126">
    <xf numFmtId="0" fontId="0" fillId="0" borderId="0" xfId="0"/>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3"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2" xfId="0" applyFont="1" applyFill="1" applyBorder="1" applyAlignment="1">
      <alignment horizontal="center" wrapText="1"/>
    </xf>
    <xf numFmtId="0" fontId="4" fillId="0" borderId="15" xfId="0" applyFont="1" applyBorder="1" applyAlignment="1">
      <alignment vertical="top"/>
    </xf>
    <xf numFmtId="0" fontId="4" fillId="0" borderId="8" xfId="0" applyFont="1" applyBorder="1" applyAlignment="1">
      <alignment horizontal="left" vertical="top" wrapText="1"/>
    </xf>
    <xf numFmtId="0" fontId="4" fillId="0" borderId="0" xfId="0" applyFont="1" applyAlignment="1">
      <alignment horizontal="center" vertical="top"/>
    </xf>
    <xf numFmtId="0" fontId="4" fillId="0" borderId="0" xfId="0" applyFont="1"/>
    <xf numFmtId="0" fontId="1" fillId="0" borderId="0" xfId="0" applyFont="1" applyFill="1" applyAlignment="1">
      <alignment horizontal="left"/>
    </xf>
    <xf numFmtId="0" fontId="4" fillId="0" borderId="0" xfId="0" applyFont="1" applyAlignment="1">
      <alignment horizontal="righ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4" fillId="0" borderId="0" xfId="0" applyFont="1" applyBorder="1"/>
    <xf numFmtId="0" fontId="3" fillId="0" borderId="9" xfId="0" applyFont="1" applyBorder="1" applyAlignment="1"/>
    <xf numFmtId="0" fontId="1" fillId="0" borderId="3" xfId="0" applyFont="1" applyFill="1" applyBorder="1" applyAlignment="1">
      <alignment horizontal="centerContinuous" vertical="top" wrapText="1"/>
    </xf>
    <xf numFmtId="0" fontId="1" fillId="0" borderId="12" xfId="0" applyFont="1" applyFill="1" applyBorder="1" applyAlignment="1">
      <alignment horizontal="centerContinuous" vertical="top" wrapText="1"/>
    </xf>
    <xf numFmtId="0" fontId="1" fillId="0" borderId="4" xfId="0" applyFont="1" applyFill="1" applyBorder="1" applyAlignment="1">
      <alignment horizontal="centerContinuous" vertical="center" wrapText="1"/>
    </xf>
    <xf numFmtId="0" fontId="3" fillId="0" borderId="15" xfId="0" applyFont="1" applyBorder="1" applyAlignment="1">
      <alignment horizontal="centerContinuous" vertical="center"/>
    </xf>
    <xf numFmtId="0" fontId="1" fillId="0" borderId="19" xfId="0" applyFont="1" applyFill="1" applyBorder="1" applyAlignment="1">
      <alignment horizontal="center" vertical="center" wrapText="1"/>
    </xf>
    <xf numFmtId="0" fontId="3" fillId="0" borderId="14" xfId="0" applyFont="1" applyBorder="1" applyAlignment="1">
      <alignment vertical="center"/>
    </xf>
    <xf numFmtId="0" fontId="3" fillId="0" borderId="20" xfId="0" applyFont="1" applyBorder="1" applyAlignment="1">
      <alignment horizontal="center" vertical="center"/>
    </xf>
    <xf numFmtId="0" fontId="3" fillId="0" borderId="20" xfId="0" applyFont="1" applyBorder="1" applyAlignment="1"/>
    <xf numFmtId="0" fontId="3" fillId="0" borderId="20" xfId="0" applyFont="1" applyBorder="1" applyAlignment="1">
      <alignment vertical="center"/>
    </xf>
    <xf numFmtId="0" fontId="3" fillId="0" borderId="21" xfId="0" applyFont="1" applyBorder="1" applyAlignment="1">
      <alignment vertical="center"/>
    </xf>
    <xf numFmtId="0" fontId="4" fillId="0" borderId="6" xfId="0" applyFont="1" applyBorder="1"/>
    <xf numFmtId="165" fontId="5" fillId="0" borderId="6" xfId="0" applyNumberFormat="1" applyFont="1" applyBorder="1" applyAlignment="1">
      <alignment horizontal="right"/>
    </xf>
    <xf numFmtId="165" fontId="6" fillId="0" borderId="6" xfId="0" applyNumberFormat="1" applyFont="1" applyBorder="1" applyAlignment="1">
      <alignment horizontal="center"/>
    </xf>
    <xf numFmtId="0" fontId="0" fillId="0" borderId="6" xfId="0" applyBorder="1" applyAlignment="1"/>
    <xf numFmtId="49" fontId="4" fillId="0" borderId="8" xfId="0" applyNumberFormat="1" applyFont="1" applyBorder="1" applyAlignment="1">
      <alignment horizontal="left" vertical="top" wrapText="1"/>
    </xf>
    <xf numFmtId="49" fontId="4" fillId="0" borderId="8" xfId="0" applyNumberFormat="1" applyFont="1" applyFill="1" applyBorder="1" applyAlignment="1">
      <alignment horizontal="left" vertical="top" wrapText="1"/>
    </xf>
    <xf numFmtId="49" fontId="4" fillId="0" borderId="8" xfId="0" applyNumberFormat="1" applyFont="1" applyBorder="1" applyAlignment="1">
      <alignment horizontal="right" vertical="top" wrapText="1"/>
    </xf>
    <xf numFmtId="0" fontId="4" fillId="0" borderId="8" xfId="0" applyFont="1" applyBorder="1" applyAlignment="1">
      <alignment horizontal="right" vertical="center"/>
    </xf>
    <xf numFmtId="3" fontId="4" fillId="0" borderId="8" xfId="0" applyNumberFormat="1" applyFont="1" applyBorder="1" applyAlignment="1">
      <alignment horizontal="right" vertical="center"/>
    </xf>
    <xf numFmtId="0" fontId="4" fillId="0" borderId="6" xfId="0" applyFont="1" applyBorder="1" applyAlignment="1">
      <alignment wrapText="1"/>
    </xf>
    <xf numFmtId="0" fontId="4" fillId="0" borderId="0" xfId="0" applyFont="1" applyAlignment="1">
      <alignment wrapText="1"/>
    </xf>
    <xf numFmtId="0" fontId="1" fillId="0" borderId="0" xfId="0" applyFont="1" applyFill="1" applyAlignment="1">
      <alignment horizontal="left" wrapText="1"/>
    </xf>
    <xf numFmtId="0" fontId="0" fillId="0" borderId="0" xfId="0" applyAlignment="1">
      <alignment wrapText="1"/>
    </xf>
    <xf numFmtId="3" fontId="1" fillId="0" borderId="8" xfId="0" applyNumberFormat="1" applyFont="1" applyBorder="1" applyAlignment="1">
      <alignment horizontal="right" vertical="center"/>
    </xf>
    <xf numFmtId="0" fontId="1" fillId="0" borderId="0" xfId="0" applyFont="1"/>
    <xf numFmtId="0" fontId="9" fillId="0" borderId="0" xfId="0" applyFont="1"/>
    <xf numFmtId="3" fontId="4" fillId="0" borderId="8" xfId="0" applyNumberFormat="1" applyFont="1" applyFill="1" applyBorder="1" applyAlignment="1">
      <alignment horizontal="right" vertical="center"/>
    </xf>
    <xf numFmtId="0" fontId="0" fillId="0" borderId="6" xfId="0" applyFill="1" applyBorder="1" applyAlignment="1"/>
    <xf numFmtId="0" fontId="4" fillId="0" borderId="6" xfId="0" applyFont="1" applyFill="1" applyBorder="1"/>
    <xf numFmtId="0" fontId="4" fillId="0" borderId="0" xfId="0" applyFont="1" applyFill="1"/>
    <xf numFmtId="0" fontId="6" fillId="0" borderId="0" xfId="0" applyFont="1" applyFill="1"/>
    <xf numFmtId="0" fontId="0" fillId="0" borderId="0" xfId="0" applyFill="1"/>
    <xf numFmtId="0" fontId="4" fillId="0" borderId="0" xfId="0" applyFont="1" applyFill="1" applyAlignment="1">
      <alignment horizontal="left"/>
    </xf>
    <xf numFmtId="0" fontId="1" fillId="0" borderId="23" xfId="0" applyFont="1" applyFill="1" applyBorder="1" applyAlignment="1">
      <alignment horizontal="center" vertical="center" wrapText="1"/>
    </xf>
    <xf numFmtId="0" fontId="1" fillId="0" borderId="2" xfId="0" applyFont="1" applyFill="1" applyBorder="1" applyAlignment="1">
      <alignment wrapText="1"/>
    </xf>
    <xf numFmtId="0" fontId="4" fillId="0" borderId="8" xfId="0" applyFont="1" applyFill="1" applyBorder="1" applyAlignment="1">
      <alignment horizontal="left" vertical="top" wrapText="1"/>
    </xf>
    <xf numFmtId="3" fontId="10" fillId="0" borderId="8" xfId="0" applyNumberFormat="1" applyFont="1" applyBorder="1" applyAlignment="1">
      <alignment horizontal="right" vertical="center"/>
    </xf>
    <xf numFmtId="3" fontId="9" fillId="0" borderId="6" xfId="0" applyNumberFormat="1" applyFont="1" applyBorder="1" applyAlignment="1"/>
    <xf numFmtId="3" fontId="1" fillId="0" borderId="0" xfId="0" applyNumberFormat="1" applyFont="1"/>
    <xf numFmtId="164" fontId="4" fillId="0" borderId="0" xfId="1" applyNumberFormat="1" applyFont="1" applyAlignment="1">
      <alignment wrapText="1"/>
    </xf>
    <xf numFmtId="49" fontId="1" fillId="0" borderId="8" xfId="0" applyNumberFormat="1" applyFont="1" applyBorder="1" applyAlignment="1">
      <alignment horizontal="left" vertical="center" wrapText="1"/>
    </xf>
    <xf numFmtId="3" fontId="1" fillId="0" borderId="14" xfId="0" applyNumberFormat="1" applyFont="1" applyFill="1" applyBorder="1" applyAlignment="1">
      <alignment wrapText="1"/>
    </xf>
    <xf numFmtId="166" fontId="1" fillId="0" borderId="8" xfId="1" applyNumberFormat="1" applyFont="1" applyBorder="1" applyAlignment="1">
      <alignment vertical="center"/>
    </xf>
    <xf numFmtId="3" fontId="0" fillId="0" borderId="0" xfId="0" applyNumberFormat="1" applyAlignment="1">
      <alignment wrapText="1"/>
    </xf>
    <xf numFmtId="0" fontId="1" fillId="0" borderId="11" xfId="0" applyFont="1" applyFill="1" applyBorder="1" applyAlignment="1">
      <alignment horizontal="centerContinuous" wrapText="1"/>
    </xf>
    <xf numFmtId="166" fontId="1" fillId="0" borderId="8" xfId="1" applyNumberFormat="1" applyFont="1" applyBorder="1" applyAlignment="1">
      <alignment vertical="center" wrapText="1"/>
    </xf>
    <xf numFmtId="166" fontId="4" fillId="0" borderId="8" xfId="1" applyNumberFormat="1" applyFont="1" applyBorder="1" applyAlignment="1">
      <alignment vertical="center"/>
    </xf>
    <xf numFmtId="166" fontId="4" fillId="2" borderId="8" xfId="1" applyNumberFormat="1" applyFont="1" applyFill="1" applyBorder="1" applyAlignment="1">
      <alignment vertical="center"/>
    </xf>
    <xf numFmtId="3" fontId="1" fillId="0" borderId="12" xfId="0" applyNumberFormat="1" applyFont="1" applyFill="1" applyBorder="1" applyAlignment="1">
      <alignment horizontal="centerContinuous" wrapText="1"/>
    </xf>
    <xf numFmtId="0" fontId="0" fillId="0" borderId="0" xfId="0" applyFill="1" applyBorder="1" applyAlignment="1">
      <alignment vertical="top" wrapText="1"/>
    </xf>
    <xf numFmtId="0" fontId="1" fillId="0" borderId="12" xfId="0" applyFont="1" applyFill="1" applyBorder="1" applyAlignment="1">
      <alignment horizontal="center" wrapText="1"/>
    </xf>
    <xf numFmtId="0" fontId="9" fillId="0" borderId="0" xfId="0" applyFont="1" applyFill="1" applyBorder="1" applyAlignment="1">
      <alignment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2" xfId="0" applyFont="1" applyFill="1" applyBorder="1" applyAlignment="1">
      <alignment horizontal="center" vertical="top" wrapText="1"/>
    </xf>
    <xf numFmtId="0" fontId="7" fillId="0" borderId="0" xfId="0" applyFont="1" applyFill="1"/>
    <xf numFmtId="0" fontId="8" fillId="0" borderId="0" xfId="0" applyFont="1" applyFill="1"/>
    <xf numFmtId="14"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0" fillId="0" borderId="22" xfId="0" applyFill="1" applyBorder="1" applyAlignment="1">
      <alignment vertical="top" wrapText="1"/>
    </xf>
    <xf numFmtId="0" fontId="0" fillId="0" borderId="0" xfId="0" applyFill="1" applyBorder="1"/>
    <xf numFmtId="0" fontId="0" fillId="0" borderId="24" xfId="0" applyFill="1" applyBorder="1" applyAlignment="1">
      <alignment horizontal="center" vertical="center"/>
    </xf>
    <xf numFmtId="0" fontId="0" fillId="0" borderId="25" xfId="0" applyFill="1" applyBorder="1" applyAlignment="1">
      <alignment vertical="top" wrapText="1"/>
    </xf>
    <xf numFmtId="0" fontId="0" fillId="0" borderId="26" xfId="0" applyFill="1" applyBorder="1" applyAlignment="1">
      <alignment vertical="top" wrapText="1"/>
    </xf>
    <xf numFmtId="164" fontId="0" fillId="0" borderId="0" xfId="0" applyNumberFormat="1" applyFill="1" applyBorder="1" applyAlignment="1">
      <alignment horizontal="center" vertical="center" wrapText="1"/>
    </xf>
    <xf numFmtId="164" fontId="0" fillId="0" borderId="0" xfId="0" applyNumberFormat="1" applyFill="1" applyBorder="1" applyAlignment="1">
      <alignment horizontal="center" vertical="center"/>
    </xf>
    <xf numFmtId="0" fontId="7" fillId="0" borderId="0" xfId="0" applyFont="1" applyFill="1" applyBorder="1"/>
    <xf numFmtId="164" fontId="0" fillId="0" borderId="0" xfId="0" applyNumberFormat="1" applyFill="1" applyBorder="1" applyAlignment="1">
      <alignment wrapText="1"/>
    </xf>
    <xf numFmtId="0" fontId="0" fillId="0" borderId="0" xfId="0" applyFill="1" applyBorder="1" applyAlignment="1">
      <alignment horizontal="center"/>
    </xf>
    <xf numFmtId="164" fontId="0" fillId="0" borderId="0" xfId="0" applyNumberFormat="1" applyFill="1" applyBorder="1"/>
    <xf numFmtId="0" fontId="0" fillId="0" borderId="0" xfId="0" applyFill="1" applyAlignment="1">
      <alignment vertical="top" wrapText="1"/>
    </xf>
    <xf numFmtId="164" fontId="0" fillId="0" borderId="0" xfId="0" applyNumberFormat="1" applyFill="1" applyAlignment="1">
      <alignment wrapText="1"/>
    </xf>
    <xf numFmtId="0" fontId="0" fillId="0" borderId="0" xfId="0" applyFill="1" applyAlignment="1">
      <alignment horizontal="center"/>
    </xf>
    <xf numFmtId="164" fontId="0" fillId="0" borderId="0" xfId="0" applyNumberFormat="1" applyFill="1"/>
    <xf numFmtId="0" fontId="3" fillId="0" borderId="9" xfId="0" applyFont="1" applyBorder="1" applyAlignment="1">
      <alignment horizontal="center" wrapText="1"/>
    </xf>
    <xf numFmtId="0" fontId="3" fillId="0" borderId="20" xfId="0" applyFont="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3" fontId="1" fillId="0" borderId="0" xfId="0" applyNumberFormat="1" applyFont="1" applyAlignment="1">
      <alignment horizontal="center"/>
    </xf>
    <xf numFmtId="3" fontId="4" fillId="0" borderId="0" xfId="0" applyNumberFormat="1" applyFont="1" applyAlignment="1">
      <alignment horizontal="center"/>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wrapText="1"/>
    </xf>
    <xf numFmtId="164" fontId="0" fillId="0" borderId="0" xfId="0" applyNumberFormat="1" applyFill="1" applyBorder="1" applyAlignment="1">
      <alignment horizontal="center" vertical="center"/>
    </xf>
    <xf numFmtId="14" fontId="0" fillId="0" borderId="0" xfId="0" applyNumberFormat="1" applyFill="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2"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2" xfId="0" applyFont="1" applyFill="1" applyBorder="1" applyAlignment="1">
      <alignment horizontal="center" wrapText="1"/>
    </xf>
  </cellXfs>
  <cellStyles count="2">
    <cellStyle name="Čárka" xfId="1" builtinId="3"/>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3"/>
  <sheetViews>
    <sheetView zoomScale="80" zoomScaleNormal="80" workbookViewId="0">
      <pane xSplit="8" ySplit="3" topLeftCell="I123" activePane="bottomRight" state="frozen"/>
      <selection pane="topRight" activeCell="I1" sqref="I1"/>
      <selection pane="bottomLeft" activeCell="A4" sqref="A4"/>
      <selection pane="bottomRight" activeCell="M128" sqref="M128"/>
    </sheetView>
  </sheetViews>
  <sheetFormatPr defaultColWidth="9.109375" defaultRowHeight="49.5" customHeight="1" x14ac:dyDescent="0.3"/>
  <cols>
    <col min="1" max="1" width="3.88671875" customWidth="1"/>
    <col min="2" max="3" width="14.44140625" customWidth="1"/>
    <col min="4" max="4" width="11.77734375" customWidth="1"/>
    <col min="5" max="5" width="6.77734375" customWidth="1"/>
    <col min="6" max="6" width="6.6640625" bestFit="1" customWidth="1"/>
    <col min="7" max="7" width="9.77734375" hidden="1" customWidth="1"/>
    <col min="8" max="8" width="7.109375" bestFit="1" customWidth="1"/>
    <col min="9" max="9" width="14.44140625" customWidth="1"/>
    <col min="10" max="10" width="2.21875" customWidth="1"/>
    <col min="11" max="11" width="30.21875" customWidth="1"/>
    <col min="12" max="12" width="51.6640625" style="57" customWidth="1"/>
    <col min="13" max="13" width="38.77734375" style="57" customWidth="1"/>
    <col min="14" max="14" width="9.44140625" customWidth="1"/>
    <col min="15" max="15" width="5.21875" customWidth="1"/>
    <col min="16" max="16" width="6" customWidth="1"/>
    <col min="17" max="17" width="9.88671875" style="60" customWidth="1"/>
    <col min="18" max="18" width="9.109375" customWidth="1"/>
    <col min="19" max="19" width="3.88671875" style="66" customWidth="1"/>
    <col min="20" max="20" width="3.6640625" style="66" customWidth="1"/>
    <col min="21" max="21" width="5.109375" style="66" customWidth="1"/>
    <col min="22" max="22" width="6.33203125" customWidth="1"/>
    <col min="23" max="23" width="10.6640625" style="60" bestFit="1" customWidth="1"/>
  </cols>
  <sheetData>
    <row r="1" spans="1:23" s="11" customFormat="1" ht="49.5" customHeight="1" thickBot="1" x14ac:dyDescent="0.25">
      <c r="A1" s="111" t="s">
        <v>1902</v>
      </c>
      <c r="B1" s="37" t="s">
        <v>0</v>
      </c>
      <c r="C1" s="8"/>
      <c r="D1" s="8"/>
      <c r="E1" s="8"/>
      <c r="F1" s="8"/>
      <c r="G1" s="8"/>
      <c r="H1" s="8"/>
      <c r="I1" s="8"/>
      <c r="J1" s="9"/>
      <c r="K1" s="5" t="s">
        <v>25</v>
      </c>
      <c r="L1" s="10" t="s">
        <v>26</v>
      </c>
      <c r="M1" s="5" t="s">
        <v>1</v>
      </c>
      <c r="N1" s="3" t="s">
        <v>2</v>
      </c>
      <c r="O1" s="6" t="s">
        <v>3</v>
      </c>
      <c r="P1" s="10"/>
      <c r="Q1" s="6" t="s">
        <v>4</v>
      </c>
      <c r="R1" s="2" t="s">
        <v>5</v>
      </c>
      <c r="S1" s="31" t="s">
        <v>6</v>
      </c>
      <c r="T1" s="32"/>
      <c r="U1" s="32"/>
      <c r="V1" s="30"/>
      <c r="W1" s="6" t="s">
        <v>7</v>
      </c>
    </row>
    <row r="2" spans="1:23" s="11" customFormat="1" ht="30.7" customHeight="1" x14ac:dyDescent="0.25">
      <c r="A2" s="112"/>
      <c r="B2" s="38" t="s">
        <v>8</v>
      </c>
      <c r="C2" s="12"/>
      <c r="D2" s="12"/>
      <c r="E2" s="12"/>
      <c r="F2" s="34"/>
      <c r="G2" s="109" t="s">
        <v>18</v>
      </c>
      <c r="H2" s="13"/>
      <c r="I2" s="13"/>
      <c r="J2" s="39"/>
      <c r="K2" s="4"/>
      <c r="L2" s="14"/>
      <c r="M2" s="4"/>
      <c r="N2" s="4"/>
      <c r="O2" s="15"/>
      <c r="P2" s="16"/>
      <c r="Q2" s="15"/>
      <c r="R2" s="29"/>
      <c r="S2" s="9" t="s">
        <v>9</v>
      </c>
      <c r="T2" s="9" t="s">
        <v>10</v>
      </c>
      <c r="U2" s="68" t="s">
        <v>11</v>
      </c>
      <c r="V2" s="69" t="s">
        <v>12</v>
      </c>
      <c r="W2" s="79"/>
    </row>
    <row r="3" spans="1:23" s="11" customFormat="1" ht="31.95" customHeight="1" thickBot="1" x14ac:dyDescent="0.3">
      <c r="A3" s="113"/>
      <c r="B3" s="40" t="s">
        <v>13</v>
      </c>
      <c r="C3" s="41" t="s">
        <v>14</v>
      </c>
      <c r="D3" s="41" t="s">
        <v>15</v>
      </c>
      <c r="E3" s="41" t="s">
        <v>16</v>
      </c>
      <c r="F3" s="42" t="s">
        <v>17</v>
      </c>
      <c r="G3" s="110"/>
      <c r="H3" s="43" t="s">
        <v>19</v>
      </c>
      <c r="I3" s="43" t="s">
        <v>20</v>
      </c>
      <c r="J3" s="44" t="s">
        <v>21</v>
      </c>
      <c r="K3" s="17"/>
      <c r="L3" s="18"/>
      <c r="M3" s="17"/>
      <c r="N3" s="83">
        <f>SUM(N4:N243)</f>
        <v>25577538.32</v>
      </c>
      <c r="O3" s="19" t="s">
        <v>22</v>
      </c>
      <c r="P3" s="20" t="s">
        <v>23</v>
      </c>
      <c r="Q3" s="76">
        <f>SUM(Q4:Q243)</f>
        <v>11302100</v>
      </c>
      <c r="R3" s="21"/>
      <c r="S3" s="20"/>
      <c r="T3" s="20"/>
      <c r="U3" s="22" t="s">
        <v>24</v>
      </c>
      <c r="V3" s="17"/>
      <c r="W3" s="80">
        <f>SUM(W4:W244)</f>
        <v>9475000</v>
      </c>
    </row>
    <row r="4" spans="1:23" s="25" customFormat="1" ht="49.5" customHeight="1" x14ac:dyDescent="0.3">
      <c r="A4" s="23" t="s">
        <v>242</v>
      </c>
      <c r="B4" s="49" t="s">
        <v>243</v>
      </c>
      <c r="C4" s="49" t="s">
        <v>244</v>
      </c>
      <c r="D4" s="50" t="s">
        <v>245</v>
      </c>
      <c r="E4" s="51" t="s">
        <v>246</v>
      </c>
      <c r="F4" s="49" t="s">
        <v>202</v>
      </c>
      <c r="G4" s="49" t="s">
        <v>39</v>
      </c>
      <c r="H4" s="51" t="s">
        <v>247</v>
      </c>
      <c r="I4" s="51" t="s">
        <v>1925</v>
      </c>
      <c r="J4" s="51"/>
      <c r="K4" s="24" t="s">
        <v>248</v>
      </c>
      <c r="L4" s="24" t="s">
        <v>1924</v>
      </c>
      <c r="M4" s="24" t="s">
        <v>249</v>
      </c>
      <c r="N4" s="53">
        <v>85600</v>
      </c>
      <c r="O4" s="52" t="s">
        <v>43</v>
      </c>
      <c r="P4" s="52" t="s">
        <v>44</v>
      </c>
      <c r="Q4" s="58">
        <v>42800</v>
      </c>
      <c r="R4" s="53" t="s">
        <v>45</v>
      </c>
      <c r="S4" s="61">
        <v>180</v>
      </c>
      <c r="T4" s="61">
        <v>180</v>
      </c>
      <c r="U4" s="61">
        <v>200</v>
      </c>
      <c r="V4" s="53">
        <f t="shared" ref="V4:V67" si="0">SUM(S4:U4)</f>
        <v>560</v>
      </c>
      <c r="W4" s="77">
        <v>42800</v>
      </c>
    </row>
    <row r="5" spans="1:23" s="25" customFormat="1" ht="49.5" customHeight="1" x14ac:dyDescent="0.3">
      <c r="A5" s="23" t="s">
        <v>1328</v>
      </c>
      <c r="B5" s="49" t="s">
        <v>1329</v>
      </c>
      <c r="C5" s="49" t="s">
        <v>1330</v>
      </c>
      <c r="D5" s="50" t="s">
        <v>1331</v>
      </c>
      <c r="E5" s="51" t="s">
        <v>1332</v>
      </c>
      <c r="F5" s="49" t="s">
        <v>51</v>
      </c>
      <c r="G5" s="49" t="s">
        <v>39</v>
      </c>
      <c r="H5" s="51" t="s">
        <v>1333</v>
      </c>
      <c r="I5" s="51" t="s">
        <v>1925</v>
      </c>
      <c r="J5" s="51"/>
      <c r="K5" s="24" t="s">
        <v>1334</v>
      </c>
      <c r="L5" s="24" t="s">
        <v>1335</v>
      </c>
      <c r="M5" s="24" t="s">
        <v>1336</v>
      </c>
      <c r="N5" s="53">
        <v>440000</v>
      </c>
      <c r="O5" s="52" t="s">
        <v>43</v>
      </c>
      <c r="P5" s="52" t="s">
        <v>44</v>
      </c>
      <c r="Q5" s="58">
        <v>200000</v>
      </c>
      <c r="R5" s="53" t="s">
        <v>45</v>
      </c>
      <c r="S5" s="61">
        <v>160</v>
      </c>
      <c r="T5" s="61">
        <v>200</v>
      </c>
      <c r="U5" s="61">
        <v>200</v>
      </c>
      <c r="V5" s="53">
        <f t="shared" si="0"/>
        <v>560</v>
      </c>
      <c r="W5" s="77">
        <v>200000</v>
      </c>
    </row>
    <row r="6" spans="1:23" s="25" customFormat="1" ht="49.5" customHeight="1" x14ac:dyDescent="0.3">
      <c r="A6" s="23" t="s">
        <v>1457</v>
      </c>
      <c r="B6" s="49" t="s">
        <v>1458</v>
      </c>
      <c r="C6" s="49" t="s">
        <v>1459</v>
      </c>
      <c r="D6" s="50" t="s">
        <v>1460</v>
      </c>
      <c r="E6" s="51" t="s">
        <v>106</v>
      </c>
      <c r="F6" s="49" t="s">
        <v>51</v>
      </c>
      <c r="G6" s="49" t="s">
        <v>39</v>
      </c>
      <c r="H6" s="51" t="s">
        <v>1461</v>
      </c>
      <c r="I6" s="51" t="s">
        <v>1925</v>
      </c>
      <c r="J6" s="51"/>
      <c r="K6" s="24" t="s">
        <v>1462</v>
      </c>
      <c r="L6" s="24" t="s">
        <v>1463</v>
      </c>
      <c r="M6" s="24" t="s">
        <v>1464</v>
      </c>
      <c r="N6" s="53">
        <v>106000</v>
      </c>
      <c r="O6" s="52" t="s">
        <v>43</v>
      </c>
      <c r="P6" s="52" t="s">
        <v>44</v>
      </c>
      <c r="Q6" s="58">
        <v>53000</v>
      </c>
      <c r="R6" s="53" t="s">
        <v>45</v>
      </c>
      <c r="S6" s="61">
        <v>180</v>
      </c>
      <c r="T6" s="61">
        <v>180</v>
      </c>
      <c r="U6" s="61">
        <v>200</v>
      </c>
      <c r="V6" s="53">
        <f t="shared" si="0"/>
        <v>560</v>
      </c>
      <c r="W6" s="77">
        <v>53000</v>
      </c>
    </row>
    <row r="7" spans="1:23" s="25" customFormat="1" ht="49.5" customHeight="1" x14ac:dyDescent="0.3">
      <c r="A7" s="23" t="s">
        <v>225</v>
      </c>
      <c r="B7" s="49" t="s">
        <v>226</v>
      </c>
      <c r="C7" s="49" t="s">
        <v>227</v>
      </c>
      <c r="D7" s="50" t="s">
        <v>228</v>
      </c>
      <c r="E7" s="51" t="s">
        <v>229</v>
      </c>
      <c r="F7" s="49" t="s">
        <v>38</v>
      </c>
      <c r="G7" s="49" t="s">
        <v>39</v>
      </c>
      <c r="H7" s="51" t="s">
        <v>230</v>
      </c>
      <c r="I7" s="51" t="s">
        <v>1925</v>
      </c>
      <c r="J7" s="51"/>
      <c r="K7" s="24" t="s">
        <v>231</v>
      </c>
      <c r="L7" s="24" t="s">
        <v>232</v>
      </c>
      <c r="M7" s="24" t="s">
        <v>1899</v>
      </c>
      <c r="N7" s="53">
        <v>86800</v>
      </c>
      <c r="O7" s="52" t="s">
        <v>43</v>
      </c>
      <c r="P7" s="52" t="s">
        <v>44</v>
      </c>
      <c r="Q7" s="58">
        <v>43400</v>
      </c>
      <c r="R7" s="53" t="s">
        <v>45</v>
      </c>
      <c r="S7" s="61">
        <v>160</v>
      </c>
      <c r="T7" s="61">
        <v>200</v>
      </c>
      <c r="U7" s="61">
        <v>200</v>
      </c>
      <c r="V7" s="53">
        <f t="shared" si="0"/>
        <v>560</v>
      </c>
      <c r="W7" s="77">
        <v>43400</v>
      </c>
    </row>
    <row r="8" spans="1:23" s="25" customFormat="1" ht="49.5" customHeight="1" x14ac:dyDescent="0.3">
      <c r="A8" s="23" t="s">
        <v>1682</v>
      </c>
      <c r="B8" s="49" t="s">
        <v>1683</v>
      </c>
      <c r="C8" s="49" t="s">
        <v>1684</v>
      </c>
      <c r="D8" s="50" t="s">
        <v>1685</v>
      </c>
      <c r="E8" s="51" t="s">
        <v>1686</v>
      </c>
      <c r="F8" s="49" t="s">
        <v>125</v>
      </c>
      <c r="G8" s="49" t="s">
        <v>39</v>
      </c>
      <c r="H8" s="51" t="s">
        <v>1687</v>
      </c>
      <c r="I8" s="51" t="s">
        <v>1925</v>
      </c>
      <c r="J8" s="51"/>
      <c r="K8" s="24" t="s">
        <v>1688</v>
      </c>
      <c r="L8" s="24" t="s">
        <v>1689</v>
      </c>
      <c r="M8" s="24" t="s">
        <v>1690</v>
      </c>
      <c r="N8" s="53">
        <v>98000</v>
      </c>
      <c r="O8" s="52" t="s">
        <v>43</v>
      </c>
      <c r="P8" s="52" t="s">
        <v>44</v>
      </c>
      <c r="Q8" s="58">
        <v>49000</v>
      </c>
      <c r="R8" s="53" t="s">
        <v>45</v>
      </c>
      <c r="S8" s="61">
        <v>180</v>
      </c>
      <c r="T8" s="61">
        <v>180</v>
      </c>
      <c r="U8" s="61">
        <v>200</v>
      </c>
      <c r="V8" s="53">
        <f t="shared" si="0"/>
        <v>560</v>
      </c>
      <c r="W8" s="77">
        <v>49000</v>
      </c>
    </row>
    <row r="9" spans="1:23" s="25" customFormat="1" ht="49.5" customHeight="1" x14ac:dyDescent="0.3">
      <c r="A9" s="23" t="s">
        <v>839</v>
      </c>
      <c r="B9" s="49" t="s">
        <v>840</v>
      </c>
      <c r="C9" s="49" t="s">
        <v>841</v>
      </c>
      <c r="D9" s="50" t="s">
        <v>842</v>
      </c>
      <c r="E9" s="51" t="s">
        <v>843</v>
      </c>
      <c r="F9" s="49" t="s">
        <v>51</v>
      </c>
      <c r="G9" s="49" t="s">
        <v>39</v>
      </c>
      <c r="H9" s="51" t="s">
        <v>844</v>
      </c>
      <c r="I9" s="51" t="s">
        <v>1925</v>
      </c>
      <c r="J9" s="51"/>
      <c r="K9" s="24" t="s">
        <v>845</v>
      </c>
      <c r="L9" s="24" t="s">
        <v>846</v>
      </c>
      <c r="M9" s="24" t="s">
        <v>847</v>
      </c>
      <c r="N9" s="53">
        <v>144000</v>
      </c>
      <c r="O9" s="52" t="s">
        <v>43</v>
      </c>
      <c r="P9" s="52" t="s">
        <v>44</v>
      </c>
      <c r="Q9" s="58">
        <v>72000</v>
      </c>
      <c r="R9" s="53" t="s">
        <v>45</v>
      </c>
      <c r="S9" s="61">
        <v>160</v>
      </c>
      <c r="T9" s="61">
        <v>200</v>
      </c>
      <c r="U9" s="61">
        <v>200</v>
      </c>
      <c r="V9" s="53">
        <f t="shared" si="0"/>
        <v>560</v>
      </c>
      <c r="W9" s="77">
        <v>72000</v>
      </c>
    </row>
    <row r="10" spans="1:23" s="25" customFormat="1" ht="49.5" customHeight="1" x14ac:dyDescent="0.3">
      <c r="A10" s="23" t="s">
        <v>741</v>
      </c>
      <c r="B10" s="49" t="s">
        <v>742</v>
      </c>
      <c r="C10" s="49" t="s">
        <v>743</v>
      </c>
      <c r="D10" s="50" t="s">
        <v>744</v>
      </c>
      <c r="E10" s="51" t="s">
        <v>745</v>
      </c>
      <c r="F10" s="49" t="s">
        <v>38</v>
      </c>
      <c r="G10" s="49" t="s">
        <v>39</v>
      </c>
      <c r="H10" s="51" t="s">
        <v>746</v>
      </c>
      <c r="I10" s="51" t="s">
        <v>1925</v>
      </c>
      <c r="J10" s="51"/>
      <c r="K10" s="24" t="s">
        <v>747</v>
      </c>
      <c r="L10" s="24" t="s">
        <v>1903</v>
      </c>
      <c r="M10" s="24" t="s">
        <v>137</v>
      </c>
      <c r="N10" s="53">
        <v>150000</v>
      </c>
      <c r="O10" s="52" t="s">
        <v>43</v>
      </c>
      <c r="P10" s="52" t="s">
        <v>44</v>
      </c>
      <c r="Q10" s="58">
        <v>75000</v>
      </c>
      <c r="R10" s="53" t="s">
        <v>45</v>
      </c>
      <c r="S10" s="61">
        <v>200</v>
      </c>
      <c r="T10" s="61">
        <v>155</v>
      </c>
      <c r="U10" s="61">
        <v>200</v>
      </c>
      <c r="V10" s="53">
        <f t="shared" si="0"/>
        <v>555</v>
      </c>
      <c r="W10" s="77">
        <v>75000</v>
      </c>
    </row>
    <row r="11" spans="1:23" s="25" customFormat="1" ht="49.5" customHeight="1" x14ac:dyDescent="0.3">
      <c r="A11" s="23" t="s">
        <v>1480</v>
      </c>
      <c r="B11" s="49" t="s">
        <v>1481</v>
      </c>
      <c r="C11" s="49" t="s">
        <v>1482</v>
      </c>
      <c r="D11" s="50" t="s">
        <v>1483</v>
      </c>
      <c r="E11" s="51" t="s">
        <v>390</v>
      </c>
      <c r="F11" s="49" t="s">
        <v>202</v>
      </c>
      <c r="G11" s="49" t="s">
        <v>39</v>
      </c>
      <c r="H11" s="51" t="s">
        <v>1484</v>
      </c>
      <c r="I11" s="51" t="s">
        <v>1925</v>
      </c>
      <c r="J11" s="51"/>
      <c r="K11" s="24" t="s">
        <v>1485</v>
      </c>
      <c r="L11" s="24" t="s">
        <v>1486</v>
      </c>
      <c r="M11" s="24" t="s">
        <v>704</v>
      </c>
      <c r="N11" s="53">
        <v>98000</v>
      </c>
      <c r="O11" s="52" t="s">
        <v>43</v>
      </c>
      <c r="P11" s="52" t="s">
        <v>44</v>
      </c>
      <c r="Q11" s="58">
        <v>49000</v>
      </c>
      <c r="R11" s="53" t="s">
        <v>45</v>
      </c>
      <c r="S11" s="61">
        <v>160</v>
      </c>
      <c r="T11" s="61">
        <v>180</v>
      </c>
      <c r="U11" s="61">
        <v>200</v>
      </c>
      <c r="V11" s="53">
        <f t="shared" si="0"/>
        <v>540</v>
      </c>
      <c r="W11" s="77">
        <v>49000</v>
      </c>
    </row>
    <row r="12" spans="1:23" s="25" customFormat="1" ht="49.5" customHeight="1" x14ac:dyDescent="0.3">
      <c r="A12" s="23" t="s">
        <v>1651</v>
      </c>
      <c r="B12" s="49" t="s">
        <v>1652</v>
      </c>
      <c r="C12" s="49" t="s">
        <v>1653</v>
      </c>
      <c r="D12" s="50" t="s">
        <v>1654</v>
      </c>
      <c r="E12" s="51" t="s">
        <v>1655</v>
      </c>
      <c r="F12" s="49" t="s">
        <v>202</v>
      </c>
      <c r="G12" s="49" t="s">
        <v>39</v>
      </c>
      <c r="H12" s="51" t="s">
        <v>1656</v>
      </c>
      <c r="I12" s="51" t="s">
        <v>1925</v>
      </c>
      <c r="J12" s="51"/>
      <c r="K12" s="24" t="s">
        <v>1657</v>
      </c>
      <c r="L12" s="24" t="s">
        <v>1658</v>
      </c>
      <c r="M12" s="24" t="s">
        <v>1659</v>
      </c>
      <c r="N12" s="53">
        <v>151000</v>
      </c>
      <c r="O12" s="52" t="s">
        <v>43</v>
      </c>
      <c r="P12" s="52" t="s">
        <v>44</v>
      </c>
      <c r="Q12" s="58">
        <v>75500</v>
      </c>
      <c r="R12" s="53" t="s">
        <v>45</v>
      </c>
      <c r="S12" s="61">
        <v>160</v>
      </c>
      <c r="T12" s="61">
        <v>180</v>
      </c>
      <c r="U12" s="61">
        <v>200</v>
      </c>
      <c r="V12" s="53">
        <f t="shared" si="0"/>
        <v>540</v>
      </c>
      <c r="W12" s="77">
        <v>75500</v>
      </c>
    </row>
    <row r="13" spans="1:23" s="25" customFormat="1" ht="49.5" customHeight="1" x14ac:dyDescent="0.3">
      <c r="A13" s="23" t="s">
        <v>333</v>
      </c>
      <c r="B13" s="49" t="s">
        <v>334</v>
      </c>
      <c r="C13" s="49" t="s">
        <v>335</v>
      </c>
      <c r="D13" s="50" t="s">
        <v>336</v>
      </c>
      <c r="E13" s="51" t="s">
        <v>337</v>
      </c>
      <c r="F13" s="49" t="s">
        <v>125</v>
      </c>
      <c r="G13" s="49" t="s">
        <v>39</v>
      </c>
      <c r="H13" s="51" t="s">
        <v>338</v>
      </c>
      <c r="I13" s="51" t="s">
        <v>1925</v>
      </c>
      <c r="J13" s="51"/>
      <c r="K13" s="24" t="s">
        <v>339</v>
      </c>
      <c r="L13" s="24" t="s">
        <v>340</v>
      </c>
      <c r="M13" s="24" t="s">
        <v>341</v>
      </c>
      <c r="N13" s="53">
        <v>164000</v>
      </c>
      <c r="O13" s="52" t="s">
        <v>43</v>
      </c>
      <c r="P13" s="52" t="s">
        <v>44</v>
      </c>
      <c r="Q13" s="58">
        <v>82000</v>
      </c>
      <c r="R13" s="53" t="s">
        <v>45</v>
      </c>
      <c r="S13" s="61">
        <v>160</v>
      </c>
      <c r="T13" s="61">
        <v>180</v>
      </c>
      <c r="U13" s="61">
        <v>200</v>
      </c>
      <c r="V13" s="53">
        <f t="shared" si="0"/>
        <v>540</v>
      </c>
      <c r="W13" s="77">
        <v>82000</v>
      </c>
    </row>
    <row r="14" spans="1:23" s="25" customFormat="1" ht="49.5" customHeight="1" x14ac:dyDescent="0.3">
      <c r="A14" s="23" t="s">
        <v>1519</v>
      </c>
      <c r="B14" s="49" t="s">
        <v>1520</v>
      </c>
      <c r="C14" s="49" t="s">
        <v>1521</v>
      </c>
      <c r="D14" s="50" t="s">
        <v>1522</v>
      </c>
      <c r="E14" s="51" t="s">
        <v>627</v>
      </c>
      <c r="F14" s="49" t="s">
        <v>125</v>
      </c>
      <c r="G14" s="49" t="s">
        <v>39</v>
      </c>
      <c r="H14" s="51" t="s">
        <v>1523</v>
      </c>
      <c r="I14" s="51" t="s">
        <v>1925</v>
      </c>
      <c r="J14" s="51"/>
      <c r="K14" s="24" t="s">
        <v>1524</v>
      </c>
      <c r="L14" s="24" t="s">
        <v>1525</v>
      </c>
      <c r="M14" s="24" t="s">
        <v>1526</v>
      </c>
      <c r="N14" s="53">
        <v>85000</v>
      </c>
      <c r="O14" s="52" t="s">
        <v>43</v>
      </c>
      <c r="P14" s="52" t="s">
        <v>44</v>
      </c>
      <c r="Q14" s="58">
        <v>42500</v>
      </c>
      <c r="R14" s="53" t="s">
        <v>45</v>
      </c>
      <c r="S14" s="61">
        <v>160</v>
      </c>
      <c r="T14" s="61">
        <v>180</v>
      </c>
      <c r="U14" s="61">
        <v>200</v>
      </c>
      <c r="V14" s="53">
        <f t="shared" si="0"/>
        <v>540</v>
      </c>
      <c r="W14" s="77">
        <v>42500</v>
      </c>
    </row>
    <row r="15" spans="1:23" s="25" customFormat="1" ht="49.5" customHeight="1" x14ac:dyDescent="0.3">
      <c r="A15" s="23" t="s">
        <v>360</v>
      </c>
      <c r="B15" s="49" t="s">
        <v>361</v>
      </c>
      <c r="C15" s="49" t="s">
        <v>362</v>
      </c>
      <c r="D15" s="50" t="s">
        <v>363</v>
      </c>
      <c r="E15" s="51" t="s">
        <v>364</v>
      </c>
      <c r="F15" s="49" t="s">
        <v>38</v>
      </c>
      <c r="G15" s="49" t="s">
        <v>39</v>
      </c>
      <c r="H15" s="51" t="s">
        <v>365</v>
      </c>
      <c r="I15" s="51" t="s">
        <v>1925</v>
      </c>
      <c r="J15" s="51"/>
      <c r="K15" s="24" t="s">
        <v>366</v>
      </c>
      <c r="L15" s="24" t="s">
        <v>367</v>
      </c>
      <c r="M15" s="24" t="s">
        <v>368</v>
      </c>
      <c r="N15" s="53">
        <v>181110</v>
      </c>
      <c r="O15" s="52" t="s">
        <v>43</v>
      </c>
      <c r="P15" s="52" t="s">
        <v>44</v>
      </c>
      <c r="Q15" s="58">
        <v>90000</v>
      </c>
      <c r="R15" s="53" t="s">
        <v>45</v>
      </c>
      <c r="S15" s="61">
        <v>160</v>
      </c>
      <c r="T15" s="61">
        <v>175</v>
      </c>
      <c r="U15" s="61">
        <v>200</v>
      </c>
      <c r="V15" s="53">
        <f t="shared" si="0"/>
        <v>535</v>
      </c>
      <c r="W15" s="77">
        <v>90000</v>
      </c>
    </row>
    <row r="16" spans="1:23" s="25" customFormat="1" ht="49.5" customHeight="1" x14ac:dyDescent="0.3">
      <c r="A16" s="23" t="s">
        <v>1337</v>
      </c>
      <c r="B16" s="49" t="s">
        <v>1338</v>
      </c>
      <c r="C16" s="49" t="s">
        <v>1339</v>
      </c>
      <c r="D16" s="50" t="s">
        <v>1340</v>
      </c>
      <c r="E16" s="51" t="s">
        <v>192</v>
      </c>
      <c r="F16" s="49" t="s">
        <v>125</v>
      </c>
      <c r="G16" s="49" t="s">
        <v>39</v>
      </c>
      <c r="H16" s="51" t="s">
        <v>1341</v>
      </c>
      <c r="I16" s="51" t="s">
        <v>1925</v>
      </c>
      <c r="J16" s="51"/>
      <c r="K16" s="24" t="s">
        <v>1342</v>
      </c>
      <c r="L16" s="24" t="s">
        <v>1343</v>
      </c>
      <c r="M16" s="24" t="s">
        <v>1344</v>
      </c>
      <c r="N16" s="53">
        <v>116000</v>
      </c>
      <c r="O16" s="52" t="s">
        <v>43</v>
      </c>
      <c r="P16" s="52" t="s">
        <v>44</v>
      </c>
      <c r="Q16" s="58">
        <v>58000</v>
      </c>
      <c r="R16" s="53" t="s">
        <v>45</v>
      </c>
      <c r="S16" s="61">
        <v>160</v>
      </c>
      <c r="T16" s="61">
        <v>175</v>
      </c>
      <c r="U16" s="61">
        <v>200</v>
      </c>
      <c r="V16" s="53">
        <f t="shared" si="0"/>
        <v>535</v>
      </c>
      <c r="W16" s="77">
        <v>58000</v>
      </c>
    </row>
    <row r="17" spans="1:23" s="25" customFormat="1" ht="49.5" customHeight="1" x14ac:dyDescent="0.3">
      <c r="A17" s="23" t="s">
        <v>948</v>
      </c>
      <c r="B17" s="49" t="s">
        <v>949</v>
      </c>
      <c r="C17" s="49" t="s">
        <v>950</v>
      </c>
      <c r="D17" s="50" t="s">
        <v>951</v>
      </c>
      <c r="E17" s="51" t="s">
        <v>952</v>
      </c>
      <c r="F17" s="49" t="s">
        <v>79</v>
      </c>
      <c r="G17" s="49" t="s">
        <v>39</v>
      </c>
      <c r="H17" s="51" t="s">
        <v>953</v>
      </c>
      <c r="I17" s="51" t="s">
        <v>1925</v>
      </c>
      <c r="J17" s="51"/>
      <c r="K17" s="24" t="s">
        <v>954</v>
      </c>
      <c r="L17" s="24" t="s">
        <v>955</v>
      </c>
      <c r="M17" s="24" t="s">
        <v>956</v>
      </c>
      <c r="N17" s="53">
        <v>1200000</v>
      </c>
      <c r="O17" s="52" t="s">
        <v>43</v>
      </c>
      <c r="P17" s="52" t="s">
        <v>44</v>
      </c>
      <c r="Q17" s="58">
        <v>200000</v>
      </c>
      <c r="R17" s="53" t="s">
        <v>45</v>
      </c>
      <c r="S17" s="61">
        <v>160</v>
      </c>
      <c r="T17" s="61">
        <v>170</v>
      </c>
      <c r="U17" s="61">
        <v>200</v>
      </c>
      <c r="V17" s="53">
        <f t="shared" si="0"/>
        <v>530</v>
      </c>
      <c r="W17" s="77">
        <v>200000</v>
      </c>
    </row>
    <row r="18" spans="1:23" s="25" customFormat="1" ht="49.5" customHeight="1" x14ac:dyDescent="0.3">
      <c r="A18" s="23" t="s">
        <v>632</v>
      </c>
      <c r="B18" s="49" t="s">
        <v>633</v>
      </c>
      <c r="C18" s="49" t="s">
        <v>634</v>
      </c>
      <c r="D18" s="50" t="s">
        <v>635</v>
      </c>
      <c r="E18" s="51" t="s">
        <v>484</v>
      </c>
      <c r="F18" s="49" t="s">
        <v>51</v>
      </c>
      <c r="G18" s="49" t="s">
        <v>39</v>
      </c>
      <c r="H18" s="51" t="s">
        <v>636</v>
      </c>
      <c r="I18" s="51" t="s">
        <v>1925</v>
      </c>
      <c r="J18" s="51"/>
      <c r="K18" s="24" t="s">
        <v>637</v>
      </c>
      <c r="L18" s="24" t="s">
        <v>638</v>
      </c>
      <c r="M18" s="24" t="s">
        <v>639</v>
      </c>
      <c r="N18" s="53">
        <v>206000</v>
      </c>
      <c r="O18" s="52" t="s">
        <v>43</v>
      </c>
      <c r="P18" s="52" t="s">
        <v>44</v>
      </c>
      <c r="Q18" s="58">
        <v>103000</v>
      </c>
      <c r="R18" s="53" t="s">
        <v>45</v>
      </c>
      <c r="S18" s="61">
        <v>160</v>
      </c>
      <c r="T18" s="61">
        <v>165</v>
      </c>
      <c r="U18" s="61">
        <v>200</v>
      </c>
      <c r="V18" s="53">
        <f t="shared" si="0"/>
        <v>525</v>
      </c>
      <c r="W18" s="77">
        <v>103000</v>
      </c>
    </row>
    <row r="19" spans="1:23" s="25" customFormat="1" ht="49.5" customHeight="1" x14ac:dyDescent="0.3">
      <c r="A19" s="23" t="s">
        <v>940</v>
      </c>
      <c r="B19" s="49" t="s">
        <v>941</v>
      </c>
      <c r="C19" s="49" t="s">
        <v>942</v>
      </c>
      <c r="D19" s="50" t="s">
        <v>943</v>
      </c>
      <c r="E19" s="51" t="s">
        <v>852</v>
      </c>
      <c r="F19" s="49" t="s">
        <v>202</v>
      </c>
      <c r="G19" s="49" t="s">
        <v>39</v>
      </c>
      <c r="H19" s="51" t="s">
        <v>944</v>
      </c>
      <c r="I19" s="51" t="s">
        <v>1925</v>
      </c>
      <c r="J19" s="51"/>
      <c r="K19" s="24" t="s">
        <v>945</v>
      </c>
      <c r="L19" s="24" t="s">
        <v>946</v>
      </c>
      <c r="M19" s="24" t="s">
        <v>947</v>
      </c>
      <c r="N19" s="53">
        <v>154260</v>
      </c>
      <c r="O19" s="52" t="s">
        <v>43</v>
      </c>
      <c r="P19" s="52" t="s">
        <v>44</v>
      </c>
      <c r="Q19" s="58">
        <v>77000</v>
      </c>
      <c r="R19" s="53" t="s">
        <v>45</v>
      </c>
      <c r="S19" s="61">
        <v>160</v>
      </c>
      <c r="T19" s="61">
        <v>165</v>
      </c>
      <c r="U19" s="61">
        <v>200</v>
      </c>
      <c r="V19" s="53">
        <f t="shared" si="0"/>
        <v>525</v>
      </c>
      <c r="W19" s="77">
        <v>77000</v>
      </c>
    </row>
    <row r="20" spans="1:23" s="25" customFormat="1" ht="49.5" customHeight="1" x14ac:dyDescent="0.3">
      <c r="A20" s="23" t="s">
        <v>351</v>
      </c>
      <c r="B20" s="49" t="s">
        <v>352</v>
      </c>
      <c r="C20" s="49" t="s">
        <v>353</v>
      </c>
      <c r="D20" s="50" t="s">
        <v>354</v>
      </c>
      <c r="E20" s="51" t="s">
        <v>355</v>
      </c>
      <c r="F20" s="49" t="s">
        <v>51</v>
      </c>
      <c r="G20" s="49" t="s">
        <v>39</v>
      </c>
      <c r="H20" s="51" t="s">
        <v>356</v>
      </c>
      <c r="I20" s="51" t="s">
        <v>1925</v>
      </c>
      <c r="J20" s="51"/>
      <c r="K20" s="24" t="s">
        <v>357</v>
      </c>
      <c r="L20" s="24" t="s">
        <v>358</v>
      </c>
      <c r="M20" s="24" t="s">
        <v>359</v>
      </c>
      <c r="N20" s="53">
        <v>155000</v>
      </c>
      <c r="O20" s="52" t="s">
        <v>43</v>
      </c>
      <c r="P20" s="52" t="s">
        <v>44</v>
      </c>
      <c r="Q20" s="58">
        <v>77500</v>
      </c>
      <c r="R20" s="53" t="s">
        <v>45</v>
      </c>
      <c r="S20" s="61">
        <v>160</v>
      </c>
      <c r="T20" s="61">
        <v>165</v>
      </c>
      <c r="U20" s="61">
        <v>200</v>
      </c>
      <c r="V20" s="53">
        <f t="shared" si="0"/>
        <v>525</v>
      </c>
      <c r="W20" s="77">
        <v>77500</v>
      </c>
    </row>
    <row r="21" spans="1:23" s="25" customFormat="1" ht="49.5" customHeight="1" x14ac:dyDescent="0.3">
      <c r="A21" s="23" t="s">
        <v>369</v>
      </c>
      <c r="B21" s="49" t="s">
        <v>370</v>
      </c>
      <c r="C21" s="49" t="s">
        <v>371</v>
      </c>
      <c r="D21" s="50" t="s">
        <v>372</v>
      </c>
      <c r="E21" s="51" t="s">
        <v>115</v>
      </c>
      <c r="F21" s="49" t="s">
        <v>79</v>
      </c>
      <c r="G21" s="49" t="s">
        <v>39</v>
      </c>
      <c r="H21" s="51" t="s">
        <v>373</v>
      </c>
      <c r="I21" s="51" t="s">
        <v>1925</v>
      </c>
      <c r="J21" s="51"/>
      <c r="K21" s="24" t="s">
        <v>374</v>
      </c>
      <c r="L21" s="24" t="s">
        <v>375</v>
      </c>
      <c r="M21" s="24" t="s">
        <v>376</v>
      </c>
      <c r="N21" s="53">
        <v>260000</v>
      </c>
      <c r="O21" s="52" t="s">
        <v>43</v>
      </c>
      <c r="P21" s="52" t="s">
        <v>44</v>
      </c>
      <c r="Q21" s="58">
        <v>130000</v>
      </c>
      <c r="R21" s="53" t="s">
        <v>45</v>
      </c>
      <c r="S21" s="61">
        <v>180</v>
      </c>
      <c r="T21" s="61">
        <v>140</v>
      </c>
      <c r="U21" s="61">
        <v>200</v>
      </c>
      <c r="V21" s="53">
        <f t="shared" si="0"/>
        <v>520</v>
      </c>
      <c r="W21" s="77">
        <v>130000</v>
      </c>
    </row>
    <row r="22" spans="1:23" s="25" customFormat="1" ht="49.5" customHeight="1" x14ac:dyDescent="0.3">
      <c r="A22" s="23" t="s">
        <v>589</v>
      </c>
      <c r="B22" s="49" t="s">
        <v>590</v>
      </c>
      <c r="C22" s="49" t="s">
        <v>591</v>
      </c>
      <c r="D22" s="50" t="s">
        <v>592</v>
      </c>
      <c r="E22" s="51" t="s">
        <v>446</v>
      </c>
      <c r="F22" s="49" t="s">
        <v>79</v>
      </c>
      <c r="G22" s="49" t="s">
        <v>39</v>
      </c>
      <c r="H22" s="51" t="s">
        <v>593</v>
      </c>
      <c r="I22" s="51" t="s">
        <v>1925</v>
      </c>
      <c r="J22" s="51"/>
      <c r="K22" s="24" t="s">
        <v>594</v>
      </c>
      <c r="L22" s="24" t="s">
        <v>595</v>
      </c>
      <c r="M22" s="24" t="s">
        <v>596</v>
      </c>
      <c r="N22" s="53">
        <v>76472</v>
      </c>
      <c r="O22" s="52" t="s">
        <v>43</v>
      </c>
      <c r="P22" s="52" t="s">
        <v>44</v>
      </c>
      <c r="Q22" s="58">
        <v>38200</v>
      </c>
      <c r="R22" s="53" t="s">
        <v>45</v>
      </c>
      <c r="S22" s="61">
        <v>160</v>
      </c>
      <c r="T22" s="61">
        <v>160</v>
      </c>
      <c r="U22" s="61">
        <v>200</v>
      </c>
      <c r="V22" s="53">
        <f t="shared" si="0"/>
        <v>520</v>
      </c>
      <c r="W22" s="77">
        <v>38200</v>
      </c>
    </row>
    <row r="23" spans="1:23" s="25" customFormat="1" ht="49.5" customHeight="1" x14ac:dyDescent="0.3">
      <c r="A23" s="23" t="s">
        <v>1124</v>
      </c>
      <c r="B23" s="49" t="s">
        <v>1107</v>
      </c>
      <c r="C23" s="49" t="s">
        <v>1108</v>
      </c>
      <c r="D23" s="50" t="s">
        <v>1109</v>
      </c>
      <c r="E23" s="51" t="s">
        <v>876</v>
      </c>
      <c r="F23" s="49" t="s">
        <v>125</v>
      </c>
      <c r="G23" s="49" t="s">
        <v>39</v>
      </c>
      <c r="H23" s="51" t="s">
        <v>1110</v>
      </c>
      <c r="I23" s="51" t="s">
        <v>1925</v>
      </c>
      <c r="J23" s="51"/>
      <c r="K23" s="24" t="s">
        <v>1125</v>
      </c>
      <c r="L23" s="24" t="s">
        <v>1126</v>
      </c>
      <c r="M23" s="24" t="s">
        <v>341</v>
      </c>
      <c r="N23" s="53">
        <v>93000</v>
      </c>
      <c r="O23" s="52" t="s">
        <v>43</v>
      </c>
      <c r="P23" s="52" t="s">
        <v>44</v>
      </c>
      <c r="Q23" s="58">
        <v>46000</v>
      </c>
      <c r="R23" s="53" t="s">
        <v>45</v>
      </c>
      <c r="S23" s="61">
        <v>160</v>
      </c>
      <c r="T23" s="61">
        <v>160</v>
      </c>
      <c r="U23" s="61">
        <v>200</v>
      </c>
      <c r="V23" s="53">
        <f t="shared" si="0"/>
        <v>520</v>
      </c>
      <c r="W23" s="77">
        <v>46000</v>
      </c>
    </row>
    <row r="24" spans="1:23" s="25" customFormat="1" ht="49.5" customHeight="1" x14ac:dyDescent="0.3">
      <c r="A24" s="23" t="s">
        <v>1495</v>
      </c>
      <c r="B24" s="49" t="s">
        <v>1496</v>
      </c>
      <c r="C24" s="49" t="s">
        <v>1497</v>
      </c>
      <c r="D24" s="50" t="s">
        <v>1498</v>
      </c>
      <c r="E24" s="51" t="s">
        <v>518</v>
      </c>
      <c r="F24" s="49" t="s">
        <v>51</v>
      </c>
      <c r="G24" s="49" t="s">
        <v>39</v>
      </c>
      <c r="H24" s="51" t="s">
        <v>1499</v>
      </c>
      <c r="I24" s="51" t="s">
        <v>1925</v>
      </c>
      <c r="J24" s="51"/>
      <c r="K24" s="24" t="s">
        <v>1500</v>
      </c>
      <c r="L24" s="24" t="s">
        <v>1501</v>
      </c>
      <c r="M24" s="24" t="s">
        <v>1502</v>
      </c>
      <c r="N24" s="53">
        <v>191170.32</v>
      </c>
      <c r="O24" s="52" t="s">
        <v>43</v>
      </c>
      <c r="P24" s="52" t="s">
        <v>44</v>
      </c>
      <c r="Q24" s="58">
        <v>95500</v>
      </c>
      <c r="R24" s="53" t="s">
        <v>45</v>
      </c>
      <c r="S24" s="61">
        <v>140</v>
      </c>
      <c r="T24" s="61">
        <v>180</v>
      </c>
      <c r="U24" s="61">
        <v>200</v>
      </c>
      <c r="V24" s="53">
        <f t="shared" si="0"/>
        <v>520</v>
      </c>
      <c r="W24" s="77">
        <v>95500</v>
      </c>
    </row>
    <row r="25" spans="1:23" s="25" customFormat="1" ht="49.5" customHeight="1" x14ac:dyDescent="0.3">
      <c r="A25" s="23" t="s">
        <v>889</v>
      </c>
      <c r="B25" s="49" t="s">
        <v>890</v>
      </c>
      <c r="C25" s="49" t="s">
        <v>891</v>
      </c>
      <c r="D25" s="50" t="s">
        <v>892</v>
      </c>
      <c r="E25" s="51" t="s">
        <v>893</v>
      </c>
      <c r="F25" s="49" t="s">
        <v>38</v>
      </c>
      <c r="G25" s="49" t="s">
        <v>39</v>
      </c>
      <c r="H25" s="51" t="s">
        <v>894</v>
      </c>
      <c r="I25" s="51" t="s">
        <v>1925</v>
      </c>
      <c r="J25" s="51"/>
      <c r="K25" s="24" t="s">
        <v>895</v>
      </c>
      <c r="L25" s="24" t="s">
        <v>896</v>
      </c>
      <c r="M25" s="24" t="s">
        <v>897</v>
      </c>
      <c r="N25" s="53">
        <v>78000</v>
      </c>
      <c r="O25" s="52" t="s">
        <v>43</v>
      </c>
      <c r="P25" s="52" t="s">
        <v>44</v>
      </c>
      <c r="Q25" s="58">
        <v>38000</v>
      </c>
      <c r="R25" s="53" t="s">
        <v>45</v>
      </c>
      <c r="S25" s="61">
        <v>160</v>
      </c>
      <c r="T25" s="61">
        <v>155</v>
      </c>
      <c r="U25" s="61">
        <v>200</v>
      </c>
      <c r="V25" s="53">
        <f t="shared" si="0"/>
        <v>515</v>
      </c>
      <c r="W25" s="77">
        <v>38000</v>
      </c>
    </row>
    <row r="26" spans="1:23" s="25" customFormat="1" ht="49.5" customHeight="1" x14ac:dyDescent="0.3">
      <c r="A26" s="23" t="s">
        <v>155</v>
      </c>
      <c r="B26" s="49" t="s">
        <v>156</v>
      </c>
      <c r="C26" s="49" t="s">
        <v>157</v>
      </c>
      <c r="D26" s="50" t="s">
        <v>158</v>
      </c>
      <c r="E26" s="51" t="s">
        <v>159</v>
      </c>
      <c r="F26" s="49" t="s">
        <v>79</v>
      </c>
      <c r="G26" s="49" t="s">
        <v>39</v>
      </c>
      <c r="H26" s="51" t="s">
        <v>160</v>
      </c>
      <c r="I26" s="51" t="s">
        <v>1925</v>
      </c>
      <c r="J26" s="51"/>
      <c r="K26" s="24" t="s">
        <v>161</v>
      </c>
      <c r="L26" s="24" t="s">
        <v>162</v>
      </c>
      <c r="M26" s="24" t="s">
        <v>137</v>
      </c>
      <c r="N26" s="53">
        <v>150000</v>
      </c>
      <c r="O26" s="52" t="s">
        <v>43</v>
      </c>
      <c r="P26" s="52" t="s">
        <v>44</v>
      </c>
      <c r="Q26" s="58">
        <v>75000</v>
      </c>
      <c r="R26" s="53" t="s">
        <v>45</v>
      </c>
      <c r="S26" s="61">
        <v>160</v>
      </c>
      <c r="T26" s="61">
        <v>155</v>
      </c>
      <c r="U26" s="61">
        <v>200</v>
      </c>
      <c r="V26" s="53">
        <f t="shared" si="0"/>
        <v>515</v>
      </c>
      <c r="W26" s="77">
        <v>75000</v>
      </c>
    </row>
    <row r="27" spans="1:23" s="25" customFormat="1" ht="49.5" customHeight="1" x14ac:dyDescent="0.3">
      <c r="A27" s="23" t="s">
        <v>965</v>
      </c>
      <c r="B27" s="49" t="s">
        <v>966</v>
      </c>
      <c r="C27" s="49" t="s">
        <v>967</v>
      </c>
      <c r="D27" s="50" t="s">
        <v>968</v>
      </c>
      <c r="E27" s="51" t="s">
        <v>969</v>
      </c>
      <c r="F27" s="49" t="s">
        <v>202</v>
      </c>
      <c r="G27" s="49" t="s">
        <v>39</v>
      </c>
      <c r="H27" s="51" t="s">
        <v>970</v>
      </c>
      <c r="I27" s="51" t="s">
        <v>1925</v>
      </c>
      <c r="J27" s="51"/>
      <c r="K27" s="24" t="s">
        <v>971</v>
      </c>
      <c r="L27" s="24" t="s">
        <v>972</v>
      </c>
      <c r="M27" s="24" t="s">
        <v>1904</v>
      </c>
      <c r="N27" s="53">
        <v>172000</v>
      </c>
      <c r="O27" s="52" t="s">
        <v>43</v>
      </c>
      <c r="P27" s="52" t="s">
        <v>44</v>
      </c>
      <c r="Q27" s="58">
        <v>86000</v>
      </c>
      <c r="R27" s="53" t="s">
        <v>45</v>
      </c>
      <c r="S27" s="61">
        <v>160</v>
      </c>
      <c r="T27" s="61">
        <v>155</v>
      </c>
      <c r="U27" s="61">
        <v>200</v>
      </c>
      <c r="V27" s="53">
        <f t="shared" si="0"/>
        <v>515</v>
      </c>
      <c r="W27" s="77">
        <v>86000</v>
      </c>
    </row>
    <row r="28" spans="1:23" s="25" customFormat="1" ht="49.5" customHeight="1" x14ac:dyDescent="0.3">
      <c r="A28" s="23" t="s">
        <v>1434</v>
      </c>
      <c r="B28" s="49" t="s">
        <v>1435</v>
      </c>
      <c r="C28" s="49" t="s">
        <v>1436</v>
      </c>
      <c r="D28" s="50" t="s">
        <v>1093</v>
      </c>
      <c r="E28" s="51" t="s">
        <v>106</v>
      </c>
      <c r="F28" s="49" t="s">
        <v>51</v>
      </c>
      <c r="G28" s="49" t="s">
        <v>39</v>
      </c>
      <c r="H28" s="51" t="s">
        <v>1437</v>
      </c>
      <c r="I28" s="51" t="s">
        <v>1925</v>
      </c>
      <c r="J28" s="51"/>
      <c r="K28" s="24" t="s">
        <v>1438</v>
      </c>
      <c r="L28" s="24" t="s">
        <v>1439</v>
      </c>
      <c r="M28" s="24" t="s">
        <v>1440</v>
      </c>
      <c r="N28" s="53">
        <v>100990</v>
      </c>
      <c r="O28" s="52" t="s">
        <v>43</v>
      </c>
      <c r="P28" s="52" t="s">
        <v>44</v>
      </c>
      <c r="Q28" s="58">
        <v>50000</v>
      </c>
      <c r="R28" s="53" t="s">
        <v>45</v>
      </c>
      <c r="S28" s="61">
        <v>140</v>
      </c>
      <c r="T28" s="61">
        <v>175</v>
      </c>
      <c r="U28" s="61">
        <v>200</v>
      </c>
      <c r="V28" s="53">
        <f t="shared" si="0"/>
        <v>515</v>
      </c>
      <c r="W28" s="77">
        <v>50000</v>
      </c>
    </row>
    <row r="29" spans="1:23" s="25" customFormat="1" ht="49.5" customHeight="1" x14ac:dyDescent="0.3">
      <c r="A29" s="23" t="s">
        <v>197</v>
      </c>
      <c r="B29" s="49" t="s">
        <v>198</v>
      </c>
      <c r="C29" s="49" t="s">
        <v>199</v>
      </c>
      <c r="D29" s="50" t="s">
        <v>200</v>
      </c>
      <c r="E29" s="51" t="s">
        <v>201</v>
      </c>
      <c r="F29" s="49" t="s">
        <v>202</v>
      </c>
      <c r="G29" s="49" t="s">
        <v>39</v>
      </c>
      <c r="H29" s="51" t="s">
        <v>203</v>
      </c>
      <c r="I29" s="51" t="s">
        <v>1925</v>
      </c>
      <c r="J29" s="51"/>
      <c r="K29" s="24" t="s">
        <v>204</v>
      </c>
      <c r="L29" s="24" t="s">
        <v>205</v>
      </c>
      <c r="M29" s="24" t="s">
        <v>206</v>
      </c>
      <c r="N29" s="53">
        <v>599900</v>
      </c>
      <c r="O29" s="52" t="s">
        <v>43</v>
      </c>
      <c r="P29" s="52" t="s">
        <v>44</v>
      </c>
      <c r="Q29" s="58">
        <v>200000</v>
      </c>
      <c r="R29" s="53" t="s">
        <v>45</v>
      </c>
      <c r="S29" s="61">
        <v>140</v>
      </c>
      <c r="T29" s="61">
        <v>170</v>
      </c>
      <c r="U29" s="61">
        <v>200</v>
      </c>
      <c r="V29" s="53">
        <f t="shared" si="0"/>
        <v>510</v>
      </c>
      <c r="W29" s="77">
        <v>200000</v>
      </c>
    </row>
    <row r="30" spans="1:23" s="25" customFormat="1" ht="49.5" customHeight="1" x14ac:dyDescent="0.3">
      <c r="A30" s="23" t="s">
        <v>1219</v>
      </c>
      <c r="B30" s="49" t="s">
        <v>1220</v>
      </c>
      <c r="C30" s="49" t="s">
        <v>1221</v>
      </c>
      <c r="D30" s="50" t="s">
        <v>1222</v>
      </c>
      <c r="E30" s="51" t="s">
        <v>1223</v>
      </c>
      <c r="F30" s="49" t="s">
        <v>202</v>
      </c>
      <c r="G30" s="49" t="s">
        <v>39</v>
      </c>
      <c r="H30" s="51" t="s">
        <v>1224</v>
      </c>
      <c r="I30" s="51" t="s">
        <v>1925</v>
      </c>
      <c r="J30" s="51"/>
      <c r="K30" s="24" t="s">
        <v>1225</v>
      </c>
      <c r="L30" s="24" t="s">
        <v>1226</v>
      </c>
      <c r="M30" s="24" t="s">
        <v>1227</v>
      </c>
      <c r="N30" s="53">
        <v>100000</v>
      </c>
      <c r="O30" s="52" t="s">
        <v>43</v>
      </c>
      <c r="P30" s="52" t="s">
        <v>44</v>
      </c>
      <c r="Q30" s="58">
        <v>50000</v>
      </c>
      <c r="R30" s="53" t="s">
        <v>45</v>
      </c>
      <c r="S30" s="61">
        <v>180</v>
      </c>
      <c r="T30" s="61">
        <v>125</v>
      </c>
      <c r="U30" s="61">
        <v>200</v>
      </c>
      <c r="V30" s="53">
        <f t="shared" si="0"/>
        <v>505</v>
      </c>
      <c r="W30" s="77">
        <v>50000</v>
      </c>
    </row>
    <row r="31" spans="1:23" s="25" customFormat="1" ht="49.5" customHeight="1" x14ac:dyDescent="0.3">
      <c r="A31" s="23" t="s">
        <v>147</v>
      </c>
      <c r="B31" s="49" t="s">
        <v>148</v>
      </c>
      <c r="C31" s="49" t="s">
        <v>149</v>
      </c>
      <c r="D31" s="50" t="s">
        <v>150</v>
      </c>
      <c r="E31" s="51" t="s">
        <v>78</v>
      </c>
      <c r="F31" s="49" t="s">
        <v>79</v>
      </c>
      <c r="G31" s="49" t="s">
        <v>39</v>
      </c>
      <c r="H31" s="51" t="s">
        <v>151</v>
      </c>
      <c r="I31" s="51" t="s">
        <v>1925</v>
      </c>
      <c r="J31" s="51"/>
      <c r="K31" s="24" t="s">
        <v>152</v>
      </c>
      <c r="L31" s="24" t="s">
        <v>153</v>
      </c>
      <c r="M31" s="24" t="s">
        <v>154</v>
      </c>
      <c r="N31" s="53">
        <v>74000</v>
      </c>
      <c r="O31" s="52" t="s">
        <v>43</v>
      </c>
      <c r="P31" s="52" t="s">
        <v>44</v>
      </c>
      <c r="Q31" s="58">
        <v>37000</v>
      </c>
      <c r="R31" s="53" t="s">
        <v>45</v>
      </c>
      <c r="S31" s="61">
        <v>140</v>
      </c>
      <c r="T31" s="61">
        <v>165</v>
      </c>
      <c r="U31" s="61">
        <v>200</v>
      </c>
      <c r="V31" s="53">
        <f t="shared" si="0"/>
        <v>505</v>
      </c>
      <c r="W31" s="77">
        <v>37000</v>
      </c>
    </row>
    <row r="32" spans="1:23" s="25" customFormat="1" ht="49.5" customHeight="1" x14ac:dyDescent="0.3">
      <c r="A32" s="23" t="s">
        <v>1385</v>
      </c>
      <c r="B32" s="49" t="s">
        <v>1386</v>
      </c>
      <c r="C32" s="49" t="s">
        <v>1387</v>
      </c>
      <c r="D32" s="50" t="s">
        <v>1388</v>
      </c>
      <c r="E32" s="51" t="s">
        <v>1389</v>
      </c>
      <c r="F32" s="49" t="s">
        <v>125</v>
      </c>
      <c r="G32" s="49" t="s">
        <v>39</v>
      </c>
      <c r="H32" s="51" t="s">
        <v>1390</v>
      </c>
      <c r="I32" s="51" t="s">
        <v>1925</v>
      </c>
      <c r="J32" s="51"/>
      <c r="K32" s="24" t="s">
        <v>1391</v>
      </c>
      <c r="L32" s="24" t="s">
        <v>1392</v>
      </c>
      <c r="M32" s="24" t="s">
        <v>1393</v>
      </c>
      <c r="N32" s="53">
        <v>106000</v>
      </c>
      <c r="O32" s="52" t="s">
        <v>43</v>
      </c>
      <c r="P32" s="52" t="s">
        <v>44</v>
      </c>
      <c r="Q32" s="58">
        <v>53000</v>
      </c>
      <c r="R32" s="53" t="s">
        <v>45</v>
      </c>
      <c r="S32" s="61">
        <v>160</v>
      </c>
      <c r="T32" s="61">
        <v>145</v>
      </c>
      <c r="U32" s="61">
        <v>200</v>
      </c>
      <c r="V32" s="53">
        <f t="shared" si="0"/>
        <v>505</v>
      </c>
      <c r="W32" s="77">
        <v>53000</v>
      </c>
    </row>
    <row r="33" spans="1:23" s="25" customFormat="1" ht="49.5" customHeight="1" x14ac:dyDescent="0.3">
      <c r="A33" s="23" t="s">
        <v>1787</v>
      </c>
      <c r="B33" s="49" t="s">
        <v>1788</v>
      </c>
      <c r="C33" s="49" t="s">
        <v>1789</v>
      </c>
      <c r="D33" s="50" t="s">
        <v>1790</v>
      </c>
      <c r="E33" s="51" t="s">
        <v>1156</v>
      </c>
      <c r="F33" s="49" t="s">
        <v>79</v>
      </c>
      <c r="G33" s="49" t="s">
        <v>39</v>
      </c>
      <c r="H33" s="51" t="s">
        <v>1791</v>
      </c>
      <c r="I33" s="51" t="s">
        <v>1925</v>
      </c>
      <c r="J33" s="51"/>
      <c r="K33" s="24" t="s">
        <v>1792</v>
      </c>
      <c r="L33" s="24" t="s">
        <v>1793</v>
      </c>
      <c r="M33" s="24" t="s">
        <v>1794</v>
      </c>
      <c r="N33" s="53">
        <v>480000</v>
      </c>
      <c r="O33" s="52" t="s">
        <v>43</v>
      </c>
      <c r="P33" s="52" t="s">
        <v>44</v>
      </c>
      <c r="Q33" s="58">
        <v>200000</v>
      </c>
      <c r="R33" s="53" t="s">
        <v>45</v>
      </c>
      <c r="S33" s="61">
        <v>160</v>
      </c>
      <c r="T33" s="61">
        <v>145</v>
      </c>
      <c r="U33" s="61">
        <v>200</v>
      </c>
      <c r="V33" s="53">
        <f t="shared" si="0"/>
        <v>505</v>
      </c>
      <c r="W33" s="77">
        <v>200000</v>
      </c>
    </row>
    <row r="34" spans="1:23" s="25" customFormat="1" ht="49.5" customHeight="1" x14ac:dyDescent="0.3">
      <c r="A34" s="23" t="s">
        <v>640</v>
      </c>
      <c r="B34" s="49" t="s">
        <v>641</v>
      </c>
      <c r="C34" s="49" t="s">
        <v>642</v>
      </c>
      <c r="D34" s="50" t="s">
        <v>643</v>
      </c>
      <c r="E34" s="51" t="s">
        <v>644</v>
      </c>
      <c r="F34" s="49" t="s">
        <v>38</v>
      </c>
      <c r="G34" s="49" t="s">
        <v>39</v>
      </c>
      <c r="H34" s="51" t="s">
        <v>645</v>
      </c>
      <c r="I34" s="51" t="s">
        <v>1925</v>
      </c>
      <c r="J34" s="51"/>
      <c r="K34" s="24" t="s">
        <v>646</v>
      </c>
      <c r="L34" s="24" t="s">
        <v>647</v>
      </c>
      <c r="M34" s="24" t="s">
        <v>648</v>
      </c>
      <c r="N34" s="53">
        <v>72000</v>
      </c>
      <c r="O34" s="52" t="s">
        <v>43</v>
      </c>
      <c r="P34" s="52" t="s">
        <v>44</v>
      </c>
      <c r="Q34" s="58">
        <v>36000</v>
      </c>
      <c r="R34" s="53" t="s">
        <v>45</v>
      </c>
      <c r="S34" s="61">
        <v>180</v>
      </c>
      <c r="T34" s="61">
        <v>125</v>
      </c>
      <c r="U34" s="61">
        <v>200</v>
      </c>
      <c r="V34" s="53">
        <f t="shared" si="0"/>
        <v>505</v>
      </c>
      <c r="W34" s="77">
        <v>36000</v>
      </c>
    </row>
    <row r="35" spans="1:23" s="25" customFormat="1" ht="49.5" customHeight="1" x14ac:dyDescent="0.3">
      <c r="A35" s="23" t="s">
        <v>1169</v>
      </c>
      <c r="B35" s="49" t="s">
        <v>1170</v>
      </c>
      <c r="C35" s="49" t="s">
        <v>1171</v>
      </c>
      <c r="D35" s="50" t="s">
        <v>38</v>
      </c>
      <c r="E35" s="51" t="s">
        <v>827</v>
      </c>
      <c r="F35" s="49" t="s">
        <v>38</v>
      </c>
      <c r="G35" s="49" t="s">
        <v>39</v>
      </c>
      <c r="H35" s="51" t="s">
        <v>1172</v>
      </c>
      <c r="I35" s="51" t="s">
        <v>1925</v>
      </c>
      <c r="J35" s="51"/>
      <c r="K35" s="24" t="s">
        <v>1173</v>
      </c>
      <c r="L35" s="24" t="s">
        <v>1174</v>
      </c>
      <c r="M35" s="24" t="s">
        <v>1175</v>
      </c>
      <c r="N35" s="53">
        <v>118500</v>
      </c>
      <c r="O35" s="52" t="s">
        <v>43</v>
      </c>
      <c r="P35" s="52" t="s">
        <v>44</v>
      </c>
      <c r="Q35" s="58">
        <v>57000</v>
      </c>
      <c r="R35" s="53" t="s">
        <v>45</v>
      </c>
      <c r="S35" s="61">
        <v>140</v>
      </c>
      <c r="T35" s="61">
        <v>160</v>
      </c>
      <c r="U35" s="61">
        <v>200</v>
      </c>
      <c r="V35" s="53">
        <f t="shared" si="0"/>
        <v>500</v>
      </c>
      <c r="W35" s="77">
        <v>57000</v>
      </c>
    </row>
    <row r="36" spans="1:23" s="25" customFormat="1" ht="49.5" customHeight="1" x14ac:dyDescent="0.3">
      <c r="A36" s="23" t="s">
        <v>258</v>
      </c>
      <c r="B36" s="49" t="s">
        <v>251</v>
      </c>
      <c r="C36" s="49" t="s">
        <v>252</v>
      </c>
      <c r="D36" s="50" t="s">
        <v>253</v>
      </c>
      <c r="E36" s="51" t="s">
        <v>254</v>
      </c>
      <c r="F36" s="49" t="s">
        <v>79</v>
      </c>
      <c r="G36" s="49" t="s">
        <v>39</v>
      </c>
      <c r="H36" s="51" t="s">
        <v>255</v>
      </c>
      <c r="I36" s="51" t="s">
        <v>1925</v>
      </c>
      <c r="J36" s="51"/>
      <c r="K36" s="24" t="s">
        <v>259</v>
      </c>
      <c r="L36" s="24" t="s">
        <v>260</v>
      </c>
      <c r="M36" s="24" t="s">
        <v>261</v>
      </c>
      <c r="N36" s="53">
        <v>116000</v>
      </c>
      <c r="O36" s="52" t="s">
        <v>43</v>
      </c>
      <c r="P36" s="52" t="s">
        <v>44</v>
      </c>
      <c r="Q36" s="58">
        <v>58000</v>
      </c>
      <c r="R36" s="53" t="s">
        <v>45</v>
      </c>
      <c r="S36" s="61">
        <v>140</v>
      </c>
      <c r="T36" s="61">
        <v>160</v>
      </c>
      <c r="U36" s="61">
        <v>200</v>
      </c>
      <c r="V36" s="53">
        <f t="shared" si="0"/>
        <v>500</v>
      </c>
      <c r="W36" s="77">
        <v>58000</v>
      </c>
    </row>
    <row r="37" spans="1:23" s="25" customFormat="1" ht="49.5" customHeight="1" x14ac:dyDescent="0.3">
      <c r="A37" s="23" t="s">
        <v>733</v>
      </c>
      <c r="B37" s="49" t="s">
        <v>734</v>
      </c>
      <c r="C37" s="49" t="s">
        <v>735</v>
      </c>
      <c r="D37" s="50" t="s">
        <v>736</v>
      </c>
      <c r="E37" s="51" t="s">
        <v>737</v>
      </c>
      <c r="F37" s="49" t="s">
        <v>79</v>
      </c>
      <c r="G37" s="49" t="s">
        <v>39</v>
      </c>
      <c r="H37" s="51" t="s">
        <v>738</v>
      </c>
      <c r="I37" s="51" t="s">
        <v>1925</v>
      </c>
      <c r="J37" s="51"/>
      <c r="K37" s="24" t="s">
        <v>739</v>
      </c>
      <c r="L37" s="24" t="s">
        <v>740</v>
      </c>
      <c r="M37" s="24" t="s">
        <v>1914</v>
      </c>
      <c r="N37" s="53">
        <v>70400</v>
      </c>
      <c r="O37" s="52" t="s">
        <v>43</v>
      </c>
      <c r="P37" s="52" t="s">
        <v>44</v>
      </c>
      <c r="Q37" s="58">
        <v>35200</v>
      </c>
      <c r="R37" s="53" t="s">
        <v>45</v>
      </c>
      <c r="S37" s="61">
        <v>160</v>
      </c>
      <c r="T37" s="61">
        <v>140</v>
      </c>
      <c r="U37" s="61">
        <v>200</v>
      </c>
      <c r="V37" s="53">
        <f t="shared" si="0"/>
        <v>500</v>
      </c>
      <c r="W37" s="77">
        <v>35200</v>
      </c>
    </row>
    <row r="38" spans="1:23" s="25" customFormat="1" ht="49.5" customHeight="1" x14ac:dyDescent="0.3">
      <c r="A38" s="23" t="s">
        <v>1066</v>
      </c>
      <c r="B38" s="49" t="s">
        <v>1067</v>
      </c>
      <c r="C38" s="49" t="s">
        <v>1068</v>
      </c>
      <c r="D38" s="50" t="s">
        <v>125</v>
      </c>
      <c r="E38" s="51" t="s">
        <v>1069</v>
      </c>
      <c r="F38" s="49" t="s">
        <v>125</v>
      </c>
      <c r="G38" s="49" t="s">
        <v>39</v>
      </c>
      <c r="H38" s="51" t="s">
        <v>1070</v>
      </c>
      <c r="I38" s="51" t="s">
        <v>1925</v>
      </c>
      <c r="J38" s="51"/>
      <c r="K38" s="24" t="s">
        <v>1071</v>
      </c>
      <c r="L38" s="24" t="s">
        <v>1072</v>
      </c>
      <c r="M38" s="24" t="s">
        <v>137</v>
      </c>
      <c r="N38" s="53">
        <v>140000</v>
      </c>
      <c r="O38" s="52" t="s">
        <v>43</v>
      </c>
      <c r="P38" s="52" t="s">
        <v>44</v>
      </c>
      <c r="Q38" s="58">
        <v>70000</v>
      </c>
      <c r="R38" s="53" t="s">
        <v>45</v>
      </c>
      <c r="S38" s="61">
        <v>120</v>
      </c>
      <c r="T38" s="61">
        <v>175</v>
      </c>
      <c r="U38" s="61">
        <v>200</v>
      </c>
      <c r="V38" s="53">
        <f t="shared" si="0"/>
        <v>495</v>
      </c>
      <c r="W38" s="77">
        <v>70000</v>
      </c>
    </row>
    <row r="39" spans="1:23" s="25" customFormat="1" ht="49.5" customHeight="1" x14ac:dyDescent="0.3">
      <c r="A39" s="23" t="s">
        <v>773</v>
      </c>
      <c r="B39" s="49" t="s">
        <v>774</v>
      </c>
      <c r="C39" s="49" t="s">
        <v>775</v>
      </c>
      <c r="D39" s="50" t="s">
        <v>776</v>
      </c>
      <c r="E39" s="51" t="s">
        <v>346</v>
      </c>
      <c r="F39" s="49" t="s">
        <v>125</v>
      </c>
      <c r="G39" s="49" t="s">
        <v>39</v>
      </c>
      <c r="H39" s="51" t="s">
        <v>777</v>
      </c>
      <c r="I39" s="51" t="s">
        <v>1925</v>
      </c>
      <c r="J39" s="51"/>
      <c r="K39" s="24" t="s">
        <v>778</v>
      </c>
      <c r="L39" s="24" t="s">
        <v>779</v>
      </c>
      <c r="M39" s="24" t="s">
        <v>1913</v>
      </c>
      <c r="N39" s="53">
        <v>100000</v>
      </c>
      <c r="O39" s="52" t="s">
        <v>43</v>
      </c>
      <c r="P39" s="52" t="s">
        <v>44</v>
      </c>
      <c r="Q39" s="58">
        <v>40000</v>
      </c>
      <c r="R39" s="53" t="s">
        <v>45</v>
      </c>
      <c r="S39" s="61">
        <v>180</v>
      </c>
      <c r="T39" s="61">
        <v>160</v>
      </c>
      <c r="U39" s="61">
        <v>150</v>
      </c>
      <c r="V39" s="53">
        <f t="shared" si="0"/>
        <v>490</v>
      </c>
      <c r="W39" s="77">
        <v>40000</v>
      </c>
    </row>
    <row r="40" spans="1:23" s="25" customFormat="1" ht="49.5" customHeight="1" x14ac:dyDescent="0.3">
      <c r="A40" s="23" t="s">
        <v>694</v>
      </c>
      <c r="B40" s="49" t="s">
        <v>658</v>
      </c>
      <c r="C40" s="49" t="s">
        <v>659</v>
      </c>
      <c r="D40" s="50" t="s">
        <v>202</v>
      </c>
      <c r="E40" s="51" t="s">
        <v>660</v>
      </c>
      <c r="F40" s="49" t="s">
        <v>202</v>
      </c>
      <c r="G40" s="49" t="s">
        <v>39</v>
      </c>
      <c r="H40" s="51" t="s">
        <v>661</v>
      </c>
      <c r="I40" s="51" t="s">
        <v>1925</v>
      </c>
      <c r="J40" s="51"/>
      <c r="K40" s="24" t="s">
        <v>695</v>
      </c>
      <c r="L40" s="24" t="s">
        <v>696</v>
      </c>
      <c r="M40" s="24" t="s">
        <v>697</v>
      </c>
      <c r="N40" s="53">
        <v>211600</v>
      </c>
      <c r="O40" s="52" t="s">
        <v>43</v>
      </c>
      <c r="P40" s="52" t="s">
        <v>44</v>
      </c>
      <c r="Q40" s="58">
        <v>105000</v>
      </c>
      <c r="R40" s="53" t="s">
        <v>45</v>
      </c>
      <c r="S40" s="61">
        <v>120</v>
      </c>
      <c r="T40" s="61">
        <v>170</v>
      </c>
      <c r="U40" s="61">
        <v>200</v>
      </c>
      <c r="V40" s="53">
        <f t="shared" si="0"/>
        <v>490</v>
      </c>
      <c r="W40" s="77">
        <v>105000</v>
      </c>
    </row>
    <row r="41" spans="1:23" s="25" customFormat="1" ht="49.5" customHeight="1" x14ac:dyDescent="0.3">
      <c r="A41" s="23" t="s">
        <v>1368</v>
      </c>
      <c r="B41" s="49" t="s">
        <v>1369</v>
      </c>
      <c r="C41" s="49" t="s">
        <v>1370</v>
      </c>
      <c r="D41" s="50" t="s">
        <v>1371</v>
      </c>
      <c r="E41" s="51" t="s">
        <v>1372</v>
      </c>
      <c r="F41" s="49" t="s">
        <v>79</v>
      </c>
      <c r="G41" s="49" t="s">
        <v>39</v>
      </c>
      <c r="H41" s="51" t="s">
        <v>1373</v>
      </c>
      <c r="I41" s="51" t="s">
        <v>1925</v>
      </c>
      <c r="J41" s="51"/>
      <c r="K41" s="24" t="s">
        <v>1374</v>
      </c>
      <c r="L41" s="24" t="s">
        <v>1375</v>
      </c>
      <c r="M41" s="24" t="s">
        <v>1376</v>
      </c>
      <c r="N41" s="53">
        <v>200000</v>
      </c>
      <c r="O41" s="52" t="s">
        <v>43</v>
      </c>
      <c r="P41" s="52" t="s">
        <v>44</v>
      </c>
      <c r="Q41" s="58">
        <v>100000</v>
      </c>
      <c r="R41" s="53" t="s">
        <v>45</v>
      </c>
      <c r="S41" s="61">
        <v>180</v>
      </c>
      <c r="T41" s="61">
        <v>160</v>
      </c>
      <c r="U41" s="61">
        <v>150</v>
      </c>
      <c r="V41" s="53">
        <f t="shared" si="0"/>
        <v>490</v>
      </c>
      <c r="W41" s="77">
        <v>100000</v>
      </c>
    </row>
    <row r="42" spans="1:23" s="25" customFormat="1" ht="49.5" customHeight="1" x14ac:dyDescent="0.3">
      <c r="A42" s="23" t="s">
        <v>1765</v>
      </c>
      <c r="B42" s="49" t="s">
        <v>1766</v>
      </c>
      <c r="C42" s="49" t="s">
        <v>1767</v>
      </c>
      <c r="D42" s="50" t="s">
        <v>1768</v>
      </c>
      <c r="E42" s="51" t="s">
        <v>1156</v>
      </c>
      <c r="F42" s="49" t="s">
        <v>79</v>
      </c>
      <c r="G42" s="49" t="s">
        <v>39</v>
      </c>
      <c r="H42" s="51" t="s">
        <v>1769</v>
      </c>
      <c r="I42" s="51" t="s">
        <v>1925</v>
      </c>
      <c r="J42" s="51"/>
      <c r="K42" s="24" t="s">
        <v>1770</v>
      </c>
      <c r="L42" s="24" t="s">
        <v>1771</v>
      </c>
      <c r="M42" s="24" t="s">
        <v>1772</v>
      </c>
      <c r="N42" s="53">
        <v>500000</v>
      </c>
      <c r="O42" s="52" t="s">
        <v>43</v>
      </c>
      <c r="P42" s="52" t="s">
        <v>44</v>
      </c>
      <c r="Q42" s="58">
        <v>200000</v>
      </c>
      <c r="R42" s="53" t="s">
        <v>45</v>
      </c>
      <c r="S42" s="61">
        <v>200</v>
      </c>
      <c r="T42" s="61">
        <v>140</v>
      </c>
      <c r="U42" s="61">
        <v>150</v>
      </c>
      <c r="V42" s="53">
        <f t="shared" si="0"/>
        <v>490</v>
      </c>
      <c r="W42" s="77">
        <v>200000</v>
      </c>
    </row>
    <row r="43" spans="1:23" s="25" customFormat="1" ht="49.5" customHeight="1" x14ac:dyDescent="0.3">
      <c r="A43" s="23" t="s">
        <v>1803</v>
      </c>
      <c r="B43" s="49" t="s">
        <v>1804</v>
      </c>
      <c r="C43" s="49" t="s">
        <v>1805</v>
      </c>
      <c r="D43" s="50" t="s">
        <v>1806</v>
      </c>
      <c r="E43" s="51" t="s">
        <v>1807</v>
      </c>
      <c r="F43" s="49" t="s">
        <v>79</v>
      </c>
      <c r="G43" s="49" t="s">
        <v>39</v>
      </c>
      <c r="H43" s="51" t="s">
        <v>1808</v>
      </c>
      <c r="I43" s="51" t="s">
        <v>1925</v>
      </c>
      <c r="J43" s="51"/>
      <c r="K43" s="24" t="s">
        <v>1809</v>
      </c>
      <c r="L43" s="24" t="s">
        <v>1810</v>
      </c>
      <c r="M43" s="24" t="s">
        <v>1811</v>
      </c>
      <c r="N43" s="53">
        <v>160000</v>
      </c>
      <c r="O43" s="52" t="s">
        <v>43</v>
      </c>
      <c r="P43" s="52" t="s">
        <v>44</v>
      </c>
      <c r="Q43" s="58">
        <v>80000</v>
      </c>
      <c r="R43" s="53" t="s">
        <v>45</v>
      </c>
      <c r="S43" s="61">
        <v>180</v>
      </c>
      <c r="T43" s="61">
        <v>160</v>
      </c>
      <c r="U43" s="61">
        <v>150</v>
      </c>
      <c r="V43" s="53">
        <f t="shared" si="0"/>
        <v>490</v>
      </c>
      <c r="W43" s="77">
        <v>80000</v>
      </c>
    </row>
    <row r="44" spans="1:23" s="25" customFormat="1" ht="49.5" customHeight="1" x14ac:dyDescent="0.3">
      <c r="A44" s="23" t="s">
        <v>93</v>
      </c>
      <c r="B44" s="49" t="s">
        <v>94</v>
      </c>
      <c r="C44" s="49" t="s">
        <v>95</v>
      </c>
      <c r="D44" s="50" t="s">
        <v>96</v>
      </c>
      <c r="E44" s="51" t="s">
        <v>97</v>
      </c>
      <c r="F44" s="49" t="s">
        <v>79</v>
      </c>
      <c r="G44" s="49" t="s">
        <v>39</v>
      </c>
      <c r="H44" s="51" t="s">
        <v>98</v>
      </c>
      <c r="I44" s="51" t="s">
        <v>1925</v>
      </c>
      <c r="J44" s="51"/>
      <c r="K44" s="24" t="s">
        <v>99</v>
      </c>
      <c r="L44" s="24" t="s">
        <v>100</v>
      </c>
      <c r="M44" s="24" t="s">
        <v>101</v>
      </c>
      <c r="N44" s="53">
        <v>83490</v>
      </c>
      <c r="O44" s="52" t="s">
        <v>43</v>
      </c>
      <c r="P44" s="52" t="s">
        <v>44</v>
      </c>
      <c r="Q44" s="58">
        <v>41700</v>
      </c>
      <c r="R44" s="53" t="s">
        <v>45</v>
      </c>
      <c r="S44" s="61">
        <v>200</v>
      </c>
      <c r="T44" s="61">
        <v>125</v>
      </c>
      <c r="U44" s="61">
        <v>150</v>
      </c>
      <c r="V44" s="53">
        <f t="shared" si="0"/>
        <v>475</v>
      </c>
      <c r="W44" s="77">
        <v>41700</v>
      </c>
    </row>
    <row r="45" spans="1:23" s="25" customFormat="1" ht="49.5" customHeight="1" x14ac:dyDescent="0.3">
      <c r="A45" s="23" t="s">
        <v>823</v>
      </c>
      <c r="B45" s="49" t="s">
        <v>824</v>
      </c>
      <c r="C45" s="49" t="s">
        <v>825</v>
      </c>
      <c r="D45" s="50" t="s">
        <v>826</v>
      </c>
      <c r="E45" s="51" t="s">
        <v>827</v>
      </c>
      <c r="F45" s="49" t="s">
        <v>38</v>
      </c>
      <c r="G45" s="49" t="s">
        <v>39</v>
      </c>
      <c r="H45" s="51" t="s">
        <v>828</v>
      </c>
      <c r="I45" s="51" t="s">
        <v>1925</v>
      </c>
      <c r="J45" s="51"/>
      <c r="K45" s="24" t="s">
        <v>829</v>
      </c>
      <c r="L45" s="24" t="s">
        <v>830</v>
      </c>
      <c r="M45" s="24" t="s">
        <v>831</v>
      </c>
      <c r="N45" s="53">
        <v>113000</v>
      </c>
      <c r="O45" s="52" t="s">
        <v>43</v>
      </c>
      <c r="P45" s="52" t="s">
        <v>44</v>
      </c>
      <c r="Q45" s="58">
        <v>55000</v>
      </c>
      <c r="R45" s="53" t="s">
        <v>45</v>
      </c>
      <c r="S45" s="61">
        <v>160</v>
      </c>
      <c r="T45" s="61">
        <v>160</v>
      </c>
      <c r="U45" s="61">
        <v>150</v>
      </c>
      <c r="V45" s="53">
        <f t="shared" si="0"/>
        <v>470</v>
      </c>
      <c r="W45" s="77">
        <v>55000</v>
      </c>
    </row>
    <row r="46" spans="1:23" s="25" customFormat="1" ht="49.5" customHeight="1" x14ac:dyDescent="0.3">
      <c r="A46" s="23" t="s">
        <v>1377</v>
      </c>
      <c r="B46" s="49" t="s">
        <v>1378</v>
      </c>
      <c r="C46" s="49" t="s">
        <v>1379</v>
      </c>
      <c r="D46" s="50" t="s">
        <v>1380</v>
      </c>
      <c r="E46" s="51" t="s">
        <v>1324</v>
      </c>
      <c r="F46" s="49" t="s">
        <v>79</v>
      </c>
      <c r="G46" s="49" t="s">
        <v>39</v>
      </c>
      <c r="H46" s="51" t="s">
        <v>1381</v>
      </c>
      <c r="I46" s="51" t="s">
        <v>1925</v>
      </c>
      <c r="J46" s="51"/>
      <c r="K46" s="24" t="s">
        <v>1382</v>
      </c>
      <c r="L46" s="24" t="s">
        <v>1383</v>
      </c>
      <c r="M46" s="24" t="s">
        <v>1384</v>
      </c>
      <c r="N46" s="53">
        <v>35000</v>
      </c>
      <c r="O46" s="52" t="s">
        <v>43</v>
      </c>
      <c r="P46" s="52" t="s">
        <v>44</v>
      </c>
      <c r="Q46" s="58">
        <v>35000</v>
      </c>
      <c r="R46" s="53" t="s">
        <v>45</v>
      </c>
      <c r="S46" s="61">
        <v>90</v>
      </c>
      <c r="T46" s="61">
        <v>180</v>
      </c>
      <c r="U46" s="61">
        <v>200</v>
      </c>
      <c r="V46" s="53">
        <f t="shared" si="0"/>
        <v>470</v>
      </c>
      <c r="W46" s="82">
        <v>19500</v>
      </c>
    </row>
    <row r="47" spans="1:23" s="25" customFormat="1" ht="49.5" customHeight="1" x14ac:dyDescent="0.3">
      <c r="A47" s="23" t="s">
        <v>1828</v>
      </c>
      <c r="B47" s="49" t="s">
        <v>1829</v>
      </c>
      <c r="C47" s="49" t="s">
        <v>1830</v>
      </c>
      <c r="D47" s="50" t="s">
        <v>1831</v>
      </c>
      <c r="E47" s="51" t="s">
        <v>1832</v>
      </c>
      <c r="F47" s="49" t="s">
        <v>125</v>
      </c>
      <c r="G47" s="49" t="s">
        <v>39</v>
      </c>
      <c r="H47" s="51" t="s">
        <v>1833</v>
      </c>
      <c r="I47" s="51" t="s">
        <v>1925</v>
      </c>
      <c r="J47" s="51"/>
      <c r="K47" s="24" t="s">
        <v>1834</v>
      </c>
      <c r="L47" s="24" t="s">
        <v>1835</v>
      </c>
      <c r="M47" s="24" t="s">
        <v>1836</v>
      </c>
      <c r="N47" s="53">
        <v>97000</v>
      </c>
      <c r="O47" s="52" t="s">
        <v>43</v>
      </c>
      <c r="P47" s="52" t="s">
        <v>44</v>
      </c>
      <c r="Q47" s="58">
        <v>48500</v>
      </c>
      <c r="R47" s="53" t="s">
        <v>45</v>
      </c>
      <c r="S47" s="61">
        <v>180</v>
      </c>
      <c r="T47" s="61">
        <v>140</v>
      </c>
      <c r="U47" s="61">
        <v>150</v>
      </c>
      <c r="V47" s="53">
        <f t="shared" si="0"/>
        <v>470</v>
      </c>
      <c r="W47" s="77">
        <v>48500</v>
      </c>
    </row>
    <row r="48" spans="1:23" s="25" customFormat="1" ht="49.5" customHeight="1" x14ac:dyDescent="0.3">
      <c r="A48" s="23" t="s">
        <v>649</v>
      </c>
      <c r="B48" s="49" t="s">
        <v>650</v>
      </c>
      <c r="C48" s="49" t="s">
        <v>651</v>
      </c>
      <c r="D48" s="50" t="s">
        <v>652</v>
      </c>
      <c r="E48" s="51" t="s">
        <v>653</v>
      </c>
      <c r="F48" s="49" t="s">
        <v>202</v>
      </c>
      <c r="G48" s="49" t="s">
        <v>39</v>
      </c>
      <c r="H48" s="51" t="s">
        <v>654</v>
      </c>
      <c r="I48" s="51" t="s">
        <v>1925</v>
      </c>
      <c r="J48" s="51"/>
      <c r="K48" s="24" t="s">
        <v>655</v>
      </c>
      <c r="L48" s="24" t="s">
        <v>656</v>
      </c>
      <c r="M48" s="24" t="s">
        <v>341</v>
      </c>
      <c r="N48" s="53">
        <v>100000</v>
      </c>
      <c r="O48" s="52" t="s">
        <v>43</v>
      </c>
      <c r="P48" s="52" t="s">
        <v>44</v>
      </c>
      <c r="Q48" s="58">
        <v>50000</v>
      </c>
      <c r="R48" s="53" t="s">
        <v>45</v>
      </c>
      <c r="S48" s="61">
        <v>160</v>
      </c>
      <c r="T48" s="61">
        <v>160</v>
      </c>
      <c r="U48" s="61">
        <v>150</v>
      </c>
      <c r="V48" s="53">
        <f t="shared" si="0"/>
        <v>470</v>
      </c>
      <c r="W48" s="77">
        <v>50000</v>
      </c>
    </row>
    <row r="49" spans="1:23" s="25" customFormat="1" ht="49.5" customHeight="1" x14ac:dyDescent="0.3">
      <c r="A49" s="23" t="s">
        <v>801</v>
      </c>
      <c r="B49" s="49" t="s">
        <v>790</v>
      </c>
      <c r="C49" s="49" t="s">
        <v>791</v>
      </c>
      <c r="D49" s="50" t="s">
        <v>792</v>
      </c>
      <c r="E49" s="51" t="s">
        <v>97</v>
      </c>
      <c r="F49" s="49" t="s">
        <v>79</v>
      </c>
      <c r="G49" s="49" t="s">
        <v>39</v>
      </c>
      <c r="H49" s="51" t="s">
        <v>793</v>
      </c>
      <c r="I49" s="51" t="s">
        <v>1925</v>
      </c>
      <c r="J49" s="51"/>
      <c r="K49" s="24" t="s">
        <v>802</v>
      </c>
      <c r="L49" s="24" t="s">
        <v>803</v>
      </c>
      <c r="M49" s="24" t="s">
        <v>804</v>
      </c>
      <c r="N49" s="53">
        <v>91612</v>
      </c>
      <c r="O49" s="52" t="s">
        <v>43</v>
      </c>
      <c r="P49" s="52" t="s">
        <v>44</v>
      </c>
      <c r="Q49" s="58">
        <v>45800</v>
      </c>
      <c r="R49" s="53" t="s">
        <v>45</v>
      </c>
      <c r="S49" s="61">
        <v>160</v>
      </c>
      <c r="T49" s="61">
        <v>155</v>
      </c>
      <c r="U49" s="61">
        <v>150</v>
      </c>
      <c r="V49" s="53">
        <f t="shared" si="0"/>
        <v>465</v>
      </c>
      <c r="W49" s="77">
        <v>45800</v>
      </c>
    </row>
    <row r="50" spans="1:23" s="25" customFormat="1" ht="49.5" customHeight="1" x14ac:dyDescent="0.3">
      <c r="A50" s="23" t="s">
        <v>1236</v>
      </c>
      <c r="B50" s="49" t="s">
        <v>1237</v>
      </c>
      <c r="C50" s="49" t="s">
        <v>1238</v>
      </c>
      <c r="D50" s="50" t="s">
        <v>1239</v>
      </c>
      <c r="E50" s="51" t="s">
        <v>1240</v>
      </c>
      <c r="F50" s="49" t="s">
        <v>51</v>
      </c>
      <c r="G50" s="49" t="s">
        <v>39</v>
      </c>
      <c r="H50" s="51" t="s">
        <v>1241</v>
      </c>
      <c r="I50" s="51" t="s">
        <v>1925</v>
      </c>
      <c r="J50" s="51"/>
      <c r="K50" s="24" t="s">
        <v>1242</v>
      </c>
      <c r="L50" s="24" t="s">
        <v>1243</v>
      </c>
      <c r="M50" s="24" t="s">
        <v>1244</v>
      </c>
      <c r="N50" s="53">
        <v>350256</v>
      </c>
      <c r="O50" s="52" t="s">
        <v>43</v>
      </c>
      <c r="P50" s="52" t="s">
        <v>44</v>
      </c>
      <c r="Q50" s="58">
        <v>175100</v>
      </c>
      <c r="R50" s="53" t="s">
        <v>45</v>
      </c>
      <c r="S50" s="61">
        <v>160</v>
      </c>
      <c r="T50" s="61">
        <v>155</v>
      </c>
      <c r="U50" s="61">
        <v>150</v>
      </c>
      <c r="V50" s="53">
        <f t="shared" si="0"/>
        <v>465</v>
      </c>
      <c r="W50" s="77">
        <v>175100</v>
      </c>
    </row>
    <row r="51" spans="1:23" s="25" customFormat="1" ht="49.5" customHeight="1" x14ac:dyDescent="0.3">
      <c r="A51" s="23" t="s">
        <v>418</v>
      </c>
      <c r="B51" s="49" t="s">
        <v>419</v>
      </c>
      <c r="C51" s="49" t="s">
        <v>420</v>
      </c>
      <c r="D51" s="50" t="s">
        <v>421</v>
      </c>
      <c r="E51" s="51" t="s">
        <v>422</v>
      </c>
      <c r="F51" s="49" t="s">
        <v>202</v>
      </c>
      <c r="G51" s="49" t="s">
        <v>39</v>
      </c>
      <c r="H51" s="51" t="s">
        <v>423</v>
      </c>
      <c r="I51" s="51" t="s">
        <v>1925</v>
      </c>
      <c r="J51" s="51"/>
      <c r="K51" s="24" t="s">
        <v>424</v>
      </c>
      <c r="L51" s="24" t="s">
        <v>425</v>
      </c>
      <c r="M51" s="24" t="s">
        <v>137</v>
      </c>
      <c r="N51" s="53">
        <v>74000</v>
      </c>
      <c r="O51" s="52" t="s">
        <v>43</v>
      </c>
      <c r="P51" s="52" t="s">
        <v>44</v>
      </c>
      <c r="Q51" s="58">
        <v>37000</v>
      </c>
      <c r="R51" s="53" t="s">
        <v>45</v>
      </c>
      <c r="S51" s="61">
        <v>160</v>
      </c>
      <c r="T51" s="61">
        <v>155</v>
      </c>
      <c r="U51" s="61">
        <v>150</v>
      </c>
      <c r="V51" s="53">
        <f t="shared" si="0"/>
        <v>465</v>
      </c>
      <c r="W51" s="77">
        <v>37000</v>
      </c>
    </row>
    <row r="52" spans="1:23" s="25" customFormat="1" ht="49.5" customHeight="1" x14ac:dyDescent="0.3">
      <c r="A52" s="23" t="s">
        <v>814</v>
      </c>
      <c r="B52" s="49" t="s">
        <v>815</v>
      </c>
      <c r="C52" s="49" t="s">
        <v>816</v>
      </c>
      <c r="D52" s="50" t="s">
        <v>817</v>
      </c>
      <c r="E52" s="51" t="s">
        <v>818</v>
      </c>
      <c r="F52" s="49" t="s">
        <v>51</v>
      </c>
      <c r="G52" s="49" t="s">
        <v>39</v>
      </c>
      <c r="H52" s="51" t="s">
        <v>819</v>
      </c>
      <c r="I52" s="51" t="s">
        <v>1925</v>
      </c>
      <c r="J52" s="51"/>
      <c r="K52" s="24" t="s">
        <v>820</v>
      </c>
      <c r="L52" s="24" t="s">
        <v>821</v>
      </c>
      <c r="M52" s="24" t="s">
        <v>822</v>
      </c>
      <c r="N52" s="53">
        <v>381000</v>
      </c>
      <c r="O52" s="52" t="s">
        <v>43</v>
      </c>
      <c r="P52" s="52" t="s">
        <v>44</v>
      </c>
      <c r="Q52" s="58">
        <v>190500</v>
      </c>
      <c r="R52" s="53" t="s">
        <v>45</v>
      </c>
      <c r="S52" s="61">
        <v>160</v>
      </c>
      <c r="T52" s="61">
        <v>105</v>
      </c>
      <c r="U52" s="61">
        <v>200</v>
      </c>
      <c r="V52" s="53">
        <f t="shared" si="0"/>
        <v>465</v>
      </c>
      <c r="W52" s="77">
        <v>190500</v>
      </c>
    </row>
    <row r="53" spans="1:23" s="25" customFormat="1" ht="49.5" customHeight="1" x14ac:dyDescent="0.3">
      <c r="A53" s="23" t="s">
        <v>163</v>
      </c>
      <c r="B53" s="49" t="s">
        <v>164</v>
      </c>
      <c r="C53" s="49" t="s">
        <v>165</v>
      </c>
      <c r="D53" s="50" t="s">
        <v>166</v>
      </c>
      <c r="E53" s="51" t="s">
        <v>167</v>
      </c>
      <c r="F53" s="49" t="s">
        <v>79</v>
      </c>
      <c r="G53" s="49" t="s">
        <v>39</v>
      </c>
      <c r="H53" s="51" t="s">
        <v>168</v>
      </c>
      <c r="I53" s="51" t="s">
        <v>1925</v>
      </c>
      <c r="J53" s="51"/>
      <c r="K53" s="24" t="s">
        <v>169</v>
      </c>
      <c r="L53" s="24" t="s">
        <v>170</v>
      </c>
      <c r="M53" s="24" t="s">
        <v>137</v>
      </c>
      <c r="N53" s="53">
        <v>35000</v>
      </c>
      <c r="O53" s="52" t="s">
        <v>43</v>
      </c>
      <c r="P53" s="52" t="s">
        <v>44</v>
      </c>
      <c r="Q53" s="58">
        <v>35000</v>
      </c>
      <c r="R53" s="53" t="s">
        <v>45</v>
      </c>
      <c r="S53" s="61">
        <v>90</v>
      </c>
      <c r="T53" s="61">
        <v>175</v>
      </c>
      <c r="U53" s="61">
        <v>200</v>
      </c>
      <c r="V53" s="53">
        <f t="shared" si="0"/>
        <v>465</v>
      </c>
      <c r="W53" s="82">
        <v>19500</v>
      </c>
    </row>
    <row r="54" spans="1:23" s="25" customFormat="1" ht="49.5" customHeight="1" x14ac:dyDescent="0.3">
      <c r="A54" s="23" t="s">
        <v>1890</v>
      </c>
      <c r="B54" s="49" t="s">
        <v>1891</v>
      </c>
      <c r="C54" s="49" t="s">
        <v>1892</v>
      </c>
      <c r="D54" s="50" t="s">
        <v>1893</v>
      </c>
      <c r="E54" s="51" t="s">
        <v>1894</v>
      </c>
      <c r="F54" s="49" t="s">
        <v>38</v>
      </c>
      <c r="G54" s="49" t="s">
        <v>39</v>
      </c>
      <c r="H54" s="51" t="s">
        <v>1895</v>
      </c>
      <c r="I54" s="51" t="s">
        <v>1925</v>
      </c>
      <c r="J54" s="51"/>
      <c r="K54" s="24" t="s">
        <v>1896</v>
      </c>
      <c r="L54" s="24" t="s">
        <v>1897</v>
      </c>
      <c r="M54" s="24" t="s">
        <v>1898</v>
      </c>
      <c r="N54" s="53">
        <v>81000</v>
      </c>
      <c r="O54" s="52" t="s">
        <v>43</v>
      </c>
      <c r="P54" s="52" t="s">
        <v>44</v>
      </c>
      <c r="Q54" s="58">
        <v>40000</v>
      </c>
      <c r="R54" s="53" t="s">
        <v>45</v>
      </c>
      <c r="S54" s="61">
        <v>200</v>
      </c>
      <c r="T54" s="61">
        <v>115</v>
      </c>
      <c r="U54" s="61">
        <v>150</v>
      </c>
      <c r="V54" s="53">
        <f t="shared" si="0"/>
        <v>465</v>
      </c>
      <c r="W54" s="77">
        <v>40000</v>
      </c>
    </row>
    <row r="55" spans="1:23" s="25" customFormat="1" ht="49.5" customHeight="1" x14ac:dyDescent="0.3">
      <c r="A55" s="23" t="s">
        <v>325</v>
      </c>
      <c r="B55" s="49" t="s">
        <v>326</v>
      </c>
      <c r="C55" s="49" t="s">
        <v>327</v>
      </c>
      <c r="D55" s="50" t="s">
        <v>328</v>
      </c>
      <c r="E55" s="51" t="s">
        <v>329</v>
      </c>
      <c r="F55" s="49" t="s">
        <v>125</v>
      </c>
      <c r="G55" s="49" t="s">
        <v>39</v>
      </c>
      <c r="H55" s="51" t="s">
        <v>330</v>
      </c>
      <c r="I55" s="51" t="s">
        <v>1925</v>
      </c>
      <c r="J55" s="51"/>
      <c r="K55" s="24" t="s">
        <v>331</v>
      </c>
      <c r="L55" s="24" t="s">
        <v>332</v>
      </c>
      <c r="M55" s="24" t="s">
        <v>1915</v>
      </c>
      <c r="N55" s="53">
        <v>170000</v>
      </c>
      <c r="O55" s="52" t="s">
        <v>43</v>
      </c>
      <c r="P55" s="52" t="s">
        <v>44</v>
      </c>
      <c r="Q55" s="58">
        <v>85000</v>
      </c>
      <c r="R55" s="53" t="s">
        <v>45</v>
      </c>
      <c r="S55" s="61">
        <v>160</v>
      </c>
      <c r="T55" s="61">
        <v>155</v>
      </c>
      <c r="U55" s="61">
        <v>150</v>
      </c>
      <c r="V55" s="53">
        <f t="shared" si="0"/>
        <v>465</v>
      </c>
      <c r="W55" s="77">
        <v>85000</v>
      </c>
    </row>
    <row r="56" spans="1:23" s="25" customFormat="1" ht="49.5" customHeight="1" x14ac:dyDescent="0.3">
      <c r="A56" s="23" t="s">
        <v>1073</v>
      </c>
      <c r="B56" s="49" t="s">
        <v>1074</v>
      </c>
      <c r="C56" s="49" t="s">
        <v>1075</v>
      </c>
      <c r="D56" s="50" t="s">
        <v>1076</v>
      </c>
      <c r="E56" s="51" t="s">
        <v>1034</v>
      </c>
      <c r="F56" s="49" t="s">
        <v>202</v>
      </c>
      <c r="G56" s="49" t="s">
        <v>39</v>
      </c>
      <c r="H56" s="51" t="s">
        <v>1077</v>
      </c>
      <c r="I56" s="51" t="s">
        <v>1925</v>
      </c>
      <c r="J56" s="51"/>
      <c r="K56" s="24" t="s">
        <v>1078</v>
      </c>
      <c r="L56" s="24" t="s">
        <v>1079</v>
      </c>
      <c r="M56" s="24" t="s">
        <v>1080</v>
      </c>
      <c r="N56" s="53">
        <v>181000</v>
      </c>
      <c r="O56" s="52" t="s">
        <v>43</v>
      </c>
      <c r="P56" s="52" t="s">
        <v>44</v>
      </c>
      <c r="Q56" s="58">
        <v>90500</v>
      </c>
      <c r="R56" s="53" t="s">
        <v>45</v>
      </c>
      <c r="S56" s="61">
        <v>160</v>
      </c>
      <c r="T56" s="61">
        <v>155</v>
      </c>
      <c r="U56" s="61">
        <v>150</v>
      </c>
      <c r="V56" s="53">
        <f t="shared" si="0"/>
        <v>465</v>
      </c>
      <c r="W56" s="77">
        <v>90500</v>
      </c>
    </row>
    <row r="57" spans="1:23" s="25" customFormat="1" ht="49.5" customHeight="1" x14ac:dyDescent="0.3">
      <c r="A57" s="23" t="s">
        <v>1441</v>
      </c>
      <c r="B57" s="49" t="s">
        <v>1442</v>
      </c>
      <c r="C57" s="49" t="s">
        <v>1443</v>
      </c>
      <c r="D57" s="50" t="s">
        <v>1444</v>
      </c>
      <c r="E57" s="51" t="s">
        <v>1445</v>
      </c>
      <c r="F57" s="49" t="s">
        <v>51</v>
      </c>
      <c r="G57" s="49" t="s">
        <v>39</v>
      </c>
      <c r="H57" s="51" t="s">
        <v>1446</v>
      </c>
      <c r="I57" s="51" t="s">
        <v>1925</v>
      </c>
      <c r="J57" s="51"/>
      <c r="K57" s="24" t="s">
        <v>1447</v>
      </c>
      <c r="L57" s="24" t="s">
        <v>1448</v>
      </c>
      <c r="M57" s="24" t="s">
        <v>1424</v>
      </c>
      <c r="N57" s="53">
        <v>1300000</v>
      </c>
      <c r="O57" s="52" t="s">
        <v>43</v>
      </c>
      <c r="P57" s="52" t="s">
        <v>44</v>
      </c>
      <c r="Q57" s="58">
        <v>200000</v>
      </c>
      <c r="R57" s="53" t="s">
        <v>45</v>
      </c>
      <c r="S57" s="61">
        <v>160</v>
      </c>
      <c r="T57" s="61">
        <v>150</v>
      </c>
      <c r="U57" s="61">
        <v>150</v>
      </c>
      <c r="V57" s="53">
        <f t="shared" si="0"/>
        <v>460</v>
      </c>
      <c r="W57" s="77">
        <v>200000</v>
      </c>
    </row>
    <row r="58" spans="1:23" s="25" customFormat="1" ht="49.5" customHeight="1" x14ac:dyDescent="0.3">
      <c r="A58" s="23" t="s">
        <v>65</v>
      </c>
      <c r="B58" s="49" t="s">
        <v>66</v>
      </c>
      <c r="C58" s="49" t="s">
        <v>67</v>
      </c>
      <c r="D58" s="50" t="s">
        <v>68</v>
      </c>
      <c r="E58" s="51" t="s">
        <v>69</v>
      </c>
      <c r="F58" s="49" t="s">
        <v>38</v>
      </c>
      <c r="G58" s="49" t="s">
        <v>39</v>
      </c>
      <c r="H58" s="51" t="s">
        <v>70</v>
      </c>
      <c r="I58" s="51" t="s">
        <v>1925</v>
      </c>
      <c r="J58" s="51"/>
      <c r="K58" s="24" t="s">
        <v>71</v>
      </c>
      <c r="L58" s="24" t="s">
        <v>72</v>
      </c>
      <c r="M58" s="24" t="s">
        <v>73</v>
      </c>
      <c r="N58" s="53">
        <v>70000</v>
      </c>
      <c r="O58" s="52" t="s">
        <v>43</v>
      </c>
      <c r="P58" s="52" t="s">
        <v>44</v>
      </c>
      <c r="Q58" s="58">
        <v>35000</v>
      </c>
      <c r="R58" s="53" t="s">
        <v>45</v>
      </c>
      <c r="S58" s="61">
        <v>70</v>
      </c>
      <c r="T58" s="61">
        <v>190</v>
      </c>
      <c r="U58" s="61">
        <v>200</v>
      </c>
      <c r="V58" s="53">
        <f t="shared" si="0"/>
        <v>460</v>
      </c>
      <c r="W58" s="77">
        <v>35000</v>
      </c>
    </row>
    <row r="59" spans="1:23" s="25" customFormat="1" ht="49.5" customHeight="1" x14ac:dyDescent="0.3">
      <c r="A59" s="23" t="s">
        <v>1603</v>
      </c>
      <c r="B59" s="49" t="s">
        <v>1604</v>
      </c>
      <c r="C59" s="49" t="s">
        <v>1605</v>
      </c>
      <c r="D59" s="50" t="s">
        <v>1606</v>
      </c>
      <c r="E59" s="51" t="s">
        <v>1607</v>
      </c>
      <c r="F59" s="49" t="s">
        <v>202</v>
      </c>
      <c r="G59" s="49" t="s">
        <v>39</v>
      </c>
      <c r="H59" s="51" t="s">
        <v>1608</v>
      </c>
      <c r="I59" s="51" t="s">
        <v>1925</v>
      </c>
      <c r="J59" s="51"/>
      <c r="K59" s="24" t="s">
        <v>1609</v>
      </c>
      <c r="L59" s="24" t="s">
        <v>1610</v>
      </c>
      <c r="M59" s="24" t="s">
        <v>1611</v>
      </c>
      <c r="N59" s="53">
        <v>160000</v>
      </c>
      <c r="O59" s="52" t="s">
        <v>43</v>
      </c>
      <c r="P59" s="52" t="s">
        <v>44</v>
      </c>
      <c r="Q59" s="58">
        <v>80000</v>
      </c>
      <c r="R59" s="53" t="s">
        <v>45</v>
      </c>
      <c r="S59" s="61">
        <v>160</v>
      </c>
      <c r="T59" s="61">
        <v>145</v>
      </c>
      <c r="U59" s="61">
        <v>150</v>
      </c>
      <c r="V59" s="53">
        <f t="shared" si="0"/>
        <v>455</v>
      </c>
      <c r="W59" s="77">
        <v>80000</v>
      </c>
    </row>
    <row r="60" spans="1:23" s="25" customFormat="1" ht="49.5" customHeight="1" x14ac:dyDescent="0.3">
      <c r="A60" s="23" t="s">
        <v>1057</v>
      </c>
      <c r="B60" s="49" t="s">
        <v>1058</v>
      </c>
      <c r="C60" s="49" t="s">
        <v>1059</v>
      </c>
      <c r="D60" s="50" t="s">
        <v>1060</v>
      </c>
      <c r="E60" s="51" t="s">
        <v>1061</v>
      </c>
      <c r="F60" s="49" t="s">
        <v>202</v>
      </c>
      <c r="G60" s="49" t="s">
        <v>39</v>
      </c>
      <c r="H60" s="51" t="s">
        <v>1062</v>
      </c>
      <c r="I60" s="51" t="s">
        <v>1925</v>
      </c>
      <c r="J60" s="51"/>
      <c r="K60" s="24" t="s">
        <v>1063</v>
      </c>
      <c r="L60" s="24" t="s">
        <v>1064</v>
      </c>
      <c r="M60" s="24" t="s">
        <v>1065</v>
      </c>
      <c r="N60" s="53">
        <v>265000</v>
      </c>
      <c r="O60" s="52" t="s">
        <v>43</v>
      </c>
      <c r="P60" s="52" t="s">
        <v>44</v>
      </c>
      <c r="Q60" s="58">
        <v>132000</v>
      </c>
      <c r="R60" s="53" t="s">
        <v>45</v>
      </c>
      <c r="S60" s="61">
        <v>200</v>
      </c>
      <c r="T60" s="61">
        <v>105</v>
      </c>
      <c r="U60" s="61">
        <v>150</v>
      </c>
      <c r="V60" s="53">
        <f t="shared" si="0"/>
        <v>455</v>
      </c>
      <c r="W60" s="77">
        <v>132000</v>
      </c>
    </row>
    <row r="61" spans="1:23" s="25" customFormat="1" ht="49.5" customHeight="1" x14ac:dyDescent="0.3">
      <c r="A61" s="23" t="s">
        <v>102</v>
      </c>
      <c r="B61" s="49" t="s">
        <v>103</v>
      </c>
      <c r="C61" s="49" t="s">
        <v>104</v>
      </c>
      <c r="D61" s="50" t="s">
        <v>105</v>
      </c>
      <c r="E61" s="51" t="s">
        <v>106</v>
      </c>
      <c r="F61" s="49" t="s">
        <v>51</v>
      </c>
      <c r="G61" s="49" t="s">
        <v>39</v>
      </c>
      <c r="H61" s="51" t="s">
        <v>107</v>
      </c>
      <c r="I61" s="51" t="s">
        <v>1925</v>
      </c>
      <c r="J61" s="51"/>
      <c r="K61" s="24" t="s">
        <v>108</v>
      </c>
      <c r="L61" s="24" t="s">
        <v>109</v>
      </c>
      <c r="M61" s="24" t="s">
        <v>110</v>
      </c>
      <c r="N61" s="53">
        <v>80000</v>
      </c>
      <c r="O61" s="52" t="s">
        <v>43</v>
      </c>
      <c r="P61" s="52" t="s">
        <v>44</v>
      </c>
      <c r="Q61" s="58">
        <v>40000</v>
      </c>
      <c r="R61" s="53" t="s">
        <v>45</v>
      </c>
      <c r="S61" s="61">
        <v>180</v>
      </c>
      <c r="T61" s="61">
        <v>125</v>
      </c>
      <c r="U61" s="61">
        <v>150</v>
      </c>
      <c r="V61" s="53">
        <f t="shared" si="0"/>
        <v>455</v>
      </c>
      <c r="W61" s="77">
        <v>40000</v>
      </c>
    </row>
    <row r="62" spans="1:23" s="25" customFormat="1" ht="49.5" customHeight="1" x14ac:dyDescent="0.3">
      <c r="A62" s="23" t="s">
        <v>497</v>
      </c>
      <c r="B62" s="49" t="s">
        <v>498</v>
      </c>
      <c r="C62" s="49" t="s">
        <v>499</v>
      </c>
      <c r="D62" s="50" t="s">
        <v>500</v>
      </c>
      <c r="E62" s="51" t="s">
        <v>501</v>
      </c>
      <c r="F62" s="49" t="s">
        <v>125</v>
      </c>
      <c r="G62" s="49" t="s">
        <v>39</v>
      </c>
      <c r="H62" s="51" t="s">
        <v>502</v>
      </c>
      <c r="I62" s="51" t="s">
        <v>1925</v>
      </c>
      <c r="J62" s="51"/>
      <c r="K62" s="24" t="s">
        <v>503</v>
      </c>
      <c r="L62" s="24" t="s">
        <v>504</v>
      </c>
      <c r="M62" s="24" t="s">
        <v>505</v>
      </c>
      <c r="N62" s="53">
        <v>136000</v>
      </c>
      <c r="O62" s="52" t="s">
        <v>43</v>
      </c>
      <c r="P62" s="52" t="s">
        <v>44</v>
      </c>
      <c r="Q62" s="58">
        <v>68000</v>
      </c>
      <c r="R62" s="53" t="s">
        <v>45</v>
      </c>
      <c r="S62" s="61">
        <v>200</v>
      </c>
      <c r="T62" s="61">
        <v>105</v>
      </c>
      <c r="U62" s="61">
        <v>150</v>
      </c>
      <c r="V62" s="53">
        <f t="shared" si="0"/>
        <v>455</v>
      </c>
      <c r="W62" s="77">
        <v>68000</v>
      </c>
    </row>
    <row r="63" spans="1:23" s="25" customFormat="1" ht="49.5" customHeight="1" x14ac:dyDescent="0.3">
      <c r="A63" s="23" t="s">
        <v>1425</v>
      </c>
      <c r="B63" s="49" t="s">
        <v>1426</v>
      </c>
      <c r="C63" s="49" t="s">
        <v>1427</v>
      </c>
      <c r="D63" s="50" t="s">
        <v>1428</v>
      </c>
      <c r="E63" s="51" t="s">
        <v>1429</v>
      </c>
      <c r="F63" s="49" t="s">
        <v>79</v>
      </c>
      <c r="G63" s="49" t="s">
        <v>39</v>
      </c>
      <c r="H63" s="51" t="s">
        <v>1430</v>
      </c>
      <c r="I63" s="51" t="s">
        <v>1925</v>
      </c>
      <c r="J63" s="51"/>
      <c r="K63" s="24" t="s">
        <v>1431</v>
      </c>
      <c r="L63" s="24" t="s">
        <v>1432</v>
      </c>
      <c r="M63" s="24" t="s">
        <v>1433</v>
      </c>
      <c r="N63" s="53">
        <v>110000</v>
      </c>
      <c r="O63" s="52" t="s">
        <v>43</v>
      </c>
      <c r="P63" s="52" t="s">
        <v>44</v>
      </c>
      <c r="Q63" s="58">
        <v>55000</v>
      </c>
      <c r="R63" s="53" t="s">
        <v>45</v>
      </c>
      <c r="S63" s="61">
        <v>180</v>
      </c>
      <c r="T63" s="61">
        <v>125</v>
      </c>
      <c r="U63" s="61">
        <v>150</v>
      </c>
      <c r="V63" s="53">
        <f t="shared" si="0"/>
        <v>455</v>
      </c>
      <c r="W63" s="77">
        <v>55000</v>
      </c>
    </row>
    <row r="64" spans="1:23" s="25" customFormat="1" ht="49.5" customHeight="1" x14ac:dyDescent="0.3">
      <c r="A64" s="23" t="s">
        <v>572</v>
      </c>
      <c r="B64" s="49" t="s">
        <v>573</v>
      </c>
      <c r="C64" s="49" t="s">
        <v>574</v>
      </c>
      <c r="D64" s="50" t="s">
        <v>575</v>
      </c>
      <c r="E64" s="51" t="s">
        <v>106</v>
      </c>
      <c r="F64" s="49" t="s">
        <v>51</v>
      </c>
      <c r="G64" s="49" t="s">
        <v>39</v>
      </c>
      <c r="H64" s="51" t="s">
        <v>576</v>
      </c>
      <c r="I64" s="51" t="s">
        <v>1925</v>
      </c>
      <c r="J64" s="51"/>
      <c r="K64" s="24" t="s">
        <v>577</v>
      </c>
      <c r="L64" s="24" t="s">
        <v>578</v>
      </c>
      <c r="M64" s="24" t="s">
        <v>579</v>
      </c>
      <c r="N64" s="53">
        <v>115000</v>
      </c>
      <c r="O64" s="52" t="s">
        <v>43</v>
      </c>
      <c r="P64" s="52" t="s">
        <v>44</v>
      </c>
      <c r="Q64" s="58">
        <v>55000</v>
      </c>
      <c r="R64" s="53" t="s">
        <v>45</v>
      </c>
      <c r="S64" s="61">
        <v>180</v>
      </c>
      <c r="T64" s="61">
        <v>125</v>
      </c>
      <c r="U64" s="61">
        <v>150</v>
      </c>
      <c r="V64" s="53">
        <f t="shared" si="0"/>
        <v>455</v>
      </c>
      <c r="W64" s="77">
        <v>55000</v>
      </c>
    </row>
    <row r="65" spans="1:23" s="25" customFormat="1" ht="49.5" customHeight="1" x14ac:dyDescent="0.3">
      <c r="A65" s="23" t="s">
        <v>1636</v>
      </c>
      <c r="B65" s="49" t="s">
        <v>1637</v>
      </c>
      <c r="C65" s="49" t="s">
        <v>1638</v>
      </c>
      <c r="D65" s="50" t="s">
        <v>1639</v>
      </c>
      <c r="E65" s="51" t="s">
        <v>1018</v>
      </c>
      <c r="F65" s="49" t="s">
        <v>79</v>
      </c>
      <c r="G65" s="49" t="s">
        <v>39</v>
      </c>
      <c r="H65" s="51" t="s">
        <v>1640</v>
      </c>
      <c r="I65" s="51" t="s">
        <v>1925</v>
      </c>
      <c r="J65" s="51"/>
      <c r="K65" s="24" t="s">
        <v>1641</v>
      </c>
      <c r="L65" s="24" t="s">
        <v>1642</v>
      </c>
      <c r="M65" s="24" t="s">
        <v>137</v>
      </c>
      <c r="N65" s="53">
        <v>88000</v>
      </c>
      <c r="O65" s="52" t="s">
        <v>43</v>
      </c>
      <c r="P65" s="52" t="s">
        <v>44</v>
      </c>
      <c r="Q65" s="58">
        <v>44000</v>
      </c>
      <c r="R65" s="53" t="s">
        <v>45</v>
      </c>
      <c r="S65" s="61">
        <v>180</v>
      </c>
      <c r="T65" s="61">
        <v>125</v>
      </c>
      <c r="U65" s="61">
        <v>150</v>
      </c>
      <c r="V65" s="53">
        <f t="shared" si="0"/>
        <v>455</v>
      </c>
      <c r="W65" s="77">
        <v>44000</v>
      </c>
    </row>
    <row r="66" spans="1:23" s="25" customFormat="1" ht="49.5" customHeight="1" x14ac:dyDescent="0.3">
      <c r="A66" s="23" t="s">
        <v>386</v>
      </c>
      <c r="B66" s="49" t="s">
        <v>387</v>
      </c>
      <c r="C66" s="49" t="s">
        <v>388</v>
      </c>
      <c r="D66" s="50" t="s">
        <v>389</v>
      </c>
      <c r="E66" s="51" t="s">
        <v>390</v>
      </c>
      <c r="F66" s="49" t="s">
        <v>202</v>
      </c>
      <c r="G66" s="49" t="s">
        <v>39</v>
      </c>
      <c r="H66" s="51" t="s">
        <v>391</v>
      </c>
      <c r="I66" s="51" t="s">
        <v>1925</v>
      </c>
      <c r="J66" s="51"/>
      <c r="K66" s="24" t="s">
        <v>392</v>
      </c>
      <c r="L66" s="24" t="s">
        <v>393</v>
      </c>
      <c r="M66" s="24" t="s">
        <v>137</v>
      </c>
      <c r="N66" s="53">
        <v>90000</v>
      </c>
      <c r="O66" s="52" t="s">
        <v>43</v>
      </c>
      <c r="P66" s="52" t="s">
        <v>44</v>
      </c>
      <c r="Q66" s="58">
        <v>45000</v>
      </c>
      <c r="R66" s="53" t="s">
        <v>45</v>
      </c>
      <c r="S66" s="61">
        <v>180</v>
      </c>
      <c r="T66" s="61">
        <v>125</v>
      </c>
      <c r="U66" s="61">
        <v>150</v>
      </c>
      <c r="V66" s="53">
        <f t="shared" si="0"/>
        <v>455</v>
      </c>
      <c r="W66" s="77">
        <v>45000</v>
      </c>
    </row>
    <row r="67" spans="1:23" s="25" customFormat="1" ht="49.5" customHeight="1" x14ac:dyDescent="0.3">
      <c r="A67" s="23" t="s">
        <v>179</v>
      </c>
      <c r="B67" s="49" t="s">
        <v>180</v>
      </c>
      <c r="C67" s="49" t="s">
        <v>181</v>
      </c>
      <c r="D67" s="50" t="s">
        <v>182</v>
      </c>
      <c r="E67" s="51" t="s">
        <v>183</v>
      </c>
      <c r="F67" s="49" t="s">
        <v>51</v>
      </c>
      <c r="G67" s="49" t="s">
        <v>39</v>
      </c>
      <c r="H67" s="51" t="s">
        <v>184</v>
      </c>
      <c r="I67" s="51" t="s">
        <v>1925</v>
      </c>
      <c r="J67" s="51"/>
      <c r="K67" s="24" t="s">
        <v>185</v>
      </c>
      <c r="L67" s="24" t="s">
        <v>186</v>
      </c>
      <c r="M67" s="24" t="s">
        <v>187</v>
      </c>
      <c r="N67" s="53">
        <v>55000</v>
      </c>
      <c r="O67" s="52" t="s">
        <v>43</v>
      </c>
      <c r="P67" s="52" t="s">
        <v>44</v>
      </c>
      <c r="Q67" s="58">
        <v>35000</v>
      </c>
      <c r="R67" s="53" t="s">
        <v>45</v>
      </c>
      <c r="S67" s="61">
        <v>90</v>
      </c>
      <c r="T67" s="61">
        <v>160</v>
      </c>
      <c r="U67" s="61">
        <v>200</v>
      </c>
      <c r="V67" s="53">
        <f t="shared" si="0"/>
        <v>450</v>
      </c>
      <c r="W67" s="82">
        <v>28700</v>
      </c>
    </row>
    <row r="68" spans="1:23" s="25" customFormat="1" ht="49.5" customHeight="1" x14ac:dyDescent="0.3">
      <c r="A68" s="23" t="s">
        <v>1594</v>
      </c>
      <c r="B68" s="49" t="s">
        <v>1595</v>
      </c>
      <c r="C68" s="49" t="s">
        <v>1596</v>
      </c>
      <c r="D68" s="50" t="s">
        <v>1597</v>
      </c>
      <c r="E68" s="51" t="s">
        <v>1598</v>
      </c>
      <c r="F68" s="49" t="s">
        <v>202</v>
      </c>
      <c r="G68" s="49" t="s">
        <v>39</v>
      </c>
      <c r="H68" s="51" t="s">
        <v>1599</v>
      </c>
      <c r="I68" s="51" t="s">
        <v>1925</v>
      </c>
      <c r="J68" s="51"/>
      <c r="K68" s="24" t="s">
        <v>1600</v>
      </c>
      <c r="L68" s="24" t="s">
        <v>1601</v>
      </c>
      <c r="M68" s="24" t="s">
        <v>1602</v>
      </c>
      <c r="N68" s="53">
        <v>400000</v>
      </c>
      <c r="O68" s="52" t="s">
        <v>43</v>
      </c>
      <c r="P68" s="52" t="s">
        <v>44</v>
      </c>
      <c r="Q68" s="58">
        <v>200000</v>
      </c>
      <c r="R68" s="53" t="s">
        <v>45</v>
      </c>
      <c r="S68" s="61">
        <v>160</v>
      </c>
      <c r="T68" s="61">
        <v>140</v>
      </c>
      <c r="U68" s="61">
        <v>150</v>
      </c>
      <c r="V68" s="53">
        <f t="shared" ref="V68:V131" si="1">SUM(S68:U68)</f>
        <v>450</v>
      </c>
      <c r="W68" s="77">
        <v>200000</v>
      </c>
    </row>
    <row r="69" spans="1:23" s="25" customFormat="1" ht="49.5" customHeight="1" x14ac:dyDescent="0.3">
      <c r="A69" s="23" t="s">
        <v>1184</v>
      </c>
      <c r="B69" s="49" t="s">
        <v>1185</v>
      </c>
      <c r="C69" s="49" t="s">
        <v>1186</v>
      </c>
      <c r="D69" s="50" t="s">
        <v>1187</v>
      </c>
      <c r="E69" s="51" t="s">
        <v>1188</v>
      </c>
      <c r="F69" s="49" t="s">
        <v>38</v>
      </c>
      <c r="G69" s="49" t="s">
        <v>39</v>
      </c>
      <c r="H69" s="51" t="s">
        <v>1189</v>
      </c>
      <c r="I69" s="51" t="s">
        <v>1925</v>
      </c>
      <c r="J69" s="51"/>
      <c r="K69" s="24" t="s">
        <v>1190</v>
      </c>
      <c r="L69" s="24" t="s">
        <v>1191</v>
      </c>
      <c r="M69" s="24" t="s">
        <v>1192</v>
      </c>
      <c r="N69" s="53">
        <v>59000</v>
      </c>
      <c r="O69" s="52" t="s">
        <v>43</v>
      </c>
      <c r="P69" s="52" t="s">
        <v>44</v>
      </c>
      <c r="Q69" s="58">
        <v>29500</v>
      </c>
      <c r="R69" s="53" t="s">
        <v>45</v>
      </c>
      <c r="S69" s="61">
        <v>90</v>
      </c>
      <c r="T69" s="61">
        <v>155</v>
      </c>
      <c r="U69" s="61">
        <v>200</v>
      </c>
      <c r="V69" s="53">
        <f t="shared" si="1"/>
        <v>445</v>
      </c>
      <c r="W69" s="77">
        <v>29500</v>
      </c>
    </row>
    <row r="70" spans="1:23" s="25" customFormat="1" ht="49.5" customHeight="1" x14ac:dyDescent="0.3">
      <c r="A70" s="23" t="s">
        <v>307</v>
      </c>
      <c r="B70" s="49" t="s">
        <v>308</v>
      </c>
      <c r="C70" s="49" t="s">
        <v>309</v>
      </c>
      <c r="D70" s="50" t="s">
        <v>310</v>
      </c>
      <c r="E70" s="51" t="s">
        <v>311</v>
      </c>
      <c r="F70" s="49" t="s">
        <v>202</v>
      </c>
      <c r="G70" s="49" t="s">
        <v>39</v>
      </c>
      <c r="H70" s="51" t="s">
        <v>312</v>
      </c>
      <c r="I70" s="51" t="s">
        <v>1925</v>
      </c>
      <c r="J70" s="51"/>
      <c r="K70" s="24" t="s">
        <v>313</v>
      </c>
      <c r="L70" s="24" t="s">
        <v>314</v>
      </c>
      <c r="M70" s="24" t="s">
        <v>315</v>
      </c>
      <c r="N70" s="53">
        <v>90000</v>
      </c>
      <c r="O70" s="52" t="s">
        <v>43</v>
      </c>
      <c r="P70" s="52" t="s">
        <v>44</v>
      </c>
      <c r="Q70" s="58">
        <v>45000</v>
      </c>
      <c r="R70" s="53" t="s">
        <v>45</v>
      </c>
      <c r="S70" s="61">
        <v>160</v>
      </c>
      <c r="T70" s="61">
        <v>135</v>
      </c>
      <c r="U70" s="61">
        <v>150</v>
      </c>
      <c r="V70" s="53">
        <f t="shared" si="1"/>
        <v>445</v>
      </c>
      <c r="W70" s="77">
        <v>45000</v>
      </c>
    </row>
    <row r="71" spans="1:23" s="25" customFormat="1" ht="49.5" customHeight="1" x14ac:dyDescent="0.3">
      <c r="A71" s="23" t="s">
        <v>682</v>
      </c>
      <c r="B71" s="49" t="s">
        <v>683</v>
      </c>
      <c r="C71" s="49" t="s">
        <v>684</v>
      </c>
      <c r="D71" s="50" t="s">
        <v>685</v>
      </c>
      <c r="E71" s="51" t="s">
        <v>686</v>
      </c>
      <c r="F71" s="49" t="s">
        <v>51</v>
      </c>
      <c r="G71" s="49" t="s">
        <v>39</v>
      </c>
      <c r="H71" s="51" t="s">
        <v>687</v>
      </c>
      <c r="I71" s="51" t="s">
        <v>1925</v>
      </c>
      <c r="J71" s="51"/>
      <c r="K71" s="24" t="s">
        <v>688</v>
      </c>
      <c r="L71" s="24" t="s">
        <v>689</v>
      </c>
      <c r="M71" s="24" t="s">
        <v>690</v>
      </c>
      <c r="N71" s="53">
        <v>180000</v>
      </c>
      <c r="O71" s="52" t="s">
        <v>43</v>
      </c>
      <c r="P71" s="52" t="s">
        <v>44</v>
      </c>
      <c r="Q71" s="58">
        <v>90000</v>
      </c>
      <c r="R71" s="53" t="s">
        <v>45</v>
      </c>
      <c r="S71" s="61">
        <v>160</v>
      </c>
      <c r="T71" s="61">
        <v>135</v>
      </c>
      <c r="U71" s="61">
        <v>150</v>
      </c>
      <c r="V71" s="53">
        <f t="shared" si="1"/>
        <v>445</v>
      </c>
      <c r="W71" s="77">
        <v>90000</v>
      </c>
    </row>
    <row r="72" spans="1:23" s="25" customFormat="1" ht="49.5" customHeight="1" x14ac:dyDescent="0.3">
      <c r="A72" s="23" t="s">
        <v>606</v>
      </c>
      <c r="B72" s="49" t="s">
        <v>607</v>
      </c>
      <c r="C72" s="49" t="s">
        <v>608</v>
      </c>
      <c r="D72" s="50" t="s">
        <v>609</v>
      </c>
      <c r="E72" s="51" t="s">
        <v>610</v>
      </c>
      <c r="F72" s="49" t="s">
        <v>125</v>
      </c>
      <c r="G72" s="49" t="s">
        <v>39</v>
      </c>
      <c r="H72" s="51" t="s">
        <v>611</v>
      </c>
      <c r="I72" s="51" t="s">
        <v>1925</v>
      </c>
      <c r="J72" s="51"/>
      <c r="K72" s="24" t="s">
        <v>612</v>
      </c>
      <c r="L72" s="24" t="s">
        <v>613</v>
      </c>
      <c r="M72" s="24" t="s">
        <v>137</v>
      </c>
      <c r="N72" s="53">
        <v>32700</v>
      </c>
      <c r="O72" s="52" t="s">
        <v>43</v>
      </c>
      <c r="P72" s="52" t="s">
        <v>44</v>
      </c>
      <c r="Q72" s="58">
        <v>32700</v>
      </c>
      <c r="R72" s="53" t="s">
        <v>45</v>
      </c>
      <c r="S72" s="61">
        <v>70</v>
      </c>
      <c r="T72" s="61">
        <v>175</v>
      </c>
      <c r="U72" s="61">
        <v>200</v>
      </c>
      <c r="V72" s="53">
        <f t="shared" si="1"/>
        <v>445</v>
      </c>
      <c r="W72" s="81">
        <v>16400</v>
      </c>
    </row>
    <row r="73" spans="1:23" s="25" customFormat="1" ht="49.5" customHeight="1" x14ac:dyDescent="0.3">
      <c r="A73" s="23" t="s">
        <v>316</v>
      </c>
      <c r="B73" s="49" t="s">
        <v>317</v>
      </c>
      <c r="C73" s="49" t="s">
        <v>318</v>
      </c>
      <c r="D73" s="50" t="s">
        <v>319</v>
      </c>
      <c r="E73" s="51" t="s">
        <v>320</v>
      </c>
      <c r="F73" s="49" t="s">
        <v>51</v>
      </c>
      <c r="G73" s="49" t="s">
        <v>39</v>
      </c>
      <c r="H73" s="51" t="s">
        <v>321</v>
      </c>
      <c r="I73" s="51" t="s">
        <v>1925</v>
      </c>
      <c r="J73" s="51"/>
      <c r="K73" s="24" t="s">
        <v>322</v>
      </c>
      <c r="L73" s="24" t="s">
        <v>323</v>
      </c>
      <c r="M73" s="24" t="s">
        <v>324</v>
      </c>
      <c r="N73" s="53">
        <v>49070</v>
      </c>
      <c r="O73" s="52" t="s">
        <v>43</v>
      </c>
      <c r="P73" s="52" t="s">
        <v>44</v>
      </c>
      <c r="Q73" s="58">
        <v>35000</v>
      </c>
      <c r="R73" s="53" t="s">
        <v>45</v>
      </c>
      <c r="S73" s="61">
        <v>70</v>
      </c>
      <c r="T73" s="61">
        <v>170</v>
      </c>
      <c r="U73" s="61">
        <v>200</v>
      </c>
      <c r="V73" s="53">
        <f t="shared" si="1"/>
        <v>440</v>
      </c>
      <c r="W73" s="81">
        <v>24500</v>
      </c>
    </row>
    <row r="74" spans="1:23" s="25" customFormat="1" ht="49.5" customHeight="1" x14ac:dyDescent="0.3">
      <c r="A74" s="23" t="s">
        <v>1202</v>
      </c>
      <c r="B74" s="49" t="s">
        <v>1203</v>
      </c>
      <c r="C74" s="49" t="s">
        <v>1204</v>
      </c>
      <c r="D74" s="50" t="s">
        <v>1205</v>
      </c>
      <c r="E74" s="51" t="s">
        <v>1206</v>
      </c>
      <c r="F74" s="49" t="s">
        <v>51</v>
      </c>
      <c r="G74" s="49" t="s">
        <v>39</v>
      </c>
      <c r="H74" s="51" t="s">
        <v>1207</v>
      </c>
      <c r="I74" s="51" t="s">
        <v>1925</v>
      </c>
      <c r="J74" s="51"/>
      <c r="K74" s="24" t="s">
        <v>1208</v>
      </c>
      <c r="L74" s="24" t="s">
        <v>1209</v>
      </c>
      <c r="M74" s="24" t="s">
        <v>1210</v>
      </c>
      <c r="N74" s="53">
        <v>29200</v>
      </c>
      <c r="O74" s="52" t="s">
        <v>43</v>
      </c>
      <c r="P74" s="52" t="s">
        <v>44</v>
      </c>
      <c r="Q74" s="58">
        <v>29200</v>
      </c>
      <c r="R74" s="53" t="s">
        <v>45</v>
      </c>
      <c r="S74" s="61">
        <v>70</v>
      </c>
      <c r="T74" s="61">
        <v>170</v>
      </c>
      <c r="U74" s="61">
        <v>200</v>
      </c>
      <c r="V74" s="53">
        <f t="shared" si="1"/>
        <v>440</v>
      </c>
      <c r="W74" s="81">
        <v>14600</v>
      </c>
    </row>
    <row r="75" spans="1:23" s="25" customFormat="1" ht="49.5" customHeight="1" x14ac:dyDescent="0.3">
      <c r="A75" s="23" t="s">
        <v>881</v>
      </c>
      <c r="B75" s="49" t="s">
        <v>882</v>
      </c>
      <c r="C75" s="49" t="s">
        <v>883</v>
      </c>
      <c r="D75" s="50" t="s">
        <v>884</v>
      </c>
      <c r="E75" s="51" t="s">
        <v>885</v>
      </c>
      <c r="F75" s="49" t="s">
        <v>79</v>
      </c>
      <c r="G75" s="49" t="s">
        <v>39</v>
      </c>
      <c r="H75" s="51" t="s">
        <v>886</v>
      </c>
      <c r="I75" s="51" t="s">
        <v>1925</v>
      </c>
      <c r="J75" s="51"/>
      <c r="K75" s="24" t="s">
        <v>887</v>
      </c>
      <c r="L75" s="24" t="s">
        <v>888</v>
      </c>
      <c r="M75" s="24" t="s">
        <v>664</v>
      </c>
      <c r="N75" s="53">
        <v>33700</v>
      </c>
      <c r="O75" s="52" t="s">
        <v>43</v>
      </c>
      <c r="P75" s="52" t="s">
        <v>44</v>
      </c>
      <c r="Q75" s="58">
        <v>33700</v>
      </c>
      <c r="R75" s="53" t="s">
        <v>45</v>
      </c>
      <c r="S75" s="61">
        <v>70</v>
      </c>
      <c r="T75" s="61">
        <v>170</v>
      </c>
      <c r="U75" s="61">
        <v>200</v>
      </c>
      <c r="V75" s="53">
        <f t="shared" si="1"/>
        <v>440</v>
      </c>
      <c r="W75" s="81">
        <v>16900</v>
      </c>
    </row>
    <row r="76" spans="1:23" s="25" customFormat="1" ht="49.5" customHeight="1" x14ac:dyDescent="0.3">
      <c r="A76" s="23" t="s">
        <v>973</v>
      </c>
      <c r="B76" s="49" t="s">
        <v>974</v>
      </c>
      <c r="C76" s="49" t="s">
        <v>975</v>
      </c>
      <c r="D76" s="50" t="s">
        <v>976</v>
      </c>
      <c r="E76" s="51" t="s">
        <v>501</v>
      </c>
      <c r="F76" s="49" t="s">
        <v>125</v>
      </c>
      <c r="G76" s="49" t="s">
        <v>39</v>
      </c>
      <c r="H76" s="51" t="s">
        <v>977</v>
      </c>
      <c r="I76" s="51" t="s">
        <v>1925</v>
      </c>
      <c r="J76" s="51"/>
      <c r="K76" s="24" t="s">
        <v>978</v>
      </c>
      <c r="L76" s="24" t="s">
        <v>979</v>
      </c>
      <c r="M76" s="24" t="s">
        <v>980</v>
      </c>
      <c r="N76" s="53">
        <v>132400</v>
      </c>
      <c r="O76" s="52" t="s">
        <v>43</v>
      </c>
      <c r="P76" s="52" t="s">
        <v>44</v>
      </c>
      <c r="Q76" s="58">
        <v>66200</v>
      </c>
      <c r="R76" s="53" t="s">
        <v>45</v>
      </c>
      <c r="S76" s="61">
        <v>160</v>
      </c>
      <c r="T76" s="61">
        <v>125</v>
      </c>
      <c r="U76" s="61">
        <v>150</v>
      </c>
      <c r="V76" s="53">
        <f t="shared" si="1"/>
        <v>435</v>
      </c>
      <c r="W76" s="77">
        <v>66200</v>
      </c>
    </row>
    <row r="77" spans="1:23" s="25" customFormat="1" ht="49.5" customHeight="1" x14ac:dyDescent="0.3">
      <c r="A77" s="23" t="s">
        <v>1867</v>
      </c>
      <c r="B77" s="49" t="s">
        <v>1868</v>
      </c>
      <c r="C77" s="49" t="s">
        <v>1869</v>
      </c>
      <c r="D77" s="50" t="s">
        <v>1870</v>
      </c>
      <c r="E77" s="51" t="s">
        <v>266</v>
      </c>
      <c r="F77" s="49" t="s">
        <v>202</v>
      </c>
      <c r="G77" s="49" t="s">
        <v>39</v>
      </c>
      <c r="H77" s="51" t="s">
        <v>1871</v>
      </c>
      <c r="I77" s="51" t="s">
        <v>1925</v>
      </c>
      <c r="J77" s="51"/>
      <c r="K77" s="24" t="s">
        <v>1872</v>
      </c>
      <c r="L77" s="24" t="s">
        <v>1873</v>
      </c>
      <c r="M77" s="24" t="s">
        <v>1874</v>
      </c>
      <c r="N77" s="53">
        <v>45000</v>
      </c>
      <c r="O77" s="52" t="s">
        <v>43</v>
      </c>
      <c r="P77" s="52" t="s">
        <v>44</v>
      </c>
      <c r="Q77" s="58">
        <v>35000</v>
      </c>
      <c r="R77" s="53" t="s">
        <v>45</v>
      </c>
      <c r="S77" s="61">
        <v>70</v>
      </c>
      <c r="T77" s="61">
        <v>165</v>
      </c>
      <c r="U77" s="61">
        <v>200</v>
      </c>
      <c r="V77" s="53">
        <f t="shared" si="1"/>
        <v>435</v>
      </c>
      <c r="W77" s="81">
        <v>22500</v>
      </c>
    </row>
    <row r="78" spans="1:23" s="25" customFormat="1" ht="49.5" customHeight="1" x14ac:dyDescent="0.3">
      <c r="A78" s="23" t="s">
        <v>1585</v>
      </c>
      <c r="B78" s="49" t="s">
        <v>1586</v>
      </c>
      <c r="C78" s="49" t="s">
        <v>1587</v>
      </c>
      <c r="D78" s="50" t="s">
        <v>1588</v>
      </c>
      <c r="E78" s="51" t="s">
        <v>1589</v>
      </c>
      <c r="F78" s="49" t="s">
        <v>202</v>
      </c>
      <c r="G78" s="49" t="s">
        <v>39</v>
      </c>
      <c r="H78" s="51" t="s">
        <v>1590</v>
      </c>
      <c r="I78" s="51" t="s">
        <v>1925</v>
      </c>
      <c r="J78" s="51"/>
      <c r="K78" s="24" t="s">
        <v>1591</v>
      </c>
      <c r="L78" s="24" t="s">
        <v>1592</v>
      </c>
      <c r="M78" s="24" t="s">
        <v>1593</v>
      </c>
      <c r="N78" s="53">
        <v>43300</v>
      </c>
      <c r="O78" s="52" t="s">
        <v>43</v>
      </c>
      <c r="P78" s="52" t="s">
        <v>44</v>
      </c>
      <c r="Q78" s="58">
        <v>35000</v>
      </c>
      <c r="R78" s="53" t="s">
        <v>45</v>
      </c>
      <c r="S78" s="61">
        <v>70</v>
      </c>
      <c r="T78" s="61">
        <v>165</v>
      </c>
      <c r="U78" s="61">
        <v>200</v>
      </c>
      <c r="V78" s="53">
        <f t="shared" si="1"/>
        <v>435</v>
      </c>
      <c r="W78" s="81">
        <v>21700</v>
      </c>
    </row>
    <row r="79" spans="1:23" s="25" customFormat="1" ht="49.5" customHeight="1" x14ac:dyDescent="0.3">
      <c r="A79" s="23" t="s">
        <v>1487</v>
      </c>
      <c r="B79" s="49" t="s">
        <v>1488</v>
      </c>
      <c r="C79" s="49" t="s">
        <v>1489</v>
      </c>
      <c r="D79" s="50" t="s">
        <v>1490</v>
      </c>
      <c r="E79" s="51" t="s">
        <v>1491</v>
      </c>
      <c r="F79" s="49" t="s">
        <v>79</v>
      </c>
      <c r="G79" s="49" t="s">
        <v>39</v>
      </c>
      <c r="H79" s="51" t="s">
        <v>1492</v>
      </c>
      <c r="I79" s="51" t="s">
        <v>1925</v>
      </c>
      <c r="J79" s="51"/>
      <c r="K79" s="24" t="s">
        <v>1493</v>
      </c>
      <c r="L79" s="24" t="s">
        <v>1494</v>
      </c>
      <c r="M79" s="24" t="s">
        <v>1905</v>
      </c>
      <c r="N79" s="53">
        <v>102000</v>
      </c>
      <c r="O79" s="52" t="s">
        <v>43</v>
      </c>
      <c r="P79" s="52" t="s">
        <v>44</v>
      </c>
      <c r="Q79" s="58">
        <v>50000</v>
      </c>
      <c r="R79" s="53" t="s">
        <v>45</v>
      </c>
      <c r="S79" s="61">
        <v>160</v>
      </c>
      <c r="T79" s="61">
        <v>125</v>
      </c>
      <c r="U79" s="61">
        <v>150</v>
      </c>
      <c r="V79" s="53">
        <f t="shared" si="1"/>
        <v>435</v>
      </c>
      <c r="W79" s="77">
        <v>50000</v>
      </c>
    </row>
    <row r="80" spans="1:23" s="25" customFormat="1" ht="49.5" customHeight="1" x14ac:dyDescent="0.3">
      <c r="A80" s="23" t="s">
        <v>1846</v>
      </c>
      <c r="B80" s="49" t="s">
        <v>1847</v>
      </c>
      <c r="C80" s="49" t="s">
        <v>1848</v>
      </c>
      <c r="D80" s="50" t="s">
        <v>1849</v>
      </c>
      <c r="E80" s="51" t="s">
        <v>644</v>
      </c>
      <c r="F80" s="49" t="s">
        <v>38</v>
      </c>
      <c r="G80" s="49" t="s">
        <v>39</v>
      </c>
      <c r="H80" s="51" t="s">
        <v>1850</v>
      </c>
      <c r="I80" s="51" t="s">
        <v>1925</v>
      </c>
      <c r="J80" s="51"/>
      <c r="K80" s="24" t="s">
        <v>1851</v>
      </c>
      <c r="L80" s="24" t="s">
        <v>1852</v>
      </c>
      <c r="M80" s="24" t="s">
        <v>1853</v>
      </c>
      <c r="N80" s="53">
        <v>50000</v>
      </c>
      <c r="O80" s="52" t="s">
        <v>43</v>
      </c>
      <c r="P80" s="52" t="s">
        <v>44</v>
      </c>
      <c r="Q80" s="58">
        <v>25000</v>
      </c>
      <c r="R80" s="53" t="s">
        <v>45</v>
      </c>
      <c r="S80" s="61">
        <v>90</v>
      </c>
      <c r="T80" s="61">
        <v>145</v>
      </c>
      <c r="U80" s="61">
        <v>200</v>
      </c>
      <c r="V80" s="53">
        <f t="shared" si="1"/>
        <v>435</v>
      </c>
      <c r="W80" s="77">
        <v>25000</v>
      </c>
    </row>
    <row r="81" spans="1:23" s="25" customFormat="1" ht="49.5" customHeight="1" x14ac:dyDescent="0.3">
      <c r="A81" s="23" t="s">
        <v>563</v>
      </c>
      <c r="B81" s="49" t="s">
        <v>564</v>
      </c>
      <c r="C81" s="49" t="s">
        <v>565</v>
      </c>
      <c r="D81" s="50" t="s">
        <v>566</v>
      </c>
      <c r="E81" s="51" t="s">
        <v>567</v>
      </c>
      <c r="F81" s="49" t="s">
        <v>125</v>
      </c>
      <c r="G81" s="49" t="s">
        <v>39</v>
      </c>
      <c r="H81" s="51" t="s">
        <v>568</v>
      </c>
      <c r="I81" s="51" t="s">
        <v>1925</v>
      </c>
      <c r="J81" s="51"/>
      <c r="K81" s="24" t="s">
        <v>569</v>
      </c>
      <c r="L81" s="24" t="s">
        <v>570</v>
      </c>
      <c r="M81" s="24" t="s">
        <v>571</v>
      </c>
      <c r="N81" s="53">
        <v>80000</v>
      </c>
      <c r="O81" s="52" t="s">
        <v>43</v>
      </c>
      <c r="P81" s="52" t="s">
        <v>44</v>
      </c>
      <c r="Q81" s="58">
        <v>40000</v>
      </c>
      <c r="R81" s="53" t="s">
        <v>45</v>
      </c>
      <c r="S81" s="61">
        <v>180</v>
      </c>
      <c r="T81" s="61">
        <v>105</v>
      </c>
      <c r="U81" s="61">
        <v>150</v>
      </c>
      <c r="V81" s="53">
        <f t="shared" si="1"/>
        <v>435</v>
      </c>
      <c r="W81" s="77">
        <v>40000</v>
      </c>
    </row>
    <row r="82" spans="1:23" s="25" customFormat="1" ht="49.5" customHeight="1" x14ac:dyDescent="0.3">
      <c r="A82" s="23" t="s">
        <v>597</v>
      </c>
      <c r="B82" s="49" t="s">
        <v>598</v>
      </c>
      <c r="C82" s="49" t="s">
        <v>599</v>
      </c>
      <c r="D82" s="50" t="s">
        <v>600</v>
      </c>
      <c r="E82" s="51" t="s">
        <v>601</v>
      </c>
      <c r="F82" s="49" t="s">
        <v>51</v>
      </c>
      <c r="G82" s="49" t="s">
        <v>39</v>
      </c>
      <c r="H82" s="51" t="s">
        <v>602</v>
      </c>
      <c r="I82" s="51" t="s">
        <v>1925</v>
      </c>
      <c r="J82" s="51"/>
      <c r="K82" s="24" t="s">
        <v>603</v>
      </c>
      <c r="L82" s="24" t="s">
        <v>604</v>
      </c>
      <c r="M82" s="24" t="s">
        <v>605</v>
      </c>
      <c r="N82" s="53">
        <v>140000</v>
      </c>
      <c r="O82" s="52" t="s">
        <v>43</v>
      </c>
      <c r="P82" s="52" t="s">
        <v>44</v>
      </c>
      <c r="Q82" s="58">
        <v>70000</v>
      </c>
      <c r="R82" s="53" t="s">
        <v>45</v>
      </c>
      <c r="S82" s="61">
        <v>160</v>
      </c>
      <c r="T82" s="61">
        <v>125</v>
      </c>
      <c r="U82" s="61">
        <v>150</v>
      </c>
      <c r="V82" s="53">
        <f t="shared" si="1"/>
        <v>435</v>
      </c>
      <c r="W82" s="77">
        <v>70000</v>
      </c>
    </row>
    <row r="83" spans="1:23" s="25" customFormat="1" ht="49.5" customHeight="1" x14ac:dyDescent="0.3">
      <c r="A83" s="23" t="s">
        <v>748</v>
      </c>
      <c r="B83" s="49" t="s">
        <v>749</v>
      </c>
      <c r="C83" s="49" t="s">
        <v>750</v>
      </c>
      <c r="D83" s="50" t="s">
        <v>751</v>
      </c>
      <c r="E83" s="51" t="s">
        <v>752</v>
      </c>
      <c r="F83" s="49" t="s">
        <v>51</v>
      </c>
      <c r="G83" s="49" t="s">
        <v>39</v>
      </c>
      <c r="H83" s="51" t="s">
        <v>753</v>
      </c>
      <c r="I83" s="51" t="s">
        <v>1925</v>
      </c>
      <c r="J83" s="51"/>
      <c r="K83" s="24" t="s">
        <v>754</v>
      </c>
      <c r="L83" s="24" t="s">
        <v>755</v>
      </c>
      <c r="M83" s="24" t="s">
        <v>756</v>
      </c>
      <c r="N83" s="53">
        <v>84500</v>
      </c>
      <c r="O83" s="52" t="s">
        <v>43</v>
      </c>
      <c r="P83" s="52" t="s">
        <v>44</v>
      </c>
      <c r="Q83" s="58">
        <v>41500</v>
      </c>
      <c r="R83" s="53" t="s">
        <v>45</v>
      </c>
      <c r="S83" s="61">
        <v>160</v>
      </c>
      <c r="T83" s="61">
        <v>125</v>
      </c>
      <c r="U83" s="61">
        <v>150</v>
      </c>
      <c r="V83" s="53">
        <f t="shared" si="1"/>
        <v>435</v>
      </c>
      <c r="W83" s="77">
        <v>41500</v>
      </c>
    </row>
    <row r="84" spans="1:23" s="25" customFormat="1" ht="49.5" customHeight="1" x14ac:dyDescent="0.3">
      <c r="A84" s="23" t="s">
        <v>1882</v>
      </c>
      <c r="B84" s="49" t="s">
        <v>1883</v>
      </c>
      <c r="C84" s="49" t="s">
        <v>1884</v>
      </c>
      <c r="D84" s="50" t="s">
        <v>1885</v>
      </c>
      <c r="E84" s="51" t="s">
        <v>876</v>
      </c>
      <c r="F84" s="49" t="s">
        <v>125</v>
      </c>
      <c r="G84" s="49" t="s">
        <v>39</v>
      </c>
      <c r="H84" s="51" t="s">
        <v>1886</v>
      </c>
      <c r="I84" s="51" t="s">
        <v>1925</v>
      </c>
      <c r="J84" s="51"/>
      <c r="K84" s="24" t="s">
        <v>1887</v>
      </c>
      <c r="L84" s="24" t="s">
        <v>1888</v>
      </c>
      <c r="M84" s="24" t="s">
        <v>1889</v>
      </c>
      <c r="N84" s="53">
        <v>35000</v>
      </c>
      <c r="O84" s="52" t="s">
        <v>43</v>
      </c>
      <c r="P84" s="52" t="s">
        <v>44</v>
      </c>
      <c r="Q84" s="58">
        <v>35000</v>
      </c>
      <c r="R84" s="53" t="s">
        <v>45</v>
      </c>
      <c r="S84" s="61">
        <v>110</v>
      </c>
      <c r="T84" s="61">
        <v>125</v>
      </c>
      <c r="U84" s="61">
        <v>200</v>
      </c>
      <c r="V84" s="53">
        <f t="shared" si="1"/>
        <v>435</v>
      </c>
      <c r="W84" s="81">
        <v>17500</v>
      </c>
    </row>
    <row r="85" spans="1:23" s="25" customFormat="1" ht="49.5" customHeight="1" x14ac:dyDescent="0.3">
      <c r="A85" s="23" t="s">
        <v>997</v>
      </c>
      <c r="B85" s="49" t="s">
        <v>998</v>
      </c>
      <c r="C85" s="49" t="s">
        <v>999</v>
      </c>
      <c r="D85" s="50" t="s">
        <v>1000</v>
      </c>
      <c r="E85" s="51" t="s">
        <v>1001</v>
      </c>
      <c r="F85" s="49" t="s">
        <v>38</v>
      </c>
      <c r="G85" s="49" t="s">
        <v>39</v>
      </c>
      <c r="H85" s="51" t="s">
        <v>1002</v>
      </c>
      <c r="I85" s="51" t="s">
        <v>1925</v>
      </c>
      <c r="J85" s="51"/>
      <c r="K85" s="24" t="s">
        <v>1003</v>
      </c>
      <c r="L85" s="24" t="s">
        <v>1004</v>
      </c>
      <c r="M85" s="24" t="s">
        <v>1900</v>
      </c>
      <c r="N85" s="53">
        <v>55000</v>
      </c>
      <c r="O85" s="52" t="s">
        <v>43</v>
      </c>
      <c r="P85" s="52" t="s">
        <v>44</v>
      </c>
      <c r="Q85" s="58">
        <v>35000</v>
      </c>
      <c r="R85" s="53" t="s">
        <v>45</v>
      </c>
      <c r="S85" s="61">
        <v>70</v>
      </c>
      <c r="T85" s="61">
        <v>165</v>
      </c>
      <c r="U85" s="61">
        <v>200</v>
      </c>
      <c r="V85" s="53">
        <f t="shared" si="1"/>
        <v>435</v>
      </c>
      <c r="W85" s="81">
        <v>27500</v>
      </c>
    </row>
    <row r="86" spans="1:23" s="25" customFormat="1" ht="49.5" customHeight="1" x14ac:dyDescent="0.3">
      <c r="A86" s="23" t="s">
        <v>1511</v>
      </c>
      <c r="B86" s="49" t="s">
        <v>1466</v>
      </c>
      <c r="C86" s="49" t="s">
        <v>1467</v>
      </c>
      <c r="D86" s="50" t="s">
        <v>1468</v>
      </c>
      <c r="E86" s="51" t="s">
        <v>644</v>
      </c>
      <c r="F86" s="49" t="s">
        <v>38</v>
      </c>
      <c r="G86" s="49" t="s">
        <v>39</v>
      </c>
      <c r="H86" s="51" t="s">
        <v>1469</v>
      </c>
      <c r="I86" s="51" t="s">
        <v>1925</v>
      </c>
      <c r="J86" s="51"/>
      <c r="K86" s="24" t="s">
        <v>1512</v>
      </c>
      <c r="L86" s="24" t="s">
        <v>1513</v>
      </c>
      <c r="M86" s="24" t="s">
        <v>1514</v>
      </c>
      <c r="N86" s="53">
        <v>34500</v>
      </c>
      <c r="O86" s="52" t="s">
        <v>43</v>
      </c>
      <c r="P86" s="52" t="s">
        <v>44</v>
      </c>
      <c r="Q86" s="58">
        <v>34500</v>
      </c>
      <c r="R86" s="53" t="s">
        <v>45</v>
      </c>
      <c r="S86" s="61">
        <v>70</v>
      </c>
      <c r="T86" s="61">
        <v>165</v>
      </c>
      <c r="U86" s="61">
        <v>200</v>
      </c>
      <c r="V86" s="53">
        <f t="shared" si="1"/>
        <v>435</v>
      </c>
      <c r="W86" s="81">
        <v>17300</v>
      </c>
    </row>
    <row r="87" spans="1:23" s="25" customFormat="1" ht="49.5" customHeight="1" x14ac:dyDescent="0.3">
      <c r="A87" s="23" t="s">
        <v>1312</v>
      </c>
      <c r="B87" s="49" t="s">
        <v>1313</v>
      </c>
      <c r="C87" s="49" t="s">
        <v>1314</v>
      </c>
      <c r="D87" s="50" t="s">
        <v>1315</v>
      </c>
      <c r="E87" s="51" t="s">
        <v>430</v>
      </c>
      <c r="F87" s="49" t="s">
        <v>125</v>
      </c>
      <c r="G87" s="49" t="s">
        <v>39</v>
      </c>
      <c r="H87" s="51" t="s">
        <v>1316</v>
      </c>
      <c r="I87" s="51" t="s">
        <v>1925</v>
      </c>
      <c r="J87" s="51"/>
      <c r="K87" s="24" t="s">
        <v>1317</v>
      </c>
      <c r="L87" s="24" t="s">
        <v>1318</v>
      </c>
      <c r="M87" s="24" t="s">
        <v>1319</v>
      </c>
      <c r="N87" s="53">
        <v>61000</v>
      </c>
      <c r="O87" s="52" t="s">
        <v>43</v>
      </c>
      <c r="P87" s="52" t="s">
        <v>44</v>
      </c>
      <c r="Q87" s="58">
        <v>35000</v>
      </c>
      <c r="R87" s="53" t="s">
        <v>45</v>
      </c>
      <c r="S87" s="61">
        <v>70</v>
      </c>
      <c r="T87" s="61">
        <v>160</v>
      </c>
      <c r="U87" s="61">
        <v>200</v>
      </c>
      <c r="V87" s="53">
        <f t="shared" si="1"/>
        <v>430</v>
      </c>
      <c r="W87" s="81">
        <v>30500</v>
      </c>
    </row>
    <row r="88" spans="1:23" s="25" customFormat="1" ht="49.5" customHeight="1" x14ac:dyDescent="0.3">
      <c r="A88" s="23" t="s">
        <v>111</v>
      </c>
      <c r="B88" s="49" t="s">
        <v>112</v>
      </c>
      <c r="C88" s="49" t="s">
        <v>113</v>
      </c>
      <c r="D88" s="50" t="s">
        <v>114</v>
      </c>
      <c r="E88" s="51" t="s">
        <v>115</v>
      </c>
      <c r="F88" s="49" t="s">
        <v>79</v>
      </c>
      <c r="G88" s="49" t="s">
        <v>39</v>
      </c>
      <c r="H88" s="51" t="s">
        <v>116</v>
      </c>
      <c r="I88" s="51" t="s">
        <v>1925</v>
      </c>
      <c r="J88" s="51"/>
      <c r="K88" s="24" t="s">
        <v>117</v>
      </c>
      <c r="L88" s="24" t="s">
        <v>118</v>
      </c>
      <c r="M88" s="24" t="s">
        <v>119</v>
      </c>
      <c r="N88" s="53">
        <v>33000</v>
      </c>
      <c r="O88" s="52" t="s">
        <v>43</v>
      </c>
      <c r="P88" s="52" t="s">
        <v>44</v>
      </c>
      <c r="Q88" s="58">
        <v>33000</v>
      </c>
      <c r="R88" s="53" t="s">
        <v>45</v>
      </c>
      <c r="S88" s="61">
        <v>110</v>
      </c>
      <c r="T88" s="61">
        <v>115</v>
      </c>
      <c r="U88" s="61">
        <v>200</v>
      </c>
      <c r="V88" s="53">
        <f t="shared" si="1"/>
        <v>425</v>
      </c>
      <c r="W88" s="81">
        <v>16500</v>
      </c>
    </row>
    <row r="89" spans="1:23" s="25" customFormat="1" ht="49.5" customHeight="1" x14ac:dyDescent="0.3">
      <c r="A89" s="23" t="s">
        <v>1136</v>
      </c>
      <c r="B89" s="49" t="s">
        <v>1137</v>
      </c>
      <c r="C89" s="49" t="s">
        <v>1138</v>
      </c>
      <c r="D89" s="50" t="s">
        <v>1139</v>
      </c>
      <c r="E89" s="51" t="s">
        <v>106</v>
      </c>
      <c r="F89" s="49" t="s">
        <v>51</v>
      </c>
      <c r="G89" s="49" t="s">
        <v>39</v>
      </c>
      <c r="H89" s="51" t="s">
        <v>1140</v>
      </c>
      <c r="I89" s="51" t="s">
        <v>1925</v>
      </c>
      <c r="J89" s="51"/>
      <c r="K89" s="24" t="s">
        <v>1141</v>
      </c>
      <c r="L89" s="24" t="s">
        <v>1142</v>
      </c>
      <c r="M89" s="24" t="s">
        <v>1143</v>
      </c>
      <c r="N89" s="53">
        <v>31000</v>
      </c>
      <c r="O89" s="52" t="s">
        <v>43</v>
      </c>
      <c r="P89" s="52" t="s">
        <v>44</v>
      </c>
      <c r="Q89" s="58">
        <v>31000</v>
      </c>
      <c r="R89" s="53" t="s">
        <v>45</v>
      </c>
      <c r="S89" s="61">
        <v>90</v>
      </c>
      <c r="T89" s="61">
        <v>135</v>
      </c>
      <c r="U89" s="61">
        <v>200</v>
      </c>
      <c r="V89" s="53">
        <f t="shared" si="1"/>
        <v>425</v>
      </c>
      <c r="W89" s="81">
        <v>15500</v>
      </c>
    </row>
    <row r="90" spans="1:23" s="25" customFormat="1" ht="49.5" customHeight="1" x14ac:dyDescent="0.3">
      <c r="A90" s="23" t="s">
        <v>33</v>
      </c>
      <c r="B90" s="49" t="s">
        <v>34</v>
      </c>
      <c r="C90" s="49" t="s">
        <v>35</v>
      </c>
      <c r="D90" s="50" t="s">
        <v>36</v>
      </c>
      <c r="E90" s="51" t="s">
        <v>37</v>
      </c>
      <c r="F90" s="49" t="s">
        <v>38</v>
      </c>
      <c r="G90" s="49" t="s">
        <v>39</v>
      </c>
      <c r="H90" s="51" t="s">
        <v>40</v>
      </c>
      <c r="I90" s="51" t="s">
        <v>1925</v>
      </c>
      <c r="J90" s="51"/>
      <c r="K90" s="24" t="s">
        <v>41</v>
      </c>
      <c r="L90" s="24" t="s">
        <v>42</v>
      </c>
      <c r="M90" s="24" t="s">
        <v>1906</v>
      </c>
      <c r="N90" s="53">
        <v>44000</v>
      </c>
      <c r="O90" s="52" t="s">
        <v>43</v>
      </c>
      <c r="P90" s="52" t="s">
        <v>44</v>
      </c>
      <c r="Q90" s="58">
        <v>35000</v>
      </c>
      <c r="R90" s="53" t="s">
        <v>45</v>
      </c>
      <c r="S90" s="61">
        <v>70</v>
      </c>
      <c r="T90" s="61">
        <v>155</v>
      </c>
      <c r="U90" s="61">
        <v>200</v>
      </c>
      <c r="V90" s="53">
        <f t="shared" si="1"/>
        <v>425</v>
      </c>
      <c r="W90" s="81">
        <v>22000</v>
      </c>
    </row>
    <row r="91" spans="1:23" s="25" customFormat="1" ht="49.5" customHeight="1" x14ac:dyDescent="0.3">
      <c r="A91" s="23" t="s">
        <v>1503</v>
      </c>
      <c r="B91" s="49" t="s">
        <v>1504</v>
      </c>
      <c r="C91" s="49" t="s">
        <v>1505</v>
      </c>
      <c r="D91" s="50" t="s">
        <v>1506</v>
      </c>
      <c r="E91" s="51" t="s">
        <v>1507</v>
      </c>
      <c r="F91" s="49" t="s">
        <v>202</v>
      </c>
      <c r="G91" s="49" t="s">
        <v>39</v>
      </c>
      <c r="H91" s="51" t="s">
        <v>1508</v>
      </c>
      <c r="I91" s="51" t="s">
        <v>1925</v>
      </c>
      <c r="J91" s="51"/>
      <c r="K91" s="24" t="s">
        <v>1509</v>
      </c>
      <c r="L91" s="24" t="s">
        <v>1510</v>
      </c>
      <c r="M91" s="24" t="s">
        <v>137</v>
      </c>
      <c r="N91" s="53">
        <v>26000</v>
      </c>
      <c r="O91" s="52" t="s">
        <v>43</v>
      </c>
      <c r="P91" s="52" t="s">
        <v>44</v>
      </c>
      <c r="Q91" s="58">
        <v>26000</v>
      </c>
      <c r="R91" s="53" t="s">
        <v>45</v>
      </c>
      <c r="S91" s="61">
        <v>70</v>
      </c>
      <c r="T91" s="61">
        <v>155</v>
      </c>
      <c r="U91" s="61">
        <v>200</v>
      </c>
      <c r="V91" s="53">
        <f t="shared" si="1"/>
        <v>425</v>
      </c>
      <c r="W91" s="81">
        <v>13000</v>
      </c>
    </row>
    <row r="92" spans="1:23" s="25" customFormat="1" ht="49.5" customHeight="1" x14ac:dyDescent="0.3">
      <c r="A92" s="23" t="s">
        <v>539</v>
      </c>
      <c r="B92" s="49" t="s">
        <v>540</v>
      </c>
      <c r="C92" s="49" t="s">
        <v>541</v>
      </c>
      <c r="D92" s="50" t="s">
        <v>542</v>
      </c>
      <c r="E92" s="51" t="s">
        <v>543</v>
      </c>
      <c r="F92" s="49" t="s">
        <v>79</v>
      </c>
      <c r="G92" s="49" t="s">
        <v>39</v>
      </c>
      <c r="H92" s="51" t="s">
        <v>544</v>
      </c>
      <c r="I92" s="51" t="s">
        <v>1925</v>
      </c>
      <c r="J92" s="51"/>
      <c r="K92" s="24" t="s">
        <v>545</v>
      </c>
      <c r="L92" s="24" t="s">
        <v>546</v>
      </c>
      <c r="M92" s="24" t="s">
        <v>547</v>
      </c>
      <c r="N92" s="53">
        <v>35000</v>
      </c>
      <c r="O92" s="52" t="s">
        <v>43</v>
      </c>
      <c r="P92" s="52" t="s">
        <v>44</v>
      </c>
      <c r="Q92" s="58">
        <v>35000</v>
      </c>
      <c r="R92" s="53" t="s">
        <v>45</v>
      </c>
      <c r="S92" s="61">
        <v>70</v>
      </c>
      <c r="T92" s="61">
        <v>150</v>
      </c>
      <c r="U92" s="61">
        <v>200</v>
      </c>
      <c r="V92" s="53">
        <f t="shared" si="1"/>
        <v>420</v>
      </c>
      <c r="W92" s="81">
        <v>17500</v>
      </c>
    </row>
    <row r="93" spans="1:23" s="25" customFormat="1" ht="49.5" customHeight="1" x14ac:dyDescent="0.3">
      <c r="A93" s="23" t="s">
        <v>1291</v>
      </c>
      <c r="B93" s="49" t="s">
        <v>1292</v>
      </c>
      <c r="C93" s="49" t="s">
        <v>1293</v>
      </c>
      <c r="D93" s="50" t="s">
        <v>1294</v>
      </c>
      <c r="E93" s="51" t="s">
        <v>1295</v>
      </c>
      <c r="F93" s="49" t="s">
        <v>79</v>
      </c>
      <c r="G93" s="49" t="s">
        <v>39</v>
      </c>
      <c r="H93" s="51" t="s">
        <v>1296</v>
      </c>
      <c r="I93" s="51" t="s">
        <v>1925</v>
      </c>
      <c r="J93" s="51"/>
      <c r="K93" s="24" t="s">
        <v>1297</v>
      </c>
      <c r="L93" s="24" t="s">
        <v>1298</v>
      </c>
      <c r="M93" s="24" t="s">
        <v>1912</v>
      </c>
      <c r="N93" s="53">
        <v>82315</v>
      </c>
      <c r="O93" s="52" t="s">
        <v>43</v>
      </c>
      <c r="P93" s="52" t="s">
        <v>44</v>
      </c>
      <c r="Q93" s="58">
        <v>32900</v>
      </c>
      <c r="R93" s="53" t="s">
        <v>45</v>
      </c>
      <c r="S93" s="61">
        <v>70</v>
      </c>
      <c r="T93" s="61">
        <v>150</v>
      </c>
      <c r="U93" s="61">
        <v>200</v>
      </c>
      <c r="V93" s="53">
        <f t="shared" si="1"/>
        <v>420</v>
      </c>
      <c r="W93" s="77">
        <v>32900</v>
      </c>
    </row>
    <row r="94" spans="1:23" s="25" customFormat="1" ht="49.5" customHeight="1" x14ac:dyDescent="0.3">
      <c r="A94" s="23" t="s">
        <v>665</v>
      </c>
      <c r="B94" s="49" t="s">
        <v>666</v>
      </c>
      <c r="C94" s="49" t="s">
        <v>667</v>
      </c>
      <c r="D94" s="50" t="s">
        <v>668</v>
      </c>
      <c r="E94" s="51" t="s">
        <v>669</v>
      </c>
      <c r="F94" s="49" t="s">
        <v>51</v>
      </c>
      <c r="G94" s="49" t="s">
        <v>39</v>
      </c>
      <c r="H94" s="51" t="s">
        <v>670</v>
      </c>
      <c r="I94" s="51" t="s">
        <v>1925</v>
      </c>
      <c r="J94" s="51"/>
      <c r="K94" s="24" t="s">
        <v>671</v>
      </c>
      <c r="L94" s="24" t="s">
        <v>672</v>
      </c>
      <c r="M94" s="24" t="s">
        <v>1911</v>
      </c>
      <c r="N94" s="53">
        <v>70000</v>
      </c>
      <c r="O94" s="52" t="s">
        <v>43</v>
      </c>
      <c r="P94" s="52" t="s">
        <v>44</v>
      </c>
      <c r="Q94" s="58">
        <v>35000</v>
      </c>
      <c r="R94" s="53" t="s">
        <v>45</v>
      </c>
      <c r="S94" s="61">
        <v>70</v>
      </c>
      <c r="T94" s="61">
        <v>150</v>
      </c>
      <c r="U94" s="61">
        <v>200</v>
      </c>
      <c r="V94" s="53">
        <f t="shared" si="1"/>
        <v>420</v>
      </c>
      <c r="W94" s="77">
        <v>35000</v>
      </c>
    </row>
    <row r="95" spans="1:23" s="25" customFormat="1" ht="49.5" customHeight="1" x14ac:dyDescent="0.3">
      <c r="A95" s="23" t="s">
        <v>523</v>
      </c>
      <c r="B95" s="49" t="s">
        <v>524</v>
      </c>
      <c r="C95" s="49" t="s">
        <v>525</v>
      </c>
      <c r="D95" s="50" t="s">
        <v>526</v>
      </c>
      <c r="E95" s="51" t="s">
        <v>527</v>
      </c>
      <c r="F95" s="49" t="s">
        <v>125</v>
      </c>
      <c r="G95" s="49" t="s">
        <v>39</v>
      </c>
      <c r="H95" s="51" t="s">
        <v>528</v>
      </c>
      <c r="I95" s="51" t="s">
        <v>1925</v>
      </c>
      <c r="J95" s="51"/>
      <c r="K95" s="24" t="s">
        <v>529</v>
      </c>
      <c r="L95" s="24" t="s">
        <v>530</v>
      </c>
      <c r="M95" s="24" t="s">
        <v>531</v>
      </c>
      <c r="N95" s="53">
        <v>152000</v>
      </c>
      <c r="O95" s="52" t="s">
        <v>43</v>
      </c>
      <c r="P95" s="52" t="s">
        <v>44</v>
      </c>
      <c r="Q95" s="58">
        <v>76000</v>
      </c>
      <c r="R95" s="53" t="s">
        <v>45</v>
      </c>
      <c r="S95" s="61">
        <v>160</v>
      </c>
      <c r="T95" s="61">
        <v>105</v>
      </c>
      <c r="U95" s="61">
        <v>150</v>
      </c>
      <c r="V95" s="53">
        <f t="shared" si="1"/>
        <v>415</v>
      </c>
      <c r="W95" s="77">
        <v>76000</v>
      </c>
    </row>
    <row r="96" spans="1:23" s="25" customFormat="1" ht="49.5" customHeight="1" x14ac:dyDescent="0.3">
      <c r="A96" s="23" t="s">
        <v>864</v>
      </c>
      <c r="B96" s="49" t="s">
        <v>849</v>
      </c>
      <c r="C96" s="49" t="s">
        <v>850</v>
      </c>
      <c r="D96" s="50" t="s">
        <v>851</v>
      </c>
      <c r="E96" s="51" t="s">
        <v>852</v>
      </c>
      <c r="F96" s="49" t="s">
        <v>202</v>
      </c>
      <c r="G96" s="49" t="s">
        <v>39</v>
      </c>
      <c r="H96" s="51" t="s">
        <v>853</v>
      </c>
      <c r="I96" s="51" t="s">
        <v>1925</v>
      </c>
      <c r="J96" s="51"/>
      <c r="K96" s="24" t="s">
        <v>865</v>
      </c>
      <c r="L96" s="24" t="s">
        <v>866</v>
      </c>
      <c r="M96" s="24" t="s">
        <v>867</v>
      </c>
      <c r="N96" s="53">
        <v>70600</v>
      </c>
      <c r="O96" s="52" t="s">
        <v>43</v>
      </c>
      <c r="P96" s="52" t="s">
        <v>44</v>
      </c>
      <c r="Q96" s="58">
        <v>35300</v>
      </c>
      <c r="R96" s="53" t="s">
        <v>45</v>
      </c>
      <c r="S96" s="61">
        <v>160</v>
      </c>
      <c r="T96" s="61">
        <v>105</v>
      </c>
      <c r="U96" s="61">
        <v>150</v>
      </c>
      <c r="V96" s="53">
        <f t="shared" si="1"/>
        <v>415</v>
      </c>
      <c r="W96" s="77">
        <v>35300</v>
      </c>
    </row>
    <row r="97" spans="1:23" s="25" customFormat="1" ht="49.5" customHeight="1" x14ac:dyDescent="0.3">
      <c r="A97" s="23" t="s">
        <v>922</v>
      </c>
      <c r="B97" s="49" t="s">
        <v>923</v>
      </c>
      <c r="C97" s="49" t="s">
        <v>924</v>
      </c>
      <c r="D97" s="50" t="s">
        <v>925</v>
      </c>
      <c r="E97" s="51" t="s">
        <v>926</v>
      </c>
      <c r="F97" s="49" t="s">
        <v>51</v>
      </c>
      <c r="G97" s="49" t="s">
        <v>39</v>
      </c>
      <c r="H97" s="51" t="s">
        <v>927</v>
      </c>
      <c r="I97" s="51" t="s">
        <v>1925</v>
      </c>
      <c r="J97" s="51"/>
      <c r="K97" s="24" t="s">
        <v>928</v>
      </c>
      <c r="L97" s="24" t="s">
        <v>929</v>
      </c>
      <c r="M97" s="24" t="s">
        <v>930</v>
      </c>
      <c r="N97" s="53">
        <v>43000</v>
      </c>
      <c r="O97" s="52" t="s">
        <v>43</v>
      </c>
      <c r="P97" s="52" t="s">
        <v>44</v>
      </c>
      <c r="Q97" s="58">
        <v>21500</v>
      </c>
      <c r="R97" s="53" t="s">
        <v>45</v>
      </c>
      <c r="S97" s="61">
        <v>70</v>
      </c>
      <c r="T97" s="61">
        <v>145</v>
      </c>
      <c r="U97" s="61">
        <v>200</v>
      </c>
      <c r="V97" s="53">
        <f t="shared" si="1"/>
        <v>415</v>
      </c>
      <c r="W97" s="77">
        <v>21500</v>
      </c>
    </row>
    <row r="98" spans="1:23" s="25" customFormat="1" ht="49.5" customHeight="1" x14ac:dyDescent="0.3">
      <c r="A98" s="23" t="s">
        <v>1795</v>
      </c>
      <c r="B98" s="49" t="s">
        <v>1796</v>
      </c>
      <c r="C98" s="49" t="s">
        <v>1797</v>
      </c>
      <c r="D98" s="50" t="s">
        <v>1798</v>
      </c>
      <c r="E98" s="51" t="s">
        <v>284</v>
      </c>
      <c r="F98" s="49" t="s">
        <v>202</v>
      </c>
      <c r="G98" s="49" t="s">
        <v>39</v>
      </c>
      <c r="H98" s="51" t="s">
        <v>1799</v>
      </c>
      <c r="I98" s="51" t="s">
        <v>1925</v>
      </c>
      <c r="J98" s="51"/>
      <c r="K98" s="24" t="s">
        <v>1800</v>
      </c>
      <c r="L98" s="24" t="s">
        <v>1801</v>
      </c>
      <c r="M98" s="24" t="s">
        <v>1802</v>
      </c>
      <c r="N98" s="53">
        <v>300000</v>
      </c>
      <c r="O98" s="52" t="s">
        <v>43</v>
      </c>
      <c r="P98" s="52" t="s">
        <v>44</v>
      </c>
      <c r="Q98" s="58">
        <v>150000</v>
      </c>
      <c r="R98" s="53" t="s">
        <v>45</v>
      </c>
      <c r="S98" s="61">
        <v>160</v>
      </c>
      <c r="T98" s="61">
        <v>105</v>
      </c>
      <c r="U98" s="61">
        <v>150</v>
      </c>
      <c r="V98" s="53">
        <f t="shared" si="1"/>
        <v>415</v>
      </c>
      <c r="W98" s="77">
        <v>150000</v>
      </c>
    </row>
    <row r="99" spans="1:23" s="25" customFormat="1" ht="49.5" customHeight="1" x14ac:dyDescent="0.3">
      <c r="A99" s="23" t="s">
        <v>1127</v>
      </c>
      <c r="B99" s="49" t="s">
        <v>1128</v>
      </c>
      <c r="C99" s="49" t="s">
        <v>1129</v>
      </c>
      <c r="D99" s="50" t="s">
        <v>1130</v>
      </c>
      <c r="E99" s="51" t="s">
        <v>1131</v>
      </c>
      <c r="F99" s="49" t="s">
        <v>51</v>
      </c>
      <c r="G99" s="49" t="s">
        <v>39</v>
      </c>
      <c r="H99" s="51" t="s">
        <v>1132</v>
      </c>
      <c r="I99" s="51" t="s">
        <v>1925</v>
      </c>
      <c r="J99" s="51"/>
      <c r="K99" s="24" t="s">
        <v>1133</v>
      </c>
      <c r="L99" s="24" t="s">
        <v>1134</v>
      </c>
      <c r="M99" s="24" t="s">
        <v>1135</v>
      </c>
      <c r="N99" s="53">
        <v>35000</v>
      </c>
      <c r="O99" s="52" t="s">
        <v>43</v>
      </c>
      <c r="P99" s="52" t="s">
        <v>44</v>
      </c>
      <c r="Q99" s="58">
        <v>35000</v>
      </c>
      <c r="R99" s="53" t="s">
        <v>45</v>
      </c>
      <c r="S99" s="61">
        <v>70</v>
      </c>
      <c r="T99" s="61">
        <v>145</v>
      </c>
      <c r="U99" s="61">
        <v>200</v>
      </c>
      <c r="V99" s="53">
        <f t="shared" si="1"/>
        <v>415</v>
      </c>
      <c r="W99" s="81">
        <v>17500</v>
      </c>
    </row>
    <row r="100" spans="1:23" s="25" customFormat="1" ht="49.5" customHeight="1" x14ac:dyDescent="0.3">
      <c r="A100" s="23" t="s">
        <v>1353</v>
      </c>
      <c r="B100" s="49" t="s">
        <v>1354</v>
      </c>
      <c r="C100" s="49" t="s">
        <v>1355</v>
      </c>
      <c r="D100" s="50" t="s">
        <v>1356</v>
      </c>
      <c r="E100" s="51" t="s">
        <v>1197</v>
      </c>
      <c r="F100" s="49" t="s">
        <v>125</v>
      </c>
      <c r="G100" s="49" t="s">
        <v>39</v>
      </c>
      <c r="H100" s="51" t="s">
        <v>1357</v>
      </c>
      <c r="I100" s="51" t="s">
        <v>1925</v>
      </c>
      <c r="J100" s="51"/>
      <c r="K100" s="24" t="s">
        <v>1358</v>
      </c>
      <c r="L100" s="24" t="s">
        <v>1359</v>
      </c>
      <c r="M100" s="24" t="s">
        <v>1360</v>
      </c>
      <c r="N100" s="53">
        <v>34500</v>
      </c>
      <c r="O100" s="52" t="s">
        <v>43</v>
      </c>
      <c r="P100" s="52" t="s">
        <v>44</v>
      </c>
      <c r="Q100" s="58">
        <v>34500</v>
      </c>
      <c r="R100" s="53" t="s">
        <v>45</v>
      </c>
      <c r="S100" s="61">
        <v>70</v>
      </c>
      <c r="T100" s="61">
        <v>145</v>
      </c>
      <c r="U100" s="61">
        <v>200</v>
      </c>
      <c r="V100" s="53">
        <f t="shared" si="1"/>
        <v>415</v>
      </c>
      <c r="W100" s="81">
        <v>17300</v>
      </c>
    </row>
    <row r="101" spans="1:23" s="25" customFormat="1" ht="49.5" customHeight="1" x14ac:dyDescent="0.3">
      <c r="A101" s="23" t="s">
        <v>489</v>
      </c>
      <c r="B101" s="49" t="s">
        <v>490</v>
      </c>
      <c r="C101" s="49" t="s">
        <v>491</v>
      </c>
      <c r="D101" s="50" t="s">
        <v>492</v>
      </c>
      <c r="E101" s="51" t="s">
        <v>493</v>
      </c>
      <c r="F101" s="49" t="s">
        <v>202</v>
      </c>
      <c r="G101" s="49" t="s">
        <v>39</v>
      </c>
      <c r="H101" s="51" t="s">
        <v>494</v>
      </c>
      <c r="I101" s="51" t="s">
        <v>1925</v>
      </c>
      <c r="J101" s="51"/>
      <c r="K101" s="24" t="s">
        <v>495</v>
      </c>
      <c r="L101" s="24" t="s">
        <v>496</v>
      </c>
      <c r="M101" s="24" t="s">
        <v>137</v>
      </c>
      <c r="N101" s="53">
        <v>53800</v>
      </c>
      <c r="O101" s="52" t="s">
        <v>43</v>
      </c>
      <c r="P101" s="52" t="s">
        <v>44</v>
      </c>
      <c r="Q101" s="58">
        <v>26900</v>
      </c>
      <c r="R101" s="53" t="s">
        <v>45</v>
      </c>
      <c r="S101" s="61">
        <v>110</v>
      </c>
      <c r="T101" s="61">
        <v>155</v>
      </c>
      <c r="U101" s="61">
        <v>150</v>
      </c>
      <c r="V101" s="53">
        <f t="shared" si="1"/>
        <v>415</v>
      </c>
      <c r="W101" s="77">
        <v>26900</v>
      </c>
    </row>
    <row r="102" spans="1:23" s="25" customFormat="1" ht="49.5" customHeight="1" x14ac:dyDescent="0.3">
      <c r="A102" s="23" t="s">
        <v>289</v>
      </c>
      <c r="B102" s="49" t="s">
        <v>290</v>
      </c>
      <c r="C102" s="49" t="s">
        <v>291</v>
      </c>
      <c r="D102" s="50" t="s">
        <v>292</v>
      </c>
      <c r="E102" s="51" t="s">
        <v>293</v>
      </c>
      <c r="F102" s="49" t="s">
        <v>125</v>
      </c>
      <c r="G102" s="49" t="s">
        <v>39</v>
      </c>
      <c r="H102" s="51" t="s">
        <v>294</v>
      </c>
      <c r="I102" s="51" t="s">
        <v>1925</v>
      </c>
      <c r="J102" s="51"/>
      <c r="K102" s="24" t="s">
        <v>295</v>
      </c>
      <c r="L102" s="24" t="s">
        <v>296</v>
      </c>
      <c r="M102" s="24" t="s">
        <v>297</v>
      </c>
      <c r="N102" s="53">
        <v>270000</v>
      </c>
      <c r="O102" s="52" t="s">
        <v>43</v>
      </c>
      <c r="P102" s="52" t="s">
        <v>44</v>
      </c>
      <c r="Q102" s="58">
        <v>135000</v>
      </c>
      <c r="R102" s="53" t="s">
        <v>45</v>
      </c>
      <c r="S102" s="61">
        <v>160</v>
      </c>
      <c r="T102" s="61">
        <v>105</v>
      </c>
      <c r="U102" s="61">
        <v>150</v>
      </c>
      <c r="V102" s="53">
        <f t="shared" si="1"/>
        <v>415</v>
      </c>
      <c r="W102" s="77">
        <v>135000</v>
      </c>
    </row>
    <row r="103" spans="1:23" s="25" customFormat="1" ht="49.5" customHeight="1" x14ac:dyDescent="0.3">
      <c r="A103" s="23" t="s">
        <v>957</v>
      </c>
      <c r="B103" s="49" t="s">
        <v>958</v>
      </c>
      <c r="C103" s="49" t="s">
        <v>959</v>
      </c>
      <c r="D103" s="50" t="s">
        <v>960</v>
      </c>
      <c r="E103" s="51" t="s">
        <v>501</v>
      </c>
      <c r="F103" s="49" t="s">
        <v>125</v>
      </c>
      <c r="G103" s="49" t="s">
        <v>39</v>
      </c>
      <c r="H103" s="51" t="s">
        <v>961</v>
      </c>
      <c r="I103" s="51" t="s">
        <v>1925</v>
      </c>
      <c r="J103" s="51"/>
      <c r="K103" s="24" t="s">
        <v>962</v>
      </c>
      <c r="L103" s="24" t="s">
        <v>963</v>
      </c>
      <c r="M103" s="24" t="s">
        <v>964</v>
      </c>
      <c r="N103" s="53">
        <v>72000</v>
      </c>
      <c r="O103" s="52" t="s">
        <v>43</v>
      </c>
      <c r="P103" s="52" t="s">
        <v>44</v>
      </c>
      <c r="Q103" s="58">
        <v>36000</v>
      </c>
      <c r="R103" s="53" t="s">
        <v>45</v>
      </c>
      <c r="S103" s="61">
        <v>180</v>
      </c>
      <c r="T103" s="61">
        <v>150</v>
      </c>
      <c r="U103" s="61">
        <v>80</v>
      </c>
      <c r="V103" s="53">
        <f t="shared" si="1"/>
        <v>410</v>
      </c>
      <c r="W103" s="77">
        <v>36000</v>
      </c>
    </row>
    <row r="104" spans="1:23" s="25" customFormat="1" ht="49.5" customHeight="1" x14ac:dyDescent="0.3">
      <c r="A104" s="23" t="s">
        <v>1176</v>
      </c>
      <c r="B104" s="49" t="s">
        <v>1177</v>
      </c>
      <c r="C104" s="49" t="s">
        <v>1178</v>
      </c>
      <c r="D104" s="50" t="s">
        <v>1179</v>
      </c>
      <c r="E104" s="51" t="s">
        <v>1009</v>
      </c>
      <c r="F104" s="49" t="s">
        <v>79</v>
      </c>
      <c r="G104" s="49" t="s">
        <v>39</v>
      </c>
      <c r="H104" s="51" t="s">
        <v>1180</v>
      </c>
      <c r="I104" s="51" t="s">
        <v>1925</v>
      </c>
      <c r="J104" s="51"/>
      <c r="K104" s="24" t="s">
        <v>1181</v>
      </c>
      <c r="L104" s="24" t="s">
        <v>1182</v>
      </c>
      <c r="M104" s="24" t="s">
        <v>1183</v>
      </c>
      <c r="N104" s="53">
        <v>71000</v>
      </c>
      <c r="O104" s="52" t="s">
        <v>43</v>
      </c>
      <c r="P104" s="52" t="s">
        <v>44</v>
      </c>
      <c r="Q104" s="58">
        <v>35000</v>
      </c>
      <c r="R104" s="53" t="s">
        <v>45</v>
      </c>
      <c r="S104" s="61">
        <v>50</v>
      </c>
      <c r="T104" s="61">
        <v>160</v>
      </c>
      <c r="U104" s="61">
        <v>200</v>
      </c>
      <c r="V104" s="53">
        <f t="shared" si="1"/>
        <v>410</v>
      </c>
      <c r="W104" s="77">
        <v>35000</v>
      </c>
    </row>
    <row r="105" spans="1:23" s="25" customFormat="1" ht="49.5" customHeight="1" x14ac:dyDescent="0.3">
      <c r="A105" s="23" t="s">
        <v>1416</v>
      </c>
      <c r="B105" s="49" t="s">
        <v>1417</v>
      </c>
      <c r="C105" s="49" t="s">
        <v>1418</v>
      </c>
      <c r="D105" s="50" t="s">
        <v>1419</v>
      </c>
      <c r="E105" s="51" t="s">
        <v>1420</v>
      </c>
      <c r="F105" s="49" t="s">
        <v>202</v>
      </c>
      <c r="G105" s="49" t="s">
        <v>39</v>
      </c>
      <c r="H105" s="51" t="s">
        <v>1421</v>
      </c>
      <c r="I105" s="51" t="s">
        <v>1925</v>
      </c>
      <c r="J105" s="51"/>
      <c r="K105" s="24" t="s">
        <v>1422</v>
      </c>
      <c r="L105" s="24" t="s">
        <v>1423</v>
      </c>
      <c r="M105" s="24" t="s">
        <v>1424</v>
      </c>
      <c r="N105" s="53">
        <v>322200</v>
      </c>
      <c r="O105" s="52" t="s">
        <v>43</v>
      </c>
      <c r="P105" s="52" t="s">
        <v>44</v>
      </c>
      <c r="Q105" s="58">
        <v>161100</v>
      </c>
      <c r="R105" s="53" t="s">
        <v>45</v>
      </c>
      <c r="S105" s="61">
        <v>160</v>
      </c>
      <c r="T105" s="61">
        <v>150</v>
      </c>
      <c r="U105" s="61">
        <v>100</v>
      </c>
      <c r="V105" s="53">
        <f t="shared" si="1"/>
        <v>410</v>
      </c>
      <c r="W105" s="77">
        <v>161100</v>
      </c>
    </row>
    <row r="106" spans="1:23" s="25" customFormat="1" ht="49.5" customHeight="1" x14ac:dyDescent="0.3">
      <c r="A106" s="23" t="s">
        <v>271</v>
      </c>
      <c r="B106" s="49" t="s">
        <v>272</v>
      </c>
      <c r="C106" s="49" t="s">
        <v>273</v>
      </c>
      <c r="D106" s="50" t="s">
        <v>274</v>
      </c>
      <c r="E106" s="51" t="s">
        <v>275</v>
      </c>
      <c r="F106" s="49" t="s">
        <v>125</v>
      </c>
      <c r="G106" s="49" t="s">
        <v>39</v>
      </c>
      <c r="H106" s="51" t="s">
        <v>276</v>
      </c>
      <c r="I106" s="51" t="s">
        <v>1925</v>
      </c>
      <c r="J106" s="51"/>
      <c r="K106" s="24" t="s">
        <v>277</v>
      </c>
      <c r="L106" s="24" t="s">
        <v>278</v>
      </c>
      <c r="M106" s="24" t="s">
        <v>279</v>
      </c>
      <c r="N106" s="53">
        <v>125000</v>
      </c>
      <c r="O106" s="52" t="s">
        <v>43</v>
      </c>
      <c r="P106" s="52" t="s">
        <v>44</v>
      </c>
      <c r="Q106" s="58">
        <v>62000</v>
      </c>
      <c r="R106" s="53" t="s">
        <v>45</v>
      </c>
      <c r="S106" s="61">
        <v>180</v>
      </c>
      <c r="T106" s="61">
        <v>150</v>
      </c>
      <c r="U106" s="61">
        <v>80</v>
      </c>
      <c r="V106" s="53">
        <f t="shared" si="1"/>
        <v>410</v>
      </c>
      <c r="W106" s="77">
        <v>62000</v>
      </c>
    </row>
    <row r="107" spans="1:23" s="25" customFormat="1" ht="49.5" customHeight="1" x14ac:dyDescent="0.3">
      <c r="A107" s="23" t="s">
        <v>1081</v>
      </c>
      <c r="B107" s="49" t="s">
        <v>1082</v>
      </c>
      <c r="C107" s="49" t="s">
        <v>1083</v>
      </c>
      <c r="D107" s="50" t="s">
        <v>1084</v>
      </c>
      <c r="E107" s="51" t="s">
        <v>1085</v>
      </c>
      <c r="F107" s="49" t="s">
        <v>125</v>
      </c>
      <c r="G107" s="49" t="s">
        <v>39</v>
      </c>
      <c r="H107" s="51" t="s">
        <v>1086</v>
      </c>
      <c r="I107" s="51" t="s">
        <v>1925</v>
      </c>
      <c r="J107" s="51"/>
      <c r="K107" s="24" t="s">
        <v>1087</v>
      </c>
      <c r="L107" s="24" t="s">
        <v>1088</v>
      </c>
      <c r="M107" s="24" t="s">
        <v>1089</v>
      </c>
      <c r="N107" s="53">
        <v>24000</v>
      </c>
      <c r="O107" s="52" t="s">
        <v>43</v>
      </c>
      <c r="P107" s="52" t="s">
        <v>44</v>
      </c>
      <c r="Q107" s="58">
        <v>20000</v>
      </c>
      <c r="R107" s="53" t="s">
        <v>45</v>
      </c>
      <c r="S107" s="61">
        <v>110</v>
      </c>
      <c r="T107" s="61">
        <v>140</v>
      </c>
      <c r="U107" s="61">
        <v>150</v>
      </c>
      <c r="V107" s="53">
        <f t="shared" si="1"/>
        <v>400</v>
      </c>
      <c r="W107" s="81">
        <v>12000</v>
      </c>
    </row>
    <row r="108" spans="1:23" s="25" customFormat="1" ht="49.5" customHeight="1" x14ac:dyDescent="0.3">
      <c r="A108" s="23" t="s">
        <v>1820</v>
      </c>
      <c r="B108" s="49" t="s">
        <v>1821</v>
      </c>
      <c r="C108" s="49" t="s">
        <v>1822</v>
      </c>
      <c r="D108" s="50" t="s">
        <v>1823</v>
      </c>
      <c r="E108" s="51" t="s">
        <v>876</v>
      </c>
      <c r="F108" s="49" t="s">
        <v>125</v>
      </c>
      <c r="G108" s="49" t="s">
        <v>39</v>
      </c>
      <c r="H108" s="51" t="s">
        <v>1824</v>
      </c>
      <c r="I108" s="51" t="s">
        <v>1925</v>
      </c>
      <c r="J108" s="51"/>
      <c r="K108" s="24" t="s">
        <v>1825</v>
      </c>
      <c r="L108" s="24" t="s">
        <v>1826</v>
      </c>
      <c r="M108" s="24" t="s">
        <v>1827</v>
      </c>
      <c r="N108" s="53">
        <v>27000</v>
      </c>
      <c r="O108" s="52" t="s">
        <v>43</v>
      </c>
      <c r="P108" s="52" t="s">
        <v>44</v>
      </c>
      <c r="Q108" s="58">
        <v>27000</v>
      </c>
      <c r="R108" s="53" t="s">
        <v>45</v>
      </c>
      <c r="S108" s="61">
        <v>110</v>
      </c>
      <c r="T108" s="61">
        <v>140</v>
      </c>
      <c r="U108" s="61">
        <v>150</v>
      </c>
      <c r="V108" s="53">
        <f t="shared" si="1"/>
        <v>400</v>
      </c>
      <c r="W108" s="81">
        <v>13500</v>
      </c>
    </row>
    <row r="109" spans="1:23" s="25" customFormat="1" ht="49.5" customHeight="1" x14ac:dyDescent="0.3">
      <c r="A109" s="23" t="s">
        <v>1757</v>
      </c>
      <c r="B109" s="49" t="s">
        <v>1758</v>
      </c>
      <c r="C109" s="49" t="s">
        <v>1759</v>
      </c>
      <c r="D109" s="50" t="s">
        <v>1760</v>
      </c>
      <c r="E109" s="51" t="s">
        <v>677</v>
      </c>
      <c r="F109" s="49" t="s">
        <v>79</v>
      </c>
      <c r="G109" s="49" t="s">
        <v>39</v>
      </c>
      <c r="H109" s="51" t="s">
        <v>1761</v>
      </c>
      <c r="I109" s="51" t="s">
        <v>1925</v>
      </c>
      <c r="J109" s="51"/>
      <c r="K109" s="24" t="s">
        <v>1762</v>
      </c>
      <c r="L109" s="24" t="s">
        <v>1763</v>
      </c>
      <c r="M109" s="24" t="s">
        <v>1764</v>
      </c>
      <c r="N109" s="53">
        <v>34000</v>
      </c>
      <c r="O109" s="52" t="s">
        <v>43</v>
      </c>
      <c r="P109" s="52" t="s">
        <v>44</v>
      </c>
      <c r="Q109" s="58">
        <v>34000</v>
      </c>
      <c r="R109" s="53" t="s">
        <v>45</v>
      </c>
      <c r="S109" s="61">
        <v>110</v>
      </c>
      <c r="T109" s="61">
        <v>140</v>
      </c>
      <c r="U109" s="61">
        <v>150</v>
      </c>
      <c r="V109" s="53">
        <f t="shared" si="1"/>
        <v>400</v>
      </c>
      <c r="W109" s="81">
        <v>17000</v>
      </c>
    </row>
    <row r="110" spans="1:23" s="25" customFormat="1" ht="49.5" customHeight="1" x14ac:dyDescent="0.3">
      <c r="A110" s="23" t="s">
        <v>451</v>
      </c>
      <c r="B110" s="49" t="s">
        <v>452</v>
      </c>
      <c r="C110" s="49" t="s">
        <v>453</v>
      </c>
      <c r="D110" s="50" t="s">
        <v>454</v>
      </c>
      <c r="E110" s="51" t="s">
        <v>455</v>
      </c>
      <c r="F110" s="49" t="s">
        <v>125</v>
      </c>
      <c r="G110" s="49" t="s">
        <v>39</v>
      </c>
      <c r="H110" s="51" t="s">
        <v>456</v>
      </c>
      <c r="I110" s="51" t="s">
        <v>1925</v>
      </c>
      <c r="J110" s="51"/>
      <c r="K110" s="24" t="s">
        <v>457</v>
      </c>
      <c r="L110" s="24" t="s">
        <v>458</v>
      </c>
      <c r="M110" s="24" t="s">
        <v>459</v>
      </c>
      <c r="N110" s="53">
        <v>45000</v>
      </c>
      <c r="O110" s="52" t="s">
        <v>43</v>
      </c>
      <c r="P110" s="52" t="s">
        <v>44</v>
      </c>
      <c r="Q110" s="58">
        <v>34000</v>
      </c>
      <c r="R110" s="53" t="s">
        <v>45</v>
      </c>
      <c r="S110" s="61">
        <v>110</v>
      </c>
      <c r="T110" s="61">
        <v>140</v>
      </c>
      <c r="U110" s="61">
        <v>150</v>
      </c>
      <c r="V110" s="53">
        <f t="shared" si="1"/>
        <v>400</v>
      </c>
      <c r="W110" s="81">
        <v>22500</v>
      </c>
    </row>
    <row r="111" spans="1:23" s="25" customFormat="1" ht="49.5" customHeight="1" x14ac:dyDescent="0.3">
      <c r="A111" s="23" t="s">
        <v>188</v>
      </c>
      <c r="B111" s="49" t="s">
        <v>189</v>
      </c>
      <c r="C111" s="49" t="s">
        <v>190</v>
      </c>
      <c r="D111" s="50" t="s">
        <v>191</v>
      </c>
      <c r="E111" s="51" t="s">
        <v>192</v>
      </c>
      <c r="F111" s="49" t="s">
        <v>125</v>
      </c>
      <c r="G111" s="49" t="s">
        <v>39</v>
      </c>
      <c r="H111" s="51" t="s">
        <v>193</v>
      </c>
      <c r="I111" s="51" t="s">
        <v>1925</v>
      </c>
      <c r="J111" s="51"/>
      <c r="K111" s="24" t="s">
        <v>194</v>
      </c>
      <c r="L111" s="24" t="s">
        <v>195</v>
      </c>
      <c r="M111" s="24" t="s">
        <v>196</v>
      </c>
      <c r="N111" s="53">
        <v>60000</v>
      </c>
      <c r="O111" s="52" t="s">
        <v>43</v>
      </c>
      <c r="P111" s="52" t="s">
        <v>44</v>
      </c>
      <c r="Q111" s="58">
        <v>35000</v>
      </c>
      <c r="R111" s="53" t="s">
        <v>45</v>
      </c>
      <c r="S111" s="61">
        <v>110</v>
      </c>
      <c r="T111" s="61">
        <v>140</v>
      </c>
      <c r="U111" s="61">
        <v>150</v>
      </c>
      <c r="V111" s="53">
        <f t="shared" si="1"/>
        <v>400</v>
      </c>
      <c r="W111" s="81">
        <v>30000</v>
      </c>
    </row>
    <row r="112" spans="1:23" s="25" customFormat="1" ht="49.5" customHeight="1" x14ac:dyDescent="0.3">
      <c r="A112" s="23" t="s">
        <v>789</v>
      </c>
      <c r="B112" s="49" t="s">
        <v>790</v>
      </c>
      <c r="C112" s="49" t="s">
        <v>791</v>
      </c>
      <c r="D112" s="50" t="s">
        <v>792</v>
      </c>
      <c r="E112" s="51" t="s">
        <v>97</v>
      </c>
      <c r="F112" s="49" t="s">
        <v>79</v>
      </c>
      <c r="G112" s="49" t="s">
        <v>39</v>
      </c>
      <c r="H112" s="51" t="s">
        <v>793</v>
      </c>
      <c r="I112" s="51" t="s">
        <v>1925</v>
      </c>
      <c r="J112" s="51"/>
      <c r="K112" s="24" t="s">
        <v>794</v>
      </c>
      <c r="L112" s="24" t="s">
        <v>795</v>
      </c>
      <c r="M112" s="24" t="s">
        <v>796</v>
      </c>
      <c r="N112" s="53">
        <v>29220</v>
      </c>
      <c r="O112" s="52" t="s">
        <v>43</v>
      </c>
      <c r="P112" s="52" t="s">
        <v>44</v>
      </c>
      <c r="Q112" s="58">
        <v>14600</v>
      </c>
      <c r="R112" s="53" t="s">
        <v>45</v>
      </c>
      <c r="S112" s="61">
        <v>70</v>
      </c>
      <c r="T112" s="61">
        <v>125</v>
      </c>
      <c r="U112" s="61">
        <v>200</v>
      </c>
      <c r="V112" s="53">
        <f t="shared" si="1"/>
        <v>395</v>
      </c>
      <c r="W112" s="77">
        <v>14600</v>
      </c>
    </row>
    <row r="113" spans="1:23" s="25" customFormat="1" ht="49.5" customHeight="1" x14ac:dyDescent="0.3">
      <c r="A113" s="23" t="s">
        <v>1039</v>
      </c>
      <c r="B113" s="49" t="s">
        <v>1040</v>
      </c>
      <c r="C113" s="49" t="s">
        <v>1041</v>
      </c>
      <c r="D113" s="50" t="s">
        <v>1042</v>
      </c>
      <c r="E113" s="51" t="s">
        <v>1043</v>
      </c>
      <c r="F113" s="49" t="s">
        <v>125</v>
      </c>
      <c r="G113" s="49" t="s">
        <v>39</v>
      </c>
      <c r="H113" s="51" t="s">
        <v>1044</v>
      </c>
      <c r="I113" s="51" t="s">
        <v>1925</v>
      </c>
      <c r="J113" s="51"/>
      <c r="K113" s="24" t="s">
        <v>1045</v>
      </c>
      <c r="L113" s="24" t="s">
        <v>1046</v>
      </c>
      <c r="M113" s="24" t="s">
        <v>1047</v>
      </c>
      <c r="N113" s="53">
        <v>65000</v>
      </c>
      <c r="O113" s="52" t="s">
        <v>43</v>
      </c>
      <c r="P113" s="52" t="s">
        <v>44</v>
      </c>
      <c r="Q113" s="58">
        <v>35000</v>
      </c>
      <c r="R113" s="53" t="s">
        <v>45</v>
      </c>
      <c r="S113" s="61">
        <v>90</v>
      </c>
      <c r="T113" s="61">
        <v>155</v>
      </c>
      <c r="U113" s="61">
        <v>150</v>
      </c>
      <c r="V113" s="53">
        <f t="shared" si="1"/>
        <v>395</v>
      </c>
      <c r="W113" s="81">
        <v>32500</v>
      </c>
    </row>
    <row r="114" spans="1:23" s="25" customFormat="1" ht="49.5" customHeight="1" x14ac:dyDescent="0.3">
      <c r="A114" s="23" t="s">
        <v>46</v>
      </c>
      <c r="B114" s="49" t="s">
        <v>47</v>
      </c>
      <c r="C114" s="49" t="s">
        <v>48</v>
      </c>
      <c r="D114" s="50" t="s">
        <v>49</v>
      </c>
      <c r="E114" s="51" t="s">
        <v>50</v>
      </c>
      <c r="F114" s="49" t="s">
        <v>51</v>
      </c>
      <c r="G114" s="49" t="s">
        <v>39</v>
      </c>
      <c r="H114" s="51" t="s">
        <v>52</v>
      </c>
      <c r="I114" s="51" t="s">
        <v>1925</v>
      </c>
      <c r="J114" s="51"/>
      <c r="K114" s="24" t="s">
        <v>53</v>
      </c>
      <c r="L114" s="24" t="s">
        <v>54</v>
      </c>
      <c r="M114" s="24" t="s">
        <v>55</v>
      </c>
      <c r="N114" s="53">
        <v>34000</v>
      </c>
      <c r="O114" s="52" t="s">
        <v>43</v>
      </c>
      <c r="P114" s="52" t="s">
        <v>44</v>
      </c>
      <c r="Q114" s="58">
        <v>34000</v>
      </c>
      <c r="R114" s="53" t="s">
        <v>45</v>
      </c>
      <c r="S114" s="61">
        <v>70</v>
      </c>
      <c r="T114" s="61">
        <v>125</v>
      </c>
      <c r="U114" s="61">
        <v>200</v>
      </c>
      <c r="V114" s="53">
        <f t="shared" si="1"/>
        <v>395</v>
      </c>
      <c r="W114" s="81">
        <v>17000</v>
      </c>
    </row>
    <row r="115" spans="1:23" s="25" customFormat="1" ht="49.5" customHeight="1" x14ac:dyDescent="0.3">
      <c r="A115" s="23" t="s">
        <v>84</v>
      </c>
      <c r="B115" s="49" t="s">
        <v>85</v>
      </c>
      <c r="C115" s="49" t="s">
        <v>86</v>
      </c>
      <c r="D115" s="50" t="s">
        <v>87</v>
      </c>
      <c r="E115" s="51" t="s">
        <v>88</v>
      </c>
      <c r="F115" s="49" t="s">
        <v>38</v>
      </c>
      <c r="G115" s="49" t="s">
        <v>39</v>
      </c>
      <c r="H115" s="51" t="s">
        <v>89</v>
      </c>
      <c r="I115" s="51" t="s">
        <v>1925</v>
      </c>
      <c r="J115" s="51"/>
      <c r="K115" s="24" t="s">
        <v>90</v>
      </c>
      <c r="L115" s="24" t="s">
        <v>91</v>
      </c>
      <c r="M115" s="24" t="s">
        <v>92</v>
      </c>
      <c r="N115" s="53">
        <v>29000</v>
      </c>
      <c r="O115" s="52" t="s">
        <v>43</v>
      </c>
      <c r="P115" s="52" t="s">
        <v>44</v>
      </c>
      <c r="Q115" s="58">
        <v>29000</v>
      </c>
      <c r="R115" s="53" t="s">
        <v>45</v>
      </c>
      <c r="S115" s="61">
        <v>90</v>
      </c>
      <c r="T115" s="61">
        <v>155</v>
      </c>
      <c r="U115" s="61">
        <v>150</v>
      </c>
      <c r="V115" s="53">
        <f t="shared" si="1"/>
        <v>395</v>
      </c>
      <c r="W115" s="81">
        <v>14500</v>
      </c>
    </row>
    <row r="116" spans="1:23" s="25" customFormat="1" ht="49.5" customHeight="1" x14ac:dyDescent="0.3">
      <c r="A116" s="23" t="s">
        <v>1465</v>
      </c>
      <c r="B116" s="49" t="s">
        <v>1466</v>
      </c>
      <c r="C116" s="49" t="s">
        <v>1467</v>
      </c>
      <c r="D116" s="50" t="s">
        <v>1468</v>
      </c>
      <c r="E116" s="51" t="s">
        <v>644</v>
      </c>
      <c r="F116" s="49" t="s">
        <v>38</v>
      </c>
      <c r="G116" s="49" t="s">
        <v>39</v>
      </c>
      <c r="H116" s="51" t="s">
        <v>1469</v>
      </c>
      <c r="I116" s="51" t="s">
        <v>1925</v>
      </c>
      <c r="J116" s="51"/>
      <c r="K116" s="24" t="s">
        <v>1470</v>
      </c>
      <c r="L116" s="24" t="s">
        <v>1471</v>
      </c>
      <c r="M116" s="24" t="s">
        <v>1472</v>
      </c>
      <c r="N116" s="53">
        <v>23700</v>
      </c>
      <c r="O116" s="52" t="s">
        <v>43</v>
      </c>
      <c r="P116" s="52" t="s">
        <v>44</v>
      </c>
      <c r="Q116" s="58">
        <v>23700</v>
      </c>
      <c r="R116" s="53" t="s">
        <v>45</v>
      </c>
      <c r="S116" s="61">
        <v>70</v>
      </c>
      <c r="T116" s="61">
        <v>125</v>
      </c>
      <c r="U116" s="61">
        <v>200</v>
      </c>
      <c r="V116" s="53">
        <f t="shared" si="1"/>
        <v>395</v>
      </c>
      <c r="W116" s="81">
        <v>11900</v>
      </c>
    </row>
    <row r="117" spans="1:23" s="25" customFormat="1" ht="49.5" customHeight="1" x14ac:dyDescent="0.3">
      <c r="A117" s="23" t="s">
        <v>1048</v>
      </c>
      <c r="B117" s="49" t="s">
        <v>1049</v>
      </c>
      <c r="C117" s="49" t="s">
        <v>1050</v>
      </c>
      <c r="D117" s="50" t="s">
        <v>1051</v>
      </c>
      <c r="E117" s="51" t="s">
        <v>1052</v>
      </c>
      <c r="F117" s="49" t="s">
        <v>202</v>
      </c>
      <c r="G117" s="49" t="s">
        <v>39</v>
      </c>
      <c r="H117" s="51" t="s">
        <v>1053</v>
      </c>
      <c r="I117" s="51" t="s">
        <v>1925</v>
      </c>
      <c r="J117" s="51"/>
      <c r="K117" s="24" t="s">
        <v>1054</v>
      </c>
      <c r="L117" s="24" t="s">
        <v>1055</v>
      </c>
      <c r="M117" s="24" t="s">
        <v>1056</v>
      </c>
      <c r="N117" s="53">
        <v>4700000</v>
      </c>
      <c r="O117" s="52" t="s">
        <v>43</v>
      </c>
      <c r="P117" s="52" t="s">
        <v>44</v>
      </c>
      <c r="Q117" s="58">
        <v>200000</v>
      </c>
      <c r="R117" s="53" t="s">
        <v>45</v>
      </c>
      <c r="S117" s="61">
        <v>160</v>
      </c>
      <c r="T117" s="61">
        <v>150</v>
      </c>
      <c r="U117" s="61">
        <v>80</v>
      </c>
      <c r="V117" s="53">
        <f t="shared" si="1"/>
        <v>390</v>
      </c>
      <c r="W117" s="77">
        <v>200000</v>
      </c>
    </row>
    <row r="118" spans="1:23" s="25" customFormat="1" ht="49.5" customHeight="1" x14ac:dyDescent="0.3">
      <c r="A118" s="23" t="s">
        <v>1193</v>
      </c>
      <c r="B118" s="49" t="s">
        <v>1194</v>
      </c>
      <c r="C118" s="49" t="s">
        <v>1195</v>
      </c>
      <c r="D118" s="50" t="s">
        <v>1196</v>
      </c>
      <c r="E118" s="51" t="s">
        <v>1197</v>
      </c>
      <c r="F118" s="49" t="s">
        <v>125</v>
      </c>
      <c r="G118" s="49" t="s">
        <v>39</v>
      </c>
      <c r="H118" s="51" t="s">
        <v>1198</v>
      </c>
      <c r="I118" s="51" t="s">
        <v>1925</v>
      </c>
      <c r="J118" s="51"/>
      <c r="K118" s="24" t="s">
        <v>1199</v>
      </c>
      <c r="L118" s="24" t="s">
        <v>1200</v>
      </c>
      <c r="M118" s="70" t="s">
        <v>1201</v>
      </c>
      <c r="N118" s="61">
        <v>74000</v>
      </c>
      <c r="O118" s="52" t="s">
        <v>43</v>
      </c>
      <c r="P118" s="52" t="s">
        <v>44</v>
      </c>
      <c r="Q118" s="58">
        <v>37000</v>
      </c>
      <c r="R118" s="53" t="s">
        <v>45</v>
      </c>
      <c r="S118" s="61">
        <v>180</v>
      </c>
      <c r="T118" s="61">
        <v>130</v>
      </c>
      <c r="U118" s="61">
        <v>80</v>
      </c>
      <c r="V118" s="53">
        <f t="shared" si="1"/>
        <v>390</v>
      </c>
      <c r="W118" s="77">
        <v>37000</v>
      </c>
    </row>
    <row r="119" spans="1:23" s="25" customFormat="1" ht="49.5" customHeight="1" x14ac:dyDescent="0.3">
      <c r="A119" s="23" t="s">
        <v>872</v>
      </c>
      <c r="B119" s="49" t="s">
        <v>873</v>
      </c>
      <c r="C119" s="49" t="s">
        <v>874</v>
      </c>
      <c r="D119" s="50" t="s">
        <v>875</v>
      </c>
      <c r="E119" s="51" t="s">
        <v>876</v>
      </c>
      <c r="F119" s="49" t="s">
        <v>125</v>
      </c>
      <c r="G119" s="49" t="s">
        <v>39</v>
      </c>
      <c r="H119" s="51" t="s">
        <v>877</v>
      </c>
      <c r="I119" s="51" t="s">
        <v>1925</v>
      </c>
      <c r="J119" s="51"/>
      <c r="K119" s="24" t="s">
        <v>878</v>
      </c>
      <c r="L119" s="24" t="s">
        <v>879</v>
      </c>
      <c r="M119" s="24" t="s">
        <v>880</v>
      </c>
      <c r="N119" s="53">
        <v>45000</v>
      </c>
      <c r="O119" s="52" t="s">
        <v>43</v>
      </c>
      <c r="P119" s="52" t="s">
        <v>44</v>
      </c>
      <c r="Q119" s="58">
        <v>35000</v>
      </c>
      <c r="R119" s="53" t="s">
        <v>45</v>
      </c>
      <c r="S119" s="61">
        <v>110</v>
      </c>
      <c r="T119" s="61">
        <v>125</v>
      </c>
      <c r="U119" s="61">
        <v>150</v>
      </c>
      <c r="V119" s="53">
        <f t="shared" si="1"/>
        <v>385</v>
      </c>
      <c r="W119" s="81">
        <v>22500</v>
      </c>
    </row>
    <row r="120" spans="1:23" s="25" customFormat="1" ht="49.5" customHeight="1" x14ac:dyDescent="0.3">
      <c r="A120" s="23" t="s">
        <v>1812</v>
      </c>
      <c r="B120" s="49" t="s">
        <v>1813</v>
      </c>
      <c r="C120" s="49" t="s">
        <v>1814</v>
      </c>
      <c r="D120" s="50" t="s">
        <v>1815</v>
      </c>
      <c r="E120" s="51" t="s">
        <v>381</v>
      </c>
      <c r="F120" s="49" t="s">
        <v>79</v>
      </c>
      <c r="G120" s="49" t="s">
        <v>39</v>
      </c>
      <c r="H120" s="51" t="s">
        <v>1816</v>
      </c>
      <c r="I120" s="51" t="s">
        <v>1925</v>
      </c>
      <c r="J120" s="51"/>
      <c r="K120" s="24" t="s">
        <v>1817</v>
      </c>
      <c r="L120" s="24" t="s">
        <v>1818</v>
      </c>
      <c r="M120" s="24" t="s">
        <v>1819</v>
      </c>
      <c r="N120" s="53">
        <v>25000</v>
      </c>
      <c r="O120" s="52" t="s">
        <v>43</v>
      </c>
      <c r="P120" s="52" t="s">
        <v>44</v>
      </c>
      <c r="Q120" s="58">
        <v>25000</v>
      </c>
      <c r="R120" s="53" t="s">
        <v>45</v>
      </c>
      <c r="S120" s="61">
        <v>110</v>
      </c>
      <c r="T120" s="61">
        <v>125</v>
      </c>
      <c r="U120" s="61">
        <v>150</v>
      </c>
      <c r="V120" s="53">
        <f t="shared" si="1"/>
        <v>385</v>
      </c>
      <c r="W120" s="81">
        <v>12500</v>
      </c>
    </row>
    <row r="121" spans="1:23" s="25" customFormat="1" ht="49.5" customHeight="1" x14ac:dyDescent="0.3">
      <c r="A121" s="23" t="s">
        <v>1773</v>
      </c>
      <c r="B121" s="49" t="s">
        <v>1774</v>
      </c>
      <c r="C121" s="49" t="s">
        <v>1775</v>
      </c>
      <c r="D121" s="50" t="s">
        <v>1776</v>
      </c>
      <c r="E121" s="51" t="s">
        <v>1018</v>
      </c>
      <c r="F121" s="49" t="s">
        <v>79</v>
      </c>
      <c r="G121" s="49" t="s">
        <v>39</v>
      </c>
      <c r="H121" s="51" t="s">
        <v>1777</v>
      </c>
      <c r="I121" s="51" t="s">
        <v>1925</v>
      </c>
      <c r="J121" s="51"/>
      <c r="K121" s="24" t="s">
        <v>1778</v>
      </c>
      <c r="L121" s="24" t="s">
        <v>1779</v>
      </c>
      <c r="M121" s="24" t="s">
        <v>137</v>
      </c>
      <c r="N121" s="53">
        <v>35000</v>
      </c>
      <c r="O121" s="52" t="s">
        <v>43</v>
      </c>
      <c r="P121" s="52" t="s">
        <v>44</v>
      </c>
      <c r="Q121" s="58">
        <v>30000</v>
      </c>
      <c r="R121" s="53" t="s">
        <v>45</v>
      </c>
      <c r="S121" s="61">
        <v>110</v>
      </c>
      <c r="T121" s="61">
        <v>125</v>
      </c>
      <c r="U121" s="61">
        <v>150</v>
      </c>
      <c r="V121" s="53">
        <f t="shared" si="1"/>
        <v>385</v>
      </c>
      <c r="W121" s="81">
        <v>17500</v>
      </c>
    </row>
    <row r="122" spans="1:23" s="25" customFormat="1" ht="49.5" customHeight="1" x14ac:dyDescent="0.3">
      <c r="A122" s="23" t="s">
        <v>1717</v>
      </c>
      <c r="B122" s="49" t="s">
        <v>1718</v>
      </c>
      <c r="C122" s="49" t="s">
        <v>1719</v>
      </c>
      <c r="D122" s="50" t="s">
        <v>1720</v>
      </c>
      <c r="E122" s="51" t="s">
        <v>246</v>
      </c>
      <c r="F122" s="49" t="s">
        <v>202</v>
      </c>
      <c r="G122" s="49" t="s">
        <v>39</v>
      </c>
      <c r="H122" s="51" t="s">
        <v>1721</v>
      </c>
      <c r="I122" s="51" t="s">
        <v>1925</v>
      </c>
      <c r="J122" s="51"/>
      <c r="K122" s="24" t="s">
        <v>1722</v>
      </c>
      <c r="L122" s="24" t="s">
        <v>1723</v>
      </c>
      <c r="M122" s="24" t="s">
        <v>1724</v>
      </c>
      <c r="N122" s="53">
        <v>35000</v>
      </c>
      <c r="O122" s="52" t="s">
        <v>43</v>
      </c>
      <c r="P122" s="52" t="s">
        <v>44</v>
      </c>
      <c r="Q122" s="58">
        <v>35000</v>
      </c>
      <c r="R122" s="53" t="s">
        <v>45</v>
      </c>
      <c r="S122" s="61">
        <v>110</v>
      </c>
      <c r="T122" s="61">
        <v>125</v>
      </c>
      <c r="U122" s="61">
        <v>150</v>
      </c>
      <c r="V122" s="53">
        <f t="shared" si="1"/>
        <v>385</v>
      </c>
      <c r="W122" s="81">
        <v>17500</v>
      </c>
    </row>
    <row r="123" spans="1:23" s="25" customFormat="1" ht="49.5" customHeight="1" x14ac:dyDescent="0.3">
      <c r="A123" s="23" t="s">
        <v>1780</v>
      </c>
      <c r="B123" s="49" t="s">
        <v>1781</v>
      </c>
      <c r="C123" s="49" t="s">
        <v>1782</v>
      </c>
      <c r="D123" s="50" t="s">
        <v>1783</v>
      </c>
      <c r="E123" s="51" t="s">
        <v>1324</v>
      </c>
      <c r="F123" s="49" t="s">
        <v>79</v>
      </c>
      <c r="G123" s="49" t="s">
        <v>39</v>
      </c>
      <c r="H123" s="51" t="s">
        <v>1784</v>
      </c>
      <c r="I123" s="51" t="s">
        <v>1925</v>
      </c>
      <c r="J123" s="51"/>
      <c r="K123" s="24" t="s">
        <v>1785</v>
      </c>
      <c r="L123" s="24" t="s">
        <v>1786</v>
      </c>
      <c r="M123" s="24" t="s">
        <v>137</v>
      </c>
      <c r="N123" s="53">
        <v>20300</v>
      </c>
      <c r="O123" s="52" t="s">
        <v>43</v>
      </c>
      <c r="P123" s="52" t="s">
        <v>44</v>
      </c>
      <c r="Q123" s="58">
        <v>20300</v>
      </c>
      <c r="R123" s="53" t="s">
        <v>45</v>
      </c>
      <c r="S123" s="61">
        <v>110</v>
      </c>
      <c r="T123" s="61">
        <v>125</v>
      </c>
      <c r="U123" s="61">
        <v>150</v>
      </c>
      <c r="V123" s="53">
        <f t="shared" si="1"/>
        <v>385</v>
      </c>
      <c r="W123" s="81">
        <v>10200</v>
      </c>
    </row>
    <row r="124" spans="1:23" s="25" customFormat="1" ht="49.5" customHeight="1" x14ac:dyDescent="0.3">
      <c r="A124" s="23" t="s">
        <v>1643</v>
      </c>
      <c r="B124" s="49" t="s">
        <v>1644</v>
      </c>
      <c r="C124" s="49" t="s">
        <v>1645</v>
      </c>
      <c r="D124" s="50" t="s">
        <v>1646</v>
      </c>
      <c r="E124" s="51" t="s">
        <v>1223</v>
      </c>
      <c r="F124" s="49" t="s">
        <v>202</v>
      </c>
      <c r="G124" s="49" t="s">
        <v>39</v>
      </c>
      <c r="H124" s="51" t="s">
        <v>1647</v>
      </c>
      <c r="I124" s="51" t="s">
        <v>1925</v>
      </c>
      <c r="J124" s="51"/>
      <c r="K124" s="24" t="s">
        <v>1648</v>
      </c>
      <c r="L124" s="24" t="s">
        <v>1649</v>
      </c>
      <c r="M124" s="24" t="s">
        <v>1650</v>
      </c>
      <c r="N124" s="53">
        <v>50000</v>
      </c>
      <c r="O124" s="52" t="s">
        <v>43</v>
      </c>
      <c r="P124" s="52" t="s">
        <v>44</v>
      </c>
      <c r="Q124" s="58">
        <v>35000</v>
      </c>
      <c r="R124" s="53" t="s">
        <v>45</v>
      </c>
      <c r="S124" s="61">
        <v>110</v>
      </c>
      <c r="T124" s="61">
        <v>125</v>
      </c>
      <c r="U124" s="61">
        <v>150</v>
      </c>
      <c r="V124" s="53">
        <f t="shared" si="1"/>
        <v>385</v>
      </c>
      <c r="W124" s="81">
        <v>25000</v>
      </c>
    </row>
    <row r="125" spans="1:23" s="25" customFormat="1" ht="49.5" customHeight="1" x14ac:dyDescent="0.3">
      <c r="A125" s="23" t="s">
        <v>1473</v>
      </c>
      <c r="B125" s="49" t="s">
        <v>1474</v>
      </c>
      <c r="C125" s="49" t="s">
        <v>1475</v>
      </c>
      <c r="D125" s="50" t="s">
        <v>1476</v>
      </c>
      <c r="E125" s="51" t="s">
        <v>106</v>
      </c>
      <c r="F125" s="49" t="s">
        <v>51</v>
      </c>
      <c r="G125" s="49" t="s">
        <v>39</v>
      </c>
      <c r="H125" s="51" t="s">
        <v>1477</v>
      </c>
      <c r="I125" s="51" t="s">
        <v>1925</v>
      </c>
      <c r="J125" s="51"/>
      <c r="K125" s="24" t="s">
        <v>1478</v>
      </c>
      <c r="L125" s="24" t="s">
        <v>1479</v>
      </c>
      <c r="M125" s="24" t="s">
        <v>137</v>
      </c>
      <c r="N125" s="53">
        <v>48000</v>
      </c>
      <c r="O125" s="52" t="s">
        <v>43</v>
      </c>
      <c r="P125" s="52" t="s">
        <v>44</v>
      </c>
      <c r="Q125" s="58">
        <v>35000</v>
      </c>
      <c r="R125" s="53" t="s">
        <v>45</v>
      </c>
      <c r="S125" s="61">
        <v>110</v>
      </c>
      <c r="T125" s="61">
        <v>125</v>
      </c>
      <c r="U125" s="61">
        <v>150</v>
      </c>
      <c r="V125" s="53">
        <f t="shared" si="1"/>
        <v>385</v>
      </c>
      <c r="W125" s="81">
        <v>24000</v>
      </c>
    </row>
    <row r="126" spans="1:23" s="25" customFormat="1" ht="49.5" customHeight="1" x14ac:dyDescent="0.3">
      <c r="A126" s="23" t="s">
        <v>1577</v>
      </c>
      <c r="B126" s="49" t="s">
        <v>1578</v>
      </c>
      <c r="C126" s="49" t="s">
        <v>1579</v>
      </c>
      <c r="D126" s="50" t="s">
        <v>1580</v>
      </c>
      <c r="E126" s="51" t="s">
        <v>106</v>
      </c>
      <c r="F126" s="49" t="s">
        <v>51</v>
      </c>
      <c r="G126" s="49" t="s">
        <v>39</v>
      </c>
      <c r="H126" s="51" t="s">
        <v>1581</v>
      </c>
      <c r="I126" s="51" t="s">
        <v>1925</v>
      </c>
      <c r="J126" s="51"/>
      <c r="K126" s="24" t="s">
        <v>1582</v>
      </c>
      <c r="L126" s="24" t="s">
        <v>1583</v>
      </c>
      <c r="M126" s="24" t="s">
        <v>1584</v>
      </c>
      <c r="N126" s="53">
        <v>35000</v>
      </c>
      <c r="O126" s="52" t="s">
        <v>43</v>
      </c>
      <c r="P126" s="52" t="s">
        <v>44</v>
      </c>
      <c r="Q126" s="58">
        <v>35000</v>
      </c>
      <c r="R126" s="53" t="s">
        <v>45</v>
      </c>
      <c r="S126" s="61">
        <v>110</v>
      </c>
      <c r="T126" s="61">
        <v>125</v>
      </c>
      <c r="U126" s="61">
        <v>150</v>
      </c>
      <c r="V126" s="53">
        <f t="shared" si="1"/>
        <v>385</v>
      </c>
      <c r="W126" s="81">
        <v>17500</v>
      </c>
    </row>
    <row r="127" spans="1:23" s="25" customFormat="1" ht="49.5" customHeight="1" x14ac:dyDescent="0.3">
      <c r="A127" s="23" t="s">
        <v>725</v>
      </c>
      <c r="B127" s="49" t="s">
        <v>726</v>
      </c>
      <c r="C127" s="49" t="s">
        <v>727</v>
      </c>
      <c r="D127" s="50" t="s">
        <v>728</v>
      </c>
      <c r="E127" s="51" t="s">
        <v>610</v>
      </c>
      <c r="F127" s="49" t="s">
        <v>125</v>
      </c>
      <c r="G127" s="49" t="s">
        <v>39</v>
      </c>
      <c r="H127" s="51" t="s">
        <v>729</v>
      </c>
      <c r="I127" s="51" t="s">
        <v>1925</v>
      </c>
      <c r="J127" s="51"/>
      <c r="K127" s="24" t="s">
        <v>730</v>
      </c>
      <c r="L127" s="24" t="s">
        <v>731</v>
      </c>
      <c r="M127" s="24" t="s">
        <v>732</v>
      </c>
      <c r="N127" s="53">
        <v>34500</v>
      </c>
      <c r="O127" s="52" t="s">
        <v>43</v>
      </c>
      <c r="P127" s="52" t="s">
        <v>44</v>
      </c>
      <c r="Q127" s="58">
        <v>34500</v>
      </c>
      <c r="R127" s="53" t="s">
        <v>45</v>
      </c>
      <c r="S127" s="61">
        <v>110</v>
      </c>
      <c r="T127" s="61">
        <v>120</v>
      </c>
      <c r="U127" s="61">
        <v>150</v>
      </c>
      <c r="V127" s="53">
        <f t="shared" si="1"/>
        <v>380</v>
      </c>
      <c r="W127" s="81">
        <v>17300</v>
      </c>
    </row>
    <row r="128" spans="1:23" s="25" customFormat="1" ht="49.5" customHeight="1" x14ac:dyDescent="0.3">
      <c r="A128" s="23" t="s">
        <v>1710</v>
      </c>
      <c r="B128" s="49" t="s">
        <v>1711</v>
      </c>
      <c r="C128" s="49" t="s">
        <v>1712</v>
      </c>
      <c r="D128" s="50" t="s">
        <v>1713</v>
      </c>
      <c r="E128" s="51" t="s">
        <v>1714</v>
      </c>
      <c r="F128" s="49" t="s">
        <v>79</v>
      </c>
      <c r="G128" s="49" t="s">
        <v>39</v>
      </c>
      <c r="H128" s="51" t="s">
        <v>1715</v>
      </c>
      <c r="I128" s="51" t="s">
        <v>1925</v>
      </c>
      <c r="J128" s="51"/>
      <c r="K128" s="24" t="s">
        <v>1916</v>
      </c>
      <c r="L128" s="24" t="s">
        <v>1716</v>
      </c>
      <c r="M128" s="24" t="s">
        <v>1928</v>
      </c>
      <c r="N128" s="53">
        <v>45000</v>
      </c>
      <c r="O128" s="52" t="s">
        <v>43</v>
      </c>
      <c r="P128" s="52" t="s">
        <v>44</v>
      </c>
      <c r="Q128" s="58">
        <v>35000</v>
      </c>
      <c r="R128" s="53" t="s">
        <v>45</v>
      </c>
      <c r="S128" s="61">
        <v>90</v>
      </c>
      <c r="T128" s="61">
        <v>140</v>
      </c>
      <c r="U128" s="61">
        <v>150</v>
      </c>
      <c r="V128" s="53">
        <f t="shared" si="1"/>
        <v>380</v>
      </c>
      <c r="W128" s="81">
        <v>22500</v>
      </c>
    </row>
    <row r="129" spans="1:23" s="25" customFormat="1" ht="49.5" customHeight="1" x14ac:dyDescent="0.3">
      <c r="A129" s="23" t="s">
        <v>298</v>
      </c>
      <c r="B129" s="49" t="s">
        <v>299</v>
      </c>
      <c r="C129" s="49" t="s">
        <v>300</v>
      </c>
      <c r="D129" s="50" t="s">
        <v>301</v>
      </c>
      <c r="E129" s="51" t="s">
        <v>302</v>
      </c>
      <c r="F129" s="49" t="s">
        <v>51</v>
      </c>
      <c r="G129" s="49" t="s">
        <v>39</v>
      </c>
      <c r="H129" s="51" t="s">
        <v>303</v>
      </c>
      <c r="I129" s="51" t="s">
        <v>1925</v>
      </c>
      <c r="J129" s="51"/>
      <c r="K129" s="24" t="s">
        <v>304</v>
      </c>
      <c r="L129" s="24" t="s">
        <v>305</v>
      </c>
      <c r="M129" s="24" t="s">
        <v>306</v>
      </c>
      <c r="N129" s="53">
        <v>35000</v>
      </c>
      <c r="O129" s="52" t="s">
        <v>43</v>
      </c>
      <c r="P129" s="52" t="s">
        <v>44</v>
      </c>
      <c r="Q129" s="58">
        <v>35000</v>
      </c>
      <c r="R129" s="53" t="s">
        <v>45</v>
      </c>
      <c r="S129" s="61">
        <v>90</v>
      </c>
      <c r="T129" s="61">
        <v>140</v>
      </c>
      <c r="U129" s="61">
        <v>150</v>
      </c>
      <c r="V129" s="53">
        <f t="shared" si="1"/>
        <v>380</v>
      </c>
      <c r="W129" s="81">
        <v>17500</v>
      </c>
    </row>
    <row r="130" spans="1:23" s="25" customFormat="1" ht="49.5" customHeight="1" x14ac:dyDescent="0.3">
      <c r="A130" s="23" t="s">
        <v>1678</v>
      </c>
      <c r="B130" s="49" t="s">
        <v>443</v>
      </c>
      <c r="C130" s="49" t="s">
        <v>1673</v>
      </c>
      <c r="D130" s="50" t="s">
        <v>445</v>
      </c>
      <c r="E130" s="51" t="s">
        <v>1265</v>
      </c>
      <c r="F130" s="49" t="s">
        <v>125</v>
      </c>
      <c r="G130" s="49" t="s">
        <v>39</v>
      </c>
      <c r="H130" s="51" t="s">
        <v>1674</v>
      </c>
      <c r="I130" s="51" t="s">
        <v>1925</v>
      </c>
      <c r="J130" s="51"/>
      <c r="K130" s="24" t="s">
        <v>1679</v>
      </c>
      <c r="L130" s="24" t="s">
        <v>1680</v>
      </c>
      <c r="M130" s="24" t="s">
        <v>1681</v>
      </c>
      <c r="N130" s="53">
        <v>70000</v>
      </c>
      <c r="O130" s="52" t="s">
        <v>43</v>
      </c>
      <c r="P130" s="52" t="s">
        <v>44</v>
      </c>
      <c r="Q130" s="58">
        <v>35000</v>
      </c>
      <c r="R130" s="53" t="s">
        <v>45</v>
      </c>
      <c r="S130" s="61">
        <v>90</v>
      </c>
      <c r="T130" s="61">
        <v>140</v>
      </c>
      <c r="U130" s="61">
        <v>150</v>
      </c>
      <c r="V130" s="53">
        <f t="shared" si="1"/>
        <v>380</v>
      </c>
      <c r="W130" s="77">
        <v>35000</v>
      </c>
    </row>
    <row r="131" spans="1:23" s="25" customFormat="1" ht="49.5" customHeight="1" x14ac:dyDescent="0.3">
      <c r="A131" s="23" t="s">
        <v>1253</v>
      </c>
      <c r="B131" s="49" t="s">
        <v>1254</v>
      </c>
      <c r="C131" s="49" t="s">
        <v>1255</v>
      </c>
      <c r="D131" s="50" t="s">
        <v>1256</v>
      </c>
      <c r="E131" s="51" t="s">
        <v>1223</v>
      </c>
      <c r="F131" s="49" t="s">
        <v>202</v>
      </c>
      <c r="G131" s="49" t="s">
        <v>39</v>
      </c>
      <c r="H131" s="51" t="s">
        <v>1257</v>
      </c>
      <c r="I131" s="51" t="s">
        <v>1925</v>
      </c>
      <c r="J131" s="51"/>
      <c r="K131" s="24" t="s">
        <v>1258</v>
      </c>
      <c r="L131" s="24" t="s">
        <v>1259</v>
      </c>
      <c r="M131" s="24" t="s">
        <v>1260</v>
      </c>
      <c r="N131" s="53">
        <v>38770</v>
      </c>
      <c r="O131" s="52" t="s">
        <v>43</v>
      </c>
      <c r="P131" s="52" t="s">
        <v>44</v>
      </c>
      <c r="Q131" s="58">
        <v>19000</v>
      </c>
      <c r="R131" s="53" t="s">
        <v>45</v>
      </c>
      <c r="S131" s="61">
        <v>90</v>
      </c>
      <c r="T131" s="61">
        <v>140</v>
      </c>
      <c r="U131" s="61">
        <v>150</v>
      </c>
      <c r="V131" s="53">
        <f t="shared" si="1"/>
        <v>380</v>
      </c>
      <c r="W131" s="77">
        <v>19000</v>
      </c>
    </row>
    <row r="132" spans="1:23" s="25" customFormat="1" ht="49.5" customHeight="1" x14ac:dyDescent="0.3">
      <c r="A132" s="23" t="s">
        <v>342</v>
      </c>
      <c r="B132" s="49" t="s">
        <v>343</v>
      </c>
      <c r="C132" s="49" t="s">
        <v>344</v>
      </c>
      <c r="D132" s="50" t="s">
        <v>345</v>
      </c>
      <c r="E132" s="51" t="s">
        <v>346</v>
      </c>
      <c r="F132" s="49" t="s">
        <v>125</v>
      </c>
      <c r="G132" s="49" t="s">
        <v>39</v>
      </c>
      <c r="H132" s="51" t="s">
        <v>347</v>
      </c>
      <c r="I132" s="51" t="s">
        <v>1925</v>
      </c>
      <c r="J132" s="51"/>
      <c r="K132" s="24" t="s">
        <v>348</v>
      </c>
      <c r="L132" s="24" t="s">
        <v>349</v>
      </c>
      <c r="M132" s="24" t="s">
        <v>350</v>
      </c>
      <c r="N132" s="53">
        <v>28000</v>
      </c>
      <c r="O132" s="52" t="s">
        <v>43</v>
      </c>
      <c r="P132" s="52" t="s">
        <v>44</v>
      </c>
      <c r="Q132" s="58">
        <v>28000</v>
      </c>
      <c r="R132" s="53" t="s">
        <v>45</v>
      </c>
      <c r="S132" s="61">
        <v>110</v>
      </c>
      <c r="T132" s="61">
        <v>120</v>
      </c>
      <c r="U132" s="61">
        <v>150</v>
      </c>
      <c r="V132" s="53">
        <f t="shared" ref="V132:V195" si="2">SUM(S132:U132)</f>
        <v>380</v>
      </c>
      <c r="W132" s="81">
        <v>14000</v>
      </c>
    </row>
    <row r="133" spans="1:23" s="25" customFormat="1" ht="49.5" customHeight="1" x14ac:dyDescent="0.3">
      <c r="A133" s="23" t="s">
        <v>989</v>
      </c>
      <c r="B133" s="49" t="s">
        <v>990</v>
      </c>
      <c r="C133" s="49" t="s">
        <v>991</v>
      </c>
      <c r="D133" s="50" t="s">
        <v>992</v>
      </c>
      <c r="E133" s="51" t="s">
        <v>601</v>
      </c>
      <c r="F133" s="49" t="s">
        <v>51</v>
      </c>
      <c r="G133" s="49" t="s">
        <v>39</v>
      </c>
      <c r="H133" s="51" t="s">
        <v>993</v>
      </c>
      <c r="I133" s="51" t="s">
        <v>1925</v>
      </c>
      <c r="J133" s="51"/>
      <c r="K133" s="24" t="s">
        <v>994</v>
      </c>
      <c r="L133" s="24" t="s">
        <v>995</v>
      </c>
      <c r="M133" s="24" t="s">
        <v>996</v>
      </c>
      <c r="N133" s="53">
        <v>50000</v>
      </c>
      <c r="O133" s="52" t="s">
        <v>43</v>
      </c>
      <c r="P133" s="52" t="s">
        <v>44</v>
      </c>
      <c r="Q133" s="58">
        <v>35000</v>
      </c>
      <c r="R133" s="53" t="s">
        <v>45</v>
      </c>
      <c r="S133" s="61">
        <v>70</v>
      </c>
      <c r="T133" s="61">
        <v>180</v>
      </c>
      <c r="U133" s="61">
        <v>130</v>
      </c>
      <c r="V133" s="53">
        <f t="shared" si="2"/>
        <v>380</v>
      </c>
      <c r="W133" s="81">
        <v>25000</v>
      </c>
    </row>
    <row r="134" spans="1:23" s="25" customFormat="1" ht="49.5" customHeight="1" x14ac:dyDescent="0.3">
      <c r="A134" s="23" t="s">
        <v>532</v>
      </c>
      <c r="B134" s="49" t="s">
        <v>533</v>
      </c>
      <c r="C134" s="49" t="s">
        <v>534</v>
      </c>
      <c r="D134" s="50" t="s">
        <v>535</v>
      </c>
      <c r="E134" s="51" t="s">
        <v>455</v>
      </c>
      <c r="F134" s="49" t="s">
        <v>125</v>
      </c>
      <c r="G134" s="49" t="s">
        <v>39</v>
      </c>
      <c r="H134" s="51" t="s">
        <v>536</v>
      </c>
      <c r="I134" s="51" t="s">
        <v>1925</v>
      </c>
      <c r="J134" s="51"/>
      <c r="K134" s="24" t="s">
        <v>537</v>
      </c>
      <c r="L134" s="24" t="s">
        <v>538</v>
      </c>
      <c r="M134" s="24" t="s">
        <v>1907</v>
      </c>
      <c r="N134" s="53">
        <v>45000</v>
      </c>
      <c r="O134" s="52" t="s">
        <v>43</v>
      </c>
      <c r="P134" s="52" t="s">
        <v>44</v>
      </c>
      <c r="Q134" s="58">
        <v>35000</v>
      </c>
      <c r="R134" s="53" t="s">
        <v>45</v>
      </c>
      <c r="S134" s="61">
        <v>90</v>
      </c>
      <c r="T134" s="61">
        <v>140</v>
      </c>
      <c r="U134" s="61">
        <v>150</v>
      </c>
      <c r="V134" s="53">
        <f t="shared" si="2"/>
        <v>380</v>
      </c>
      <c r="W134" s="81">
        <v>22500</v>
      </c>
    </row>
    <row r="135" spans="1:23" s="25" customFormat="1" ht="49.5" customHeight="1" x14ac:dyDescent="0.3">
      <c r="A135" s="23" t="s">
        <v>1273</v>
      </c>
      <c r="B135" s="49" t="s">
        <v>1274</v>
      </c>
      <c r="C135" s="49" t="s">
        <v>1275</v>
      </c>
      <c r="D135" s="50" t="s">
        <v>1276</v>
      </c>
      <c r="E135" s="51" t="s">
        <v>627</v>
      </c>
      <c r="F135" s="49" t="s">
        <v>125</v>
      </c>
      <c r="G135" s="49" t="s">
        <v>39</v>
      </c>
      <c r="H135" s="51" t="s">
        <v>1277</v>
      </c>
      <c r="I135" s="51" t="s">
        <v>1925</v>
      </c>
      <c r="J135" s="51"/>
      <c r="K135" s="24" t="s">
        <v>1278</v>
      </c>
      <c r="L135" s="24" t="s">
        <v>1917</v>
      </c>
      <c r="M135" s="24" t="s">
        <v>1279</v>
      </c>
      <c r="N135" s="53">
        <v>35000</v>
      </c>
      <c r="O135" s="52" t="s">
        <v>43</v>
      </c>
      <c r="P135" s="52" t="s">
        <v>44</v>
      </c>
      <c r="Q135" s="58">
        <v>35000</v>
      </c>
      <c r="R135" s="53" t="s">
        <v>45</v>
      </c>
      <c r="S135" s="61">
        <v>90</v>
      </c>
      <c r="T135" s="61">
        <v>140</v>
      </c>
      <c r="U135" s="61">
        <v>150</v>
      </c>
      <c r="V135" s="53">
        <f t="shared" si="2"/>
        <v>380</v>
      </c>
      <c r="W135" s="81">
        <v>17500</v>
      </c>
    </row>
    <row r="136" spans="1:23" s="25" customFormat="1" ht="49.5" customHeight="1" x14ac:dyDescent="0.3">
      <c r="A136" s="23" t="s">
        <v>138</v>
      </c>
      <c r="B136" s="49" t="s">
        <v>139</v>
      </c>
      <c r="C136" s="49" t="s">
        <v>140</v>
      </c>
      <c r="D136" s="50" t="s">
        <v>141</v>
      </c>
      <c r="E136" s="51" t="s">
        <v>142</v>
      </c>
      <c r="F136" s="49" t="s">
        <v>125</v>
      </c>
      <c r="G136" s="49" t="s">
        <v>39</v>
      </c>
      <c r="H136" s="51" t="s">
        <v>143</v>
      </c>
      <c r="I136" s="51" t="s">
        <v>1925</v>
      </c>
      <c r="J136" s="51"/>
      <c r="K136" s="24" t="s">
        <v>144</v>
      </c>
      <c r="L136" s="24" t="s">
        <v>145</v>
      </c>
      <c r="M136" s="24" t="s">
        <v>146</v>
      </c>
      <c r="N136" s="53">
        <v>16000</v>
      </c>
      <c r="O136" s="52" t="s">
        <v>43</v>
      </c>
      <c r="P136" s="52" t="s">
        <v>44</v>
      </c>
      <c r="Q136" s="58">
        <v>16000</v>
      </c>
      <c r="R136" s="53" t="s">
        <v>45</v>
      </c>
      <c r="S136" s="61">
        <v>70</v>
      </c>
      <c r="T136" s="61">
        <v>160</v>
      </c>
      <c r="U136" s="61">
        <v>150</v>
      </c>
      <c r="V136" s="53">
        <f t="shared" si="2"/>
        <v>380</v>
      </c>
      <c r="W136" s="81">
        <v>8000</v>
      </c>
    </row>
    <row r="137" spans="1:23" s="25" customFormat="1" ht="49.5" customHeight="1" x14ac:dyDescent="0.3">
      <c r="A137" s="23" t="s">
        <v>426</v>
      </c>
      <c r="B137" s="49" t="s">
        <v>427</v>
      </c>
      <c r="C137" s="49" t="s">
        <v>428</v>
      </c>
      <c r="D137" s="50" t="s">
        <v>429</v>
      </c>
      <c r="E137" s="51" t="s">
        <v>430</v>
      </c>
      <c r="F137" s="49" t="s">
        <v>125</v>
      </c>
      <c r="G137" s="49" t="s">
        <v>39</v>
      </c>
      <c r="H137" s="51" t="s">
        <v>431</v>
      </c>
      <c r="I137" s="51" t="s">
        <v>1925</v>
      </c>
      <c r="J137" s="51"/>
      <c r="K137" s="24" t="s">
        <v>432</v>
      </c>
      <c r="L137" s="24" t="s">
        <v>433</v>
      </c>
      <c r="M137" s="24" t="s">
        <v>1908</v>
      </c>
      <c r="N137" s="53">
        <v>55000</v>
      </c>
      <c r="O137" s="52" t="s">
        <v>43</v>
      </c>
      <c r="P137" s="52" t="s">
        <v>44</v>
      </c>
      <c r="Q137" s="58">
        <v>27500</v>
      </c>
      <c r="R137" s="53" t="s">
        <v>45</v>
      </c>
      <c r="S137" s="61">
        <v>90</v>
      </c>
      <c r="T137" s="61">
        <v>140</v>
      </c>
      <c r="U137" s="61">
        <v>150</v>
      </c>
      <c r="V137" s="53">
        <f t="shared" si="2"/>
        <v>380</v>
      </c>
      <c r="W137" s="77">
        <v>27500</v>
      </c>
    </row>
    <row r="138" spans="1:23" s="25" customFormat="1" ht="49.5" customHeight="1" x14ac:dyDescent="0.3">
      <c r="A138" s="23" t="s">
        <v>906</v>
      </c>
      <c r="B138" s="49" t="s">
        <v>907</v>
      </c>
      <c r="C138" s="49" t="s">
        <v>908</v>
      </c>
      <c r="D138" s="50" t="s">
        <v>909</v>
      </c>
      <c r="E138" s="51" t="s">
        <v>337</v>
      </c>
      <c r="F138" s="49" t="s">
        <v>125</v>
      </c>
      <c r="G138" s="49" t="s">
        <v>39</v>
      </c>
      <c r="H138" s="51" t="s">
        <v>910</v>
      </c>
      <c r="I138" s="51" t="s">
        <v>1925</v>
      </c>
      <c r="J138" s="51"/>
      <c r="K138" s="24" t="s">
        <v>911</v>
      </c>
      <c r="L138" s="24" t="s">
        <v>912</v>
      </c>
      <c r="M138" s="24" t="s">
        <v>913</v>
      </c>
      <c r="N138" s="53">
        <v>34000</v>
      </c>
      <c r="O138" s="52" t="s">
        <v>43</v>
      </c>
      <c r="P138" s="52" t="s">
        <v>44</v>
      </c>
      <c r="Q138" s="58">
        <v>34000</v>
      </c>
      <c r="R138" s="53" t="s">
        <v>45</v>
      </c>
      <c r="S138" s="61">
        <v>90</v>
      </c>
      <c r="T138" s="61">
        <v>140</v>
      </c>
      <c r="U138" s="61">
        <v>150</v>
      </c>
      <c r="V138" s="53">
        <f t="shared" si="2"/>
        <v>380</v>
      </c>
      <c r="W138" s="81">
        <v>17000</v>
      </c>
    </row>
    <row r="139" spans="1:23" s="25" customFormat="1" ht="49.5" customHeight="1" x14ac:dyDescent="0.3">
      <c r="A139" s="23" t="s">
        <v>377</v>
      </c>
      <c r="B139" s="49" t="s">
        <v>378</v>
      </c>
      <c r="C139" s="49" t="s">
        <v>379</v>
      </c>
      <c r="D139" s="50" t="s">
        <v>380</v>
      </c>
      <c r="E139" s="51" t="s">
        <v>381</v>
      </c>
      <c r="F139" s="49" t="s">
        <v>79</v>
      </c>
      <c r="G139" s="49" t="s">
        <v>39</v>
      </c>
      <c r="H139" s="51" t="s">
        <v>382</v>
      </c>
      <c r="I139" s="51" t="s">
        <v>1925</v>
      </c>
      <c r="J139" s="51"/>
      <c r="K139" s="24" t="s">
        <v>383</v>
      </c>
      <c r="L139" s="24" t="s">
        <v>384</v>
      </c>
      <c r="M139" s="24" t="s">
        <v>385</v>
      </c>
      <c r="N139" s="53">
        <v>21500</v>
      </c>
      <c r="O139" s="52" t="s">
        <v>43</v>
      </c>
      <c r="P139" s="52" t="s">
        <v>44</v>
      </c>
      <c r="Q139" s="58">
        <v>10000</v>
      </c>
      <c r="R139" s="53" t="s">
        <v>45</v>
      </c>
      <c r="S139" s="61">
        <v>110</v>
      </c>
      <c r="T139" s="61">
        <v>115</v>
      </c>
      <c r="U139" s="61">
        <v>150</v>
      </c>
      <c r="V139" s="53">
        <f t="shared" si="2"/>
        <v>375</v>
      </c>
      <c r="W139" s="77">
        <v>10000</v>
      </c>
    </row>
    <row r="140" spans="1:23" s="25" customFormat="1" ht="49.5" customHeight="1" x14ac:dyDescent="0.3">
      <c r="A140" s="23" t="s">
        <v>1702</v>
      </c>
      <c r="B140" s="49" t="s">
        <v>1703</v>
      </c>
      <c r="C140" s="49" t="s">
        <v>1704</v>
      </c>
      <c r="D140" s="50" t="s">
        <v>1705</v>
      </c>
      <c r="E140" s="51" t="s">
        <v>1926</v>
      </c>
      <c r="F140" s="49" t="s">
        <v>202</v>
      </c>
      <c r="G140" s="49" t="s">
        <v>39</v>
      </c>
      <c r="H140" s="51" t="s">
        <v>1706</v>
      </c>
      <c r="I140" s="51" t="s">
        <v>1925</v>
      </c>
      <c r="J140" s="51"/>
      <c r="K140" s="24" t="s">
        <v>1707</v>
      </c>
      <c r="L140" s="24" t="s">
        <v>1708</v>
      </c>
      <c r="M140" s="24" t="s">
        <v>1709</v>
      </c>
      <c r="N140" s="53">
        <v>42000</v>
      </c>
      <c r="O140" s="52" t="s">
        <v>43</v>
      </c>
      <c r="P140" s="52" t="s">
        <v>44</v>
      </c>
      <c r="Q140" s="58">
        <v>35000</v>
      </c>
      <c r="R140" s="53" t="s">
        <v>45</v>
      </c>
      <c r="S140" s="61">
        <v>70</v>
      </c>
      <c r="T140" s="61">
        <v>150</v>
      </c>
      <c r="U140" s="61">
        <v>150</v>
      </c>
      <c r="V140" s="53">
        <f t="shared" si="2"/>
        <v>370</v>
      </c>
      <c r="W140" s="81">
        <v>21000</v>
      </c>
    </row>
    <row r="141" spans="1:23" s="25" customFormat="1" ht="49.5" customHeight="1" x14ac:dyDescent="0.3">
      <c r="A141" s="23" t="s">
        <v>848</v>
      </c>
      <c r="B141" s="49" t="s">
        <v>849</v>
      </c>
      <c r="C141" s="49" t="s">
        <v>850</v>
      </c>
      <c r="D141" s="50" t="s">
        <v>851</v>
      </c>
      <c r="E141" s="51" t="s">
        <v>852</v>
      </c>
      <c r="F141" s="49" t="s">
        <v>202</v>
      </c>
      <c r="G141" s="49" t="s">
        <v>39</v>
      </c>
      <c r="H141" s="51" t="s">
        <v>853</v>
      </c>
      <c r="I141" s="51" t="s">
        <v>1925</v>
      </c>
      <c r="J141" s="51"/>
      <c r="K141" s="24" t="s">
        <v>854</v>
      </c>
      <c r="L141" s="24" t="s">
        <v>855</v>
      </c>
      <c r="M141" s="24" t="s">
        <v>341</v>
      </c>
      <c r="N141" s="53">
        <v>108000</v>
      </c>
      <c r="O141" s="52" t="s">
        <v>43</v>
      </c>
      <c r="P141" s="52" t="s">
        <v>44</v>
      </c>
      <c r="Q141" s="58">
        <v>54000</v>
      </c>
      <c r="R141" s="53" t="s">
        <v>45</v>
      </c>
      <c r="S141" s="61">
        <v>160</v>
      </c>
      <c r="T141" s="61">
        <v>130</v>
      </c>
      <c r="U141" s="61">
        <v>80</v>
      </c>
      <c r="V141" s="53">
        <f t="shared" si="2"/>
        <v>370</v>
      </c>
      <c r="W141" s="77">
        <v>54000</v>
      </c>
    </row>
    <row r="142" spans="1:23" s="25" customFormat="1" ht="49.5" customHeight="1" x14ac:dyDescent="0.3">
      <c r="A142" s="23" t="s">
        <v>1664</v>
      </c>
      <c r="B142" s="49" t="s">
        <v>1665</v>
      </c>
      <c r="C142" s="49" t="s">
        <v>1666</v>
      </c>
      <c r="D142" s="50" t="s">
        <v>1667</v>
      </c>
      <c r="E142" s="51" t="s">
        <v>1668</v>
      </c>
      <c r="F142" s="49" t="s">
        <v>125</v>
      </c>
      <c r="G142" s="49" t="s">
        <v>39</v>
      </c>
      <c r="H142" s="51" t="s">
        <v>1669</v>
      </c>
      <c r="I142" s="51" t="s">
        <v>1925</v>
      </c>
      <c r="J142" s="51"/>
      <c r="K142" s="24" t="s">
        <v>1670</v>
      </c>
      <c r="L142" s="24" t="s">
        <v>1671</v>
      </c>
      <c r="M142" s="24" t="s">
        <v>1909</v>
      </c>
      <c r="N142" s="53">
        <v>184000</v>
      </c>
      <c r="O142" s="52" t="s">
        <v>43</v>
      </c>
      <c r="P142" s="52" t="s">
        <v>44</v>
      </c>
      <c r="Q142" s="58">
        <v>92000</v>
      </c>
      <c r="R142" s="53" t="s">
        <v>45</v>
      </c>
      <c r="S142" s="61">
        <v>160</v>
      </c>
      <c r="T142" s="61">
        <v>130</v>
      </c>
      <c r="U142" s="61">
        <v>80</v>
      </c>
      <c r="V142" s="53">
        <f t="shared" si="2"/>
        <v>370</v>
      </c>
      <c r="W142" s="77">
        <v>92000</v>
      </c>
    </row>
    <row r="143" spans="1:23" s="25" customFormat="1" ht="49.5" customHeight="1" x14ac:dyDescent="0.3">
      <c r="A143" s="23" t="s">
        <v>476</v>
      </c>
      <c r="B143" s="49" t="s">
        <v>470</v>
      </c>
      <c r="C143" s="49" t="s">
        <v>471</v>
      </c>
      <c r="D143" s="50" t="s">
        <v>79</v>
      </c>
      <c r="E143" s="51" t="s">
        <v>381</v>
      </c>
      <c r="F143" s="49" t="s">
        <v>79</v>
      </c>
      <c r="G143" s="49" t="s">
        <v>39</v>
      </c>
      <c r="H143" s="51" t="s">
        <v>472</v>
      </c>
      <c r="I143" s="51" t="s">
        <v>1925</v>
      </c>
      <c r="J143" s="51"/>
      <c r="K143" s="24" t="s">
        <v>477</v>
      </c>
      <c r="L143" s="24" t="s">
        <v>478</v>
      </c>
      <c r="M143" s="24" t="s">
        <v>479</v>
      </c>
      <c r="N143" s="53">
        <v>47000</v>
      </c>
      <c r="O143" s="52" t="s">
        <v>43</v>
      </c>
      <c r="P143" s="52" t="s">
        <v>44</v>
      </c>
      <c r="Q143" s="58">
        <v>35000</v>
      </c>
      <c r="R143" s="53" t="s">
        <v>45</v>
      </c>
      <c r="S143" s="61">
        <v>30</v>
      </c>
      <c r="T143" s="61">
        <v>140</v>
      </c>
      <c r="U143" s="61">
        <v>200</v>
      </c>
      <c r="V143" s="53">
        <f t="shared" si="2"/>
        <v>370</v>
      </c>
      <c r="W143" s="81">
        <v>23500</v>
      </c>
    </row>
    <row r="144" spans="1:23" s="25" customFormat="1" ht="49.5" customHeight="1" x14ac:dyDescent="0.3">
      <c r="A144" s="23" t="s">
        <v>460</v>
      </c>
      <c r="B144" s="49" t="s">
        <v>461</v>
      </c>
      <c r="C144" s="49" t="s">
        <v>462</v>
      </c>
      <c r="D144" s="50" t="s">
        <v>463</v>
      </c>
      <c r="E144" s="51" t="s">
        <v>464</v>
      </c>
      <c r="F144" s="49" t="s">
        <v>51</v>
      </c>
      <c r="G144" s="49" t="s">
        <v>39</v>
      </c>
      <c r="H144" s="51" t="s">
        <v>465</v>
      </c>
      <c r="I144" s="51" t="s">
        <v>1925</v>
      </c>
      <c r="J144" s="51"/>
      <c r="K144" s="24" t="s">
        <v>466</v>
      </c>
      <c r="L144" s="24" t="s">
        <v>467</v>
      </c>
      <c r="M144" s="24" t="s">
        <v>468</v>
      </c>
      <c r="N144" s="53">
        <v>46040</v>
      </c>
      <c r="O144" s="52" t="s">
        <v>43</v>
      </c>
      <c r="P144" s="52" t="s">
        <v>44</v>
      </c>
      <c r="Q144" s="58">
        <v>35000</v>
      </c>
      <c r="R144" s="53" t="s">
        <v>45</v>
      </c>
      <c r="S144" s="61">
        <v>70</v>
      </c>
      <c r="T144" s="61">
        <v>150</v>
      </c>
      <c r="U144" s="61">
        <v>150</v>
      </c>
      <c r="V144" s="53">
        <f t="shared" si="2"/>
        <v>370</v>
      </c>
      <c r="W144" s="81">
        <v>23000</v>
      </c>
    </row>
    <row r="145" spans="1:23" s="25" customFormat="1" ht="49.5" customHeight="1" x14ac:dyDescent="0.3">
      <c r="A145" s="23" t="s">
        <v>1612</v>
      </c>
      <c r="B145" s="49" t="s">
        <v>1613</v>
      </c>
      <c r="C145" s="49" t="s">
        <v>1614</v>
      </c>
      <c r="D145" s="50" t="s">
        <v>1615</v>
      </c>
      <c r="E145" s="51" t="s">
        <v>1018</v>
      </c>
      <c r="F145" s="49" t="s">
        <v>79</v>
      </c>
      <c r="G145" s="49" t="s">
        <v>39</v>
      </c>
      <c r="H145" s="51" t="s">
        <v>1616</v>
      </c>
      <c r="I145" s="51" t="s">
        <v>1925</v>
      </c>
      <c r="J145" s="51"/>
      <c r="K145" s="24" t="s">
        <v>1617</v>
      </c>
      <c r="L145" s="24" t="s">
        <v>1618</v>
      </c>
      <c r="M145" s="24" t="s">
        <v>1619</v>
      </c>
      <c r="N145" s="53">
        <v>35000</v>
      </c>
      <c r="O145" s="52" t="s">
        <v>43</v>
      </c>
      <c r="P145" s="52" t="s">
        <v>44</v>
      </c>
      <c r="Q145" s="58">
        <v>35000</v>
      </c>
      <c r="R145" s="53" t="s">
        <v>45</v>
      </c>
      <c r="S145" s="61">
        <v>110</v>
      </c>
      <c r="T145" s="61">
        <v>105</v>
      </c>
      <c r="U145" s="61">
        <v>150</v>
      </c>
      <c r="V145" s="53">
        <f t="shared" si="2"/>
        <v>365</v>
      </c>
      <c r="W145" s="81">
        <v>17500</v>
      </c>
    </row>
    <row r="146" spans="1:23" s="25" customFormat="1" ht="49.5" customHeight="1" x14ac:dyDescent="0.3">
      <c r="A146" s="23" t="s">
        <v>216</v>
      </c>
      <c r="B146" s="49" t="s">
        <v>217</v>
      </c>
      <c r="C146" s="49" t="s">
        <v>218</v>
      </c>
      <c r="D146" s="50" t="s">
        <v>219</v>
      </c>
      <c r="E146" s="51" t="s">
        <v>220</v>
      </c>
      <c r="F146" s="49" t="s">
        <v>51</v>
      </c>
      <c r="G146" s="49" t="s">
        <v>39</v>
      </c>
      <c r="H146" s="51" t="s">
        <v>221</v>
      </c>
      <c r="I146" s="51" t="s">
        <v>1925</v>
      </c>
      <c r="J146" s="51"/>
      <c r="K146" s="24" t="s">
        <v>222</v>
      </c>
      <c r="L146" s="24" t="s">
        <v>223</v>
      </c>
      <c r="M146" s="24" t="s">
        <v>224</v>
      </c>
      <c r="N146" s="53">
        <v>19000</v>
      </c>
      <c r="O146" s="52" t="s">
        <v>43</v>
      </c>
      <c r="P146" s="52" t="s">
        <v>44</v>
      </c>
      <c r="Q146" s="58">
        <v>19000</v>
      </c>
      <c r="R146" s="53" t="s">
        <v>45</v>
      </c>
      <c r="S146" s="61">
        <v>90</v>
      </c>
      <c r="T146" s="61">
        <v>125</v>
      </c>
      <c r="U146" s="61">
        <v>150</v>
      </c>
      <c r="V146" s="53">
        <f t="shared" si="2"/>
        <v>365</v>
      </c>
      <c r="W146" s="81">
        <v>9500</v>
      </c>
    </row>
    <row r="147" spans="1:23" s="25" customFormat="1" ht="49.5" customHeight="1" x14ac:dyDescent="0.3">
      <c r="A147" s="23" t="s">
        <v>856</v>
      </c>
      <c r="B147" s="49" t="s">
        <v>857</v>
      </c>
      <c r="C147" s="49" t="s">
        <v>858</v>
      </c>
      <c r="D147" s="50" t="s">
        <v>859</v>
      </c>
      <c r="E147" s="51" t="s">
        <v>818</v>
      </c>
      <c r="F147" s="49" t="s">
        <v>51</v>
      </c>
      <c r="G147" s="49" t="s">
        <v>39</v>
      </c>
      <c r="H147" s="51" t="s">
        <v>860</v>
      </c>
      <c r="I147" s="51" t="s">
        <v>1925</v>
      </c>
      <c r="J147" s="51"/>
      <c r="K147" s="24" t="s">
        <v>861</v>
      </c>
      <c r="L147" s="24" t="s">
        <v>862</v>
      </c>
      <c r="M147" s="24" t="s">
        <v>863</v>
      </c>
      <c r="N147" s="53">
        <v>42800</v>
      </c>
      <c r="O147" s="52" t="s">
        <v>43</v>
      </c>
      <c r="P147" s="52" t="s">
        <v>44</v>
      </c>
      <c r="Q147" s="58">
        <v>35000</v>
      </c>
      <c r="R147" s="53" t="s">
        <v>45</v>
      </c>
      <c r="S147" s="61">
        <v>90</v>
      </c>
      <c r="T147" s="61">
        <v>125</v>
      </c>
      <c r="U147" s="61">
        <v>150</v>
      </c>
      <c r="V147" s="53">
        <f t="shared" si="2"/>
        <v>365</v>
      </c>
      <c r="W147" s="81">
        <v>21400</v>
      </c>
    </row>
    <row r="148" spans="1:23" s="25" customFormat="1" ht="49.5" customHeight="1" x14ac:dyDescent="0.3">
      <c r="A148" s="23" t="s">
        <v>506</v>
      </c>
      <c r="B148" s="49" t="s">
        <v>507</v>
      </c>
      <c r="C148" s="49" t="s">
        <v>508</v>
      </c>
      <c r="D148" s="50" t="s">
        <v>509</v>
      </c>
      <c r="E148" s="51" t="s">
        <v>346</v>
      </c>
      <c r="F148" s="49" t="s">
        <v>125</v>
      </c>
      <c r="G148" s="49" t="s">
        <v>39</v>
      </c>
      <c r="H148" s="51" t="s">
        <v>510</v>
      </c>
      <c r="I148" s="51" t="s">
        <v>1925</v>
      </c>
      <c r="J148" s="51"/>
      <c r="K148" s="24" t="s">
        <v>511</v>
      </c>
      <c r="L148" s="24" t="s">
        <v>512</v>
      </c>
      <c r="M148" s="24" t="s">
        <v>513</v>
      </c>
      <c r="N148" s="53">
        <v>60000</v>
      </c>
      <c r="O148" s="52" t="s">
        <v>43</v>
      </c>
      <c r="P148" s="52" t="s">
        <v>44</v>
      </c>
      <c r="Q148" s="58">
        <v>30000</v>
      </c>
      <c r="R148" s="53" t="s">
        <v>45</v>
      </c>
      <c r="S148" s="61">
        <v>90</v>
      </c>
      <c r="T148" s="61">
        <v>125</v>
      </c>
      <c r="U148" s="61">
        <v>150</v>
      </c>
      <c r="V148" s="53">
        <f t="shared" si="2"/>
        <v>365</v>
      </c>
      <c r="W148" s="77">
        <v>30000</v>
      </c>
    </row>
    <row r="149" spans="1:23" s="25" customFormat="1" ht="49.5" customHeight="1" x14ac:dyDescent="0.3">
      <c r="A149" s="23" t="s">
        <v>1728</v>
      </c>
      <c r="B149" s="49" t="s">
        <v>1729</v>
      </c>
      <c r="C149" s="49" t="s">
        <v>1730</v>
      </c>
      <c r="D149" s="50" t="s">
        <v>1731</v>
      </c>
      <c r="E149" s="51" t="s">
        <v>1732</v>
      </c>
      <c r="F149" s="49" t="s">
        <v>125</v>
      </c>
      <c r="G149" s="49" t="s">
        <v>39</v>
      </c>
      <c r="H149" s="51" t="s">
        <v>1733</v>
      </c>
      <c r="I149" s="51" t="s">
        <v>1925</v>
      </c>
      <c r="J149" s="51"/>
      <c r="K149" s="24" t="s">
        <v>1734</v>
      </c>
      <c r="L149" s="24" t="s">
        <v>1735</v>
      </c>
      <c r="M149" s="24" t="s">
        <v>1736</v>
      </c>
      <c r="N149" s="53">
        <v>31200</v>
      </c>
      <c r="O149" s="52" t="s">
        <v>43</v>
      </c>
      <c r="P149" s="52" t="s">
        <v>44</v>
      </c>
      <c r="Q149" s="58">
        <v>31200</v>
      </c>
      <c r="R149" s="53" t="s">
        <v>45</v>
      </c>
      <c r="S149" s="61">
        <v>90</v>
      </c>
      <c r="T149" s="61">
        <v>125</v>
      </c>
      <c r="U149" s="61">
        <v>150</v>
      </c>
      <c r="V149" s="53">
        <f t="shared" si="2"/>
        <v>365</v>
      </c>
      <c r="W149" s="81">
        <v>15600</v>
      </c>
    </row>
    <row r="150" spans="1:23" s="25" customFormat="1" ht="49.5" customHeight="1" x14ac:dyDescent="0.3">
      <c r="A150" s="23" t="s">
        <v>1875</v>
      </c>
      <c r="B150" s="49" t="s">
        <v>1876</v>
      </c>
      <c r="C150" s="49" t="s">
        <v>1877</v>
      </c>
      <c r="D150" s="50" t="s">
        <v>1878</v>
      </c>
      <c r="E150" s="51" t="s">
        <v>106</v>
      </c>
      <c r="F150" s="49" t="s">
        <v>51</v>
      </c>
      <c r="G150" s="49" t="s">
        <v>39</v>
      </c>
      <c r="H150" s="51" t="s">
        <v>1879</v>
      </c>
      <c r="I150" s="51" t="s">
        <v>1925</v>
      </c>
      <c r="J150" s="51"/>
      <c r="K150" s="24" t="s">
        <v>1880</v>
      </c>
      <c r="L150" s="24" t="s">
        <v>1881</v>
      </c>
      <c r="M150" s="24" t="s">
        <v>1910</v>
      </c>
      <c r="N150" s="53">
        <v>25000</v>
      </c>
      <c r="O150" s="52" t="s">
        <v>43</v>
      </c>
      <c r="P150" s="52" t="s">
        <v>44</v>
      </c>
      <c r="Q150" s="58">
        <v>20000</v>
      </c>
      <c r="R150" s="53" t="s">
        <v>45</v>
      </c>
      <c r="S150" s="61">
        <v>90</v>
      </c>
      <c r="T150" s="61">
        <v>125</v>
      </c>
      <c r="U150" s="61">
        <v>150</v>
      </c>
      <c r="V150" s="53">
        <f t="shared" si="2"/>
        <v>365</v>
      </c>
      <c r="W150" s="81">
        <v>12500</v>
      </c>
    </row>
    <row r="151" spans="1:23" s="25" customFormat="1" ht="49.5" customHeight="1" x14ac:dyDescent="0.3">
      <c r="A151" s="23" t="s">
        <v>1741</v>
      </c>
      <c r="B151" s="49" t="s">
        <v>1742</v>
      </c>
      <c r="C151" s="49" t="s">
        <v>1743</v>
      </c>
      <c r="D151" s="50" t="s">
        <v>1744</v>
      </c>
      <c r="E151" s="51" t="s">
        <v>1156</v>
      </c>
      <c r="F151" s="49" t="s">
        <v>79</v>
      </c>
      <c r="G151" s="49" t="s">
        <v>39</v>
      </c>
      <c r="H151" s="51" t="s">
        <v>1745</v>
      </c>
      <c r="I151" s="51" t="s">
        <v>1925</v>
      </c>
      <c r="J151" s="51"/>
      <c r="K151" s="24" t="s">
        <v>1746</v>
      </c>
      <c r="L151" s="24" t="s">
        <v>1747</v>
      </c>
      <c r="M151" s="24" t="s">
        <v>1748</v>
      </c>
      <c r="N151" s="53">
        <v>28000</v>
      </c>
      <c r="O151" s="52" t="s">
        <v>43</v>
      </c>
      <c r="P151" s="52" t="s">
        <v>44</v>
      </c>
      <c r="Q151" s="58">
        <v>28000</v>
      </c>
      <c r="R151" s="53" t="s">
        <v>45</v>
      </c>
      <c r="S151" s="61">
        <v>90</v>
      </c>
      <c r="T151" s="61">
        <v>125</v>
      </c>
      <c r="U151" s="61">
        <v>150</v>
      </c>
      <c r="V151" s="53">
        <f t="shared" si="2"/>
        <v>365</v>
      </c>
      <c r="W151" s="81">
        <v>14000</v>
      </c>
    </row>
    <row r="152" spans="1:23" s="25" customFormat="1" ht="49.5" customHeight="1" x14ac:dyDescent="0.3">
      <c r="A152" s="23" t="s">
        <v>1402</v>
      </c>
      <c r="B152" s="49" t="s">
        <v>1403</v>
      </c>
      <c r="C152" s="49" t="s">
        <v>1404</v>
      </c>
      <c r="D152" s="50" t="s">
        <v>1405</v>
      </c>
      <c r="E152" s="51" t="s">
        <v>1061</v>
      </c>
      <c r="F152" s="49" t="s">
        <v>202</v>
      </c>
      <c r="G152" s="49" t="s">
        <v>39</v>
      </c>
      <c r="H152" s="51" t="s">
        <v>1406</v>
      </c>
      <c r="I152" s="51" t="s">
        <v>1925</v>
      </c>
      <c r="J152" s="51"/>
      <c r="K152" s="24" t="s">
        <v>1407</v>
      </c>
      <c r="L152" s="24" t="s">
        <v>1408</v>
      </c>
      <c r="M152" s="24" t="s">
        <v>137</v>
      </c>
      <c r="N152" s="53">
        <v>35000</v>
      </c>
      <c r="O152" s="52" t="s">
        <v>43</v>
      </c>
      <c r="P152" s="52" t="s">
        <v>44</v>
      </c>
      <c r="Q152" s="58">
        <v>35000</v>
      </c>
      <c r="R152" s="53" t="s">
        <v>45</v>
      </c>
      <c r="S152" s="61">
        <v>90</v>
      </c>
      <c r="T152" s="61">
        <v>125</v>
      </c>
      <c r="U152" s="61">
        <v>150</v>
      </c>
      <c r="V152" s="53">
        <f t="shared" si="2"/>
        <v>365</v>
      </c>
      <c r="W152" s="81">
        <v>17500</v>
      </c>
    </row>
    <row r="153" spans="1:23" s="25" customFormat="1" ht="49.5" customHeight="1" x14ac:dyDescent="0.3">
      <c r="A153" s="23" t="s">
        <v>1629</v>
      </c>
      <c r="B153" s="49" t="s">
        <v>1630</v>
      </c>
      <c r="C153" s="49" t="s">
        <v>1631</v>
      </c>
      <c r="D153" s="50" t="s">
        <v>1632</v>
      </c>
      <c r="E153" s="51" t="s">
        <v>644</v>
      </c>
      <c r="F153" s="49" t="s">
        <v>38</v>
      </c>
      <c r="G153" s="49" t="s">
        <v>39</v>
      </c>
      <c r="H153" s="51" t="s">
        <v>1633</v>
      </c>
      <c r="I153" s="51" t="s">
        <v>1925</v>
      </c>
      <c r="J153" s="51"/>
      <c r="K153" s="24" t="s">
        <v>1634</v>
      </c>
      <c r="L153" s="24" t="s">
        <v>1918</v>
      </c>
      <c r="M153" s="24" t="s">
        <v>1635</v>
      </c>
      <c r="N153" s="53">
        <v>34000</v>
      </c>
      <c r="O153" s="52" t="s">
        <v>43</v>
      </c>
      <c r="P153" s="52" t="s">
        <v>44</v>
      </c>
      <c r="Q153" s="58">
        <v>34000</v>
      </c>
      <c r="R153" s="53" t="s">
        <v>45</v>
      </c>
      <c r="S153" s="61">
        <v>90</v>
      </c>
      <c r="T153" s="61">
        <v>125</v>
      </c>
      <c r="U153" s="61">
        <v>150</v>
      </c>
      <c r="V153" s="53">
        <f t="shared" si="2"/>
        <v>365</v>
      </c>
      <c r="W153" s="81">
        <v>17000</v>
      </c>
    </row>
    <row r="154" spans="1:23" s="25" customFormat="1" ht="49.5" customHeight="1" x14ac:dyDescent="0.3">
      <c r="A154" s="23" t="s">
        <v>442</v>
      </c>
      <c r="B154" s="49" t="s">
        <v>443</v>
      </c>
      <c r="C154" s="49" t="s">
        <v>444</v>
      </c>
      <c r="D154" s="50" t="s">
        <v>445</v>
      </c>
      <c r="E154" s="51" t="s">
        <v>446</v>
      </c>
      <c r="F154" s="49" t="s">
        <v>79</v>
      </c>
      <c r="G154" s="49" t="s">
        <v>39</v>
      </c>
      <c r="H154" s="51" t="s">
        <v>447</v>
      </c>
      <c r="I154" s="51" t="s">
        <v>1925</v>
      </c>
      <c r="J154" s="51"/>
      <c r="K154" s="24" t="s">
        <v>448</v>
      </c>
      <c r="L154" s="24" t="s">
        <v>449</v>
      </c>
      <c r="M154" s="24" t="s">
        <v>450</v>
      </c>
      <c r="N154" s="53">
        <v>30000</v>
      </c>
      <c r="O154" s="52" t="s">
        <v>43</v>
      </c>
      <c r="P154" s="52" t="s">
        <v>44</v>
      </c>
      <c r="Q154" s="58">
        <v>30000</v>
      </c>
      <c r="R154" s="53" t="s">
        <v>45</v>
      </c>
      <c r="S154" s="61">
        <v>110</v>
      </c>
      <c r="T154" s="61">
        <v>105</v>
      </c>
      <c r="U154" s="61">
        <v>150</v>
      </c>
      <c r="V154" s="53">
        <f t="shared" si="2"/>
        <v>365</v>
      </c>
      <c r="W154" s="81">
        <v>15000</v>
      </c>
    </row>
    <row r="155" spans="1:23" s="25" customFormat="1" ht="49.5" customHeight="1" x14ac:dyDescent="0.3">
      <c r="A155" s="23" t="s">
        <v>1022</v>
      </c>
      <c r="B155" s="49" t="s">
        <v>1023</v>
      </c>
      <c r="C155" s="49" t="s">
        <v>1024</v>
      </c>
      <c r="D155" s="50" t="s">
        <v>1025</v>
      </c>
      <c r="E155" s="51" t="s">
        <v>852</v>
      </c>
      <c r="F155" s="49" t="s">
        <v>202</v>
      </c>
      <c r="G155" s="49" t="s">
        <v>39</v>
      </c>
      <c r="H155" s="51" t="s">
        <v>1026</v>
      </c>
      <c r="I155" s="51" t="s">
        <v>1925</v>
      </c>
      <c r="J155" s="51"/>
      <c r="K155" s="24" t="s">
        <v>1027</v>
      </c>
      <c r="L155" s="24" t="s">
        <v>1028</v>
      </c>
      <c r="M155" s="24" t="s">
        <v>1029</v>
      </c>
      <c r="N155" s="53">
        <v>28000</v>
      </c>
      <c r="O155" s="52" t="s">
        <v>43</v>
      </c>
      <c r="P155" s="52" t="s">
        <v>44</v>
      </c>
      <c r="Q155" s="58">
        <v>22000</v>
      </c>
      <c r="R155" s="53" t="s">
        <v>45</v>
      </c>
      <c r="S155" s="61">
        <v>90</v>
      </c>
      <c r="T155" s="61">
        <v>125</v>
      </c>
      <c r="U155" s="61">
        <v>150</v>
      </c>
      <c r="V155" s="53">
        <f t="shared" si="2"/>
        <v>365</v>
      </c>
      <c r="W155" s="81">
        <v>14000</v>
      </c>
    </row>
    <row r="156" spans="1:23" s="25" customFormat="1" ht="49.5" customHeight="1" x14ac:dyDescent="0.3">
      <c r="A156" s="23" t="s">
        <v>1361</v>
      </c>
      <c r="B156" s="49" t="s">
        <v>1362</v>
      </c>
      <c r="C156" s="49" t="s">
        <v>1363</v>
      </c>
      <c r="D156" s="50" t="s">
        <v>1364</v>
      </c>
      <c r="E156" s="51" t="s">
        <v>1365</v>
      </c>
      <c r="F156" s="49" t="s">
        <v>202</v>
      </c>
      <c r="G156" s="49" t="s">
        <v>39</v>
      </c>
      <c r="H156" s="51" t="s">
        <v>1366</v>
      </c>
      <c r="I156" s="51" t="s">
        <v>1925</v>
      </c>
      <c r="J156" s="51"/>
      <c r="K156" s="24" t="s">
        <v>1367</v>
      </c>
      <c r="L156" s="24" t="s">
        <v>1919</v>
      </c>
      <c r="M156" s="24" t="s">
        <v>137</v>
      </c>
      <c r="N156" s="53">
        <v>10100</v>
      </c>
      <c r="O156" s="52" t="s">
        <v>43</v>
      </c>
      <c r="P156" s="52" t="s">
        <v>44</v>
      </c>
      <c r="Q156" s="58">
        <v>10100</v>
      </c>
      <c r="R156" s="53" t="s">
        <v>45</v>
      </c>
      <c r="S156" s="61">
        <v>90</v>
      </c>
      <c r="T156" s="61">
        <v>125</v>
      </c>
      <c r="U156" s="61">
        <v>150</v>
      </c>
      <c r="V156" s="53">
        <f t="shared" si="2"/>
        <v>365</v>
      </c>
      <c r="W156" s="81">
        <v>5100</v>
      </c>
    </row>
    <row r="157" spans="1:23" s="25" customFormat="1" ht="49.5" customHeight="1" x14ac:dyDescent="0.3">
      <c r="A157" s="23" t="s">
        <v>1394</v>
      </c>
      <c r="B157" s="49" t="s">
        <v>1395</v>
      </c>
      <c r="C157" s="49" t="s">
        <v>1396</v>
      </c>
      <c r="D157" s="50" t="s">
        <v>1397</v>
      </c>
      <c r="E157" s="51" t="s">
        <v>106</v>
      </c>
      <c r="F157" s="49" t="s">
        <v>51</v>
      </c>
      <c r="G157" s="49" t="s">
        <v>39</v>
      </c>
      <c r="H157" s="51" t="s">
        <v>1398</v>
      </c>
      <c r="I157" s="51" t="s">
        <v>1925</v>
      </c>
      <c r="J157" s="51"/>
      <c r="K157" s="24" t="s">
        <v>1399</v>
      </c>
      <c r="L157" s="24" t="s">
        <v>1400</v>
      </c>
      <c r="M157" s="24" t="s">
        <v>1401</v>
      </c>
      <c r="N157" s="53">
        <v>27000</v>
      </c>
      <c r="O157" s="52" t="s">
        <v>43</v>
      </c>
      <c r="P157" s="52" t="s">
        <v>44</v>
      </c>
      <c r="Q157" s="58">
        <v>27000</v>
      </c>
      <c r="R157" s="53" t="s">
        <v>45</v>
      </c>
      <c r="S157" s="61">
        <v>90</v>
      </c>
      <c r="T157" s="61">
        <v>125</v>
      </c>
      <c r="U157" s="61">
        <v>150</v>
      </c>
      <c r="V157" s="53">
        <f t="shared" si="2"/>
        <v>365</v>
      </c>
      <c r="W157" s="81">
        <v>13500</v>
      </c>
    </row>
    <row r="158" spans="1:23" s="25" customFormat="1" ht="49.5" customHeight="1" x14ac:dyDescent="0.3">
      <c r="A158" s="23" t="s">
        <v>130</v>
      </c>
      <c r="B158" s="49" t="s">
        <v>131</v>
      </c>
      <c r="C158" s="49" t="s">
        <v>132</v>
      </c>
      <c r="D158" s="50" t="s">
        <v>133</v>
      </c>
      <c r="E158" s="51" t="s">
        <v>106</v>
      </c>
      <c r="F158" s="49" t="s">
        <v>51</v>
      </c>
      <c r="G158" s="49" t="s">
        <v>39</v>
      </c>
      <c r="H158" s="51" t="s">
        <v>134</v>
      </c>
      <c r="I158" s="51" t="s">
        <v>1925</v>
      </c>
      <c r="J158" s="51"/>
      <c r="K158" s="24" t="s">
        <v>135</v>
      </c>
      <c r="L158" s="24" t="s">
        <v>136</v>
      </c>
      <c r="M158" s="24" t="s">
        <v>137</v>
      </c>
      <c r="N158" s="53">
        <v>33700</v>
      </c>
      <c r="O158" s="52" t="s">
        <v>43</v>
      </c>
      <c r="P158" s="52" t="s">
        <v>44</v>
      </c>
      <c r="Q158" s="58">
        <v>33700</v>
      </c>
      <c r="R158" s="53" t="s">
        <v>45</v>
      </c>
      <c r="S158" s="61">
        <v>90</v>
      </c>
      <c r="T158" s="61">
        <v>125</v>
      </c>
      <c r="U158" s="61">
        <v>150</v>
      </c>
      <c r="V158" s="53">
        <f t="shared" si="2"/>
        <v>365</v>
      </c>
      <c r="W158" s="81">
        <v>16900</v>
      </c>
    </row>
    <row r="159" spans="1:23" s="25" customFormat="1" ht="49.5" customHeight="1" x14ac:dyDescent="0.3">
      <c r="A159" s="23" t="s">
        <v>548</v>
      </c>
      <c r="B159" s="49" t="s">
        <v>549</v>
      </c>
      <c r="C159" s="49" t="s">
        <v>550</v>
      </c>
      <c r="D159" s="50" t="s">
        <v>551</v>
      </c>
      <c r="E159" s="51" t="s">
        <v>337</v>
      </c>
      <c r="F159" s="49" t="s">
        <v>125</v>
      </c>
      <c r="G159" s="49" t="s">
        <v>39</v>
      </c>
      <c r="H159" s="51" t="s">
        <v>552</v>
      </c>
      <c r="I159" s="51" t="s">
        <v>1925</v>
      </c>
      <c r="J159" s="51"/>
      <c r="K159" s="24" t="s">
        <v>553</v>
      </c>
      <c r="L159" s="24" t="s">
        <v>554</v>
      </c>
      <c r="M159" s="24" t="s">
        <v>1920</v>
      </c>
      <c r="N159" s="53">
        <v>29200</v>
      </c>
      <c r="O159" s="52" t="s">
        <v>43</v>
      </c>
      <c r="P159" s="52" t="s">
        <v>44</v>
      </c>
      <c r="Q159" s="58">
        <v>29200</v>
      </c>
      <c r="R159" s="53" t="s">
        <v>45</v>
      </c>
      <c r="S159" s="61">
        <v>90</v>
      </c>
      <c r="T159" s="61">
        <v>125</v>
      </c>
      <c r="U159" s="61">
        <v>150</v>
      </c>
      <c r="V159" s="53">
        <f t="shared" si="2"/>
        <v>365</v>
      </c>
      <c r="W159" s="81">
        <v>14600</v>
      </c>
    </row>
    <row r="160" spans="1:23" s="25" customFormat="1" ht="49.5" customHeight="1" x14ac:dyDescent="0.3">
      <c r="A160" s="23" t="s">
        <v>1569</v>
      </c>
      <c r="B160" s="49" t="s">
        <v>1570</v>
      </c>
      <c r="C160" s="49" t="s">
        <v>1571</v>
      </c>
      <c r="D160" s="50" t="s">
        <v>1572</v>
      </c>
      <c r="E160" s="51" t="s">
        <v>1018</v>
      </c>
      <c r="F160" s="49" t="s">
        <v>79</v>
      </c>
      <c r="G160" s="49" t="s">
        <v>39</v>
      </c>
      <c r="H160" s="51" t="s">
        <v>1573</v>
      </c>
      <c r="I160" s="51" t="s">
        <v>1925</v>
      </c>
      <c r="J160" s="51"/>
      <c r="K160" s="24" t="s">
        <v>1574</v>
      </c>
      <c r="L160" s="24" t="s">
        <v>1575</v>
      </c>
      <c r="M160" s="24" t="s">
        <v>1576</v>
      </c>
      <c r="N160" s="53">
        <v>34000</v>
      </c>
      <c r="O160" s="52" t="s">
        <v>43</v>
      </c>
      <c r="P160" s="52" t="s">
        <v>44</v>
      </c>
      <c r="Q160" s="58">
        <v>17000</v>
      </c>
      <c r="R160" s="53" t="s">
        <v>45</v>
      </c>
      <c r="S160" s="61">
        <v>110</v>
      </c>
      <c r="T160" s="61">
        <v>105</v>
      </c>
      <c r="U160" s="61">
        <v>150</v>
      </c>
      <c r="V160" s="53">
        <f t="shared" si="2"/>
        <v>365</v>
      </c>
      <c r="W160" s="77">
        <v>17000</v>
      </c>
    </row>
    <row r="161" spans="1:23" s="25" customFormat="1" ht="49.5" customHeight="1" x14ac:dyDescent="0.3">
      <c r="A161" s="23" t="s">
        <v>1527</v>
      </c>
      <c r="B161" s="49" t="s">
        <v>1528</v>
      </c>
      <c r="C161" s="49" t="s">
        <v>1529</v>
      </c>
      <c r="D161" s="50" t="s">
        <v>1530</v>
      </c>
      <c r="E161" s="51" t="s">
        <v>275</v>
      </c>
      <c r="F161" s="49" t="s">
        <v>125</v>
      </c>
      <c r="G161" s="49" t="s">
        <v>39</v>
      </c>
      <c r="H161" s="51" t="s">
        <v>1531</v>
      </c>
      <c r="I161" s="51" t="s">
        <v>1925</v>
      </c>
      <c r="J161" s="51"/>
      <c r="K161" s="24" t="s">
        <v>1532</v>
      </c>
      <c r="L161" s="24" t="s">
        <v>1533</v>
      </c>
      <c r="M161" s="24" t="s">
        <v>1534</v>
      </c>
      <c r="N161" s="53">
        <v>34700</v>
      </c>
      <c r="O161" s="52" t="s">
        <v>43</v>
      </c>
      <c r="P161" s="52" t="s">
        <v>44</v>
      </c>
      <c r="Q161" s="58">
        <v>17000</v>
      </c>
      <c r="R161" s="53" t="s">
        <v>45</v>
      </c>
      <c r="S161" s="61">
        <v>110</v>
      </c>
      <c r="T161" s="61">
        <v>105</v>
      </c>
      <c r="U161" s="61">
        <v>150</v>
      </c>
      <c r="V161" s="53">
        <f t="shared" si="2"/>
        <v>365</v>
      </c>
      <c r="W161" s="77">
        <v>17000</v>
      </c>
    </row>
    <row r="162" spans="1:23" s="25" customFormat="1" ht="49.5" customHeight="1" x14ac:dyDescent="0.3">
      <c r="A162" s="23" t="s">
        <v>1152</v>
      </c>
      <c r="B162" s="49" t="s">
        <v>1153</v>
      </c>
      <c r="C162" s="49" t="s">
        <v>1154</v>
      </c>
      <c r="D162" s="50" t="s">
        <v>1155</v>
      </c>
      <c r="E162" s="51" t="s">
        <v>1156</v>
      </c>
      <c r="F162" s="49" t="s">
        <v>79</v>
      </c>
      <c r="G162" s="49" t="s">
        <v>39</v>
      </c>
      <c r="H162" s="51" t="s">
        <v>1157</v>
      </c>
      <c r="I162" s="51" t="s">
        <v>1925</v>
      </c>
      <c r="J162" s="51"/>
      <c r="K162" s="24" t="s">
        <v>1158</v>
      </c>
      <c r="L162" s="24" t="s">
        <v>1159</v>
      </c>
      <c r="M162" s="24" t="s">
        <v>1160</v>
      </c>
      <c r="N162" s="53">
        <v>35000</v>
      </c>
      <c r="O162" s="52" t="s">
        <v>43</v>
      </c>
      <c r="P162" s="52" t="s">
        <v>44</v>
      </c>
      <c r="Q162" s="58">
        <v>35000</v>
      </c>
      <c r="R162" s="53" t="s">
        <v>45</v>
      </c>
      <c r="S162" s="61">
        <v>90</v>
      </c>
      <c r="T162" s="61">
        <v>125</v>
      </c>
      <c r="U162" s="61">
        <v>150</v>
      </c>
      <c r="V162" s="53">
        <f t="shared" si="2"/>
        <v>365</v>
      </c>
      <c r="W162" s="81">
        <v>17500</v>
      </c>
    </row>
    <row r="163" spans="1:23" s="25" customFormat="1" ht="49.5" customHeight="1" x14ac:dyDescent="0.3">
      <c r="A163" s="23" t="s">
        <v>1562</v>
      </c>
      <c r="B163" s="49" t="s">
        <v>1563</v>
      </c>
      <c r="C163" s="49" t="s">
        <v>1564</v>
      </c>
      <c r="D163" s="50" t="s">
        <v>1565</v>
      </c>
      <c r="E163" s="51" t="s">
        <v>1043</v>
      </c>
      <c r="F163" s="49" t="s">
        <v>125</v>
      </c>
      <c r="G163" s="49" t="s">
        <v>39</v>
      </c>
      <c r="H163" s="51" t="s">
        <v>1566</v>
      </c>
      <c r="I163" s="51" t="s">
        <v>1925</v>
      </c>
      <c r="J163" s="51"/>
      <c r="K163" s="24" t="s">
        <v>1567</v>
      </c>
      <c r="L163" s="24" t="s">
        <v>1568</v>
      </c>
      <c r="M163" s="24" t="s">
        <v>571</v>
      </c>
      <c r="N163" s="53">
        <v>35000</v>
      </c>
      <c r="O163" s="52" t="s">
        <v>43</v>
      </c>
      <c r="P163" s="52" t="s">
        <v>44</v>
      </c>
      <c r="Q163" s="58">
        <v>35000</v>
      </c>
      <c r="R163" s="53" t="s">
        <v>45</v>
      </c>
      <c r="S163" s="61">
        <v>110</v>
      </c>
      <c r="T163" s="61">
        <v>105</v>
      </c>
      <c r="U163" s="61">
        <v>150</v>
      </c>
      <c r="V163" s="53">
        <f t="shared" si="2"/>
        <v>365</v>
      </c>
      <c r="W163" s="81">
        <v>17500</v>
      </c>
    </row>
    <row r="164" spans="1:23" s="25" customFormat="1" ht="49.5" customHeight="1" x14ac:dyDescent="0.3">
      <c r="A164" s="23" t="s">
        <v>914</v>
      </c>
      <c r="B164" s="49" t="s">
        <v>915</v>
      </c>
      <c r="C164" s="49" t="s">
        <v>916</v>
      </c>
      <c r="D164" s="50" t="s">
        <v>917</v>
      </c>
      <c r="E164" s="51" t="s">
        <v>918</v>
      </c>
      <c r="F164" s="49" t="s">
        <v>79</v>
      </c>
      <c r="G164" s="49" t="s">
        <v>39</v>
      </c>
      <c r="H164" s="51" t="s">
        <v>919</v>
      </c>
      <c r="I164" s="51" t="s">
        <v>1925</v>
      </c>
      <c r="J164" s="51"/>
      <c r="K164" s="24" t="s">
        <v>920</v>
      </c>
      <c r="L164" s="24" t="s">
        <v>921</v>
      </c>
      <c r="M164" s="24" t="s">
        <v>571</v>
      </c>
      <c r="N164" s="53">
        <v>33000</v>
      </c>
      <c r="O164" s="52" t="s">
        <v>43</v>
      </c>
      <c r="P164" s="52" t="s">
        <v>44</v>
      </c>
      <c r="Q164" s="58">
        <v>33000</v>
      </c>
      <c r="R164" s="53" t="s">
        <v>45</v>
      </c>
      <c r="S164" s="61">
        <v>110</v>
      </c>
      <c r="T164" s="61">
        <v>105</v>
      </c>
      <c r="U164" s="61">
        <v>150</v>
      </c>
      <c r="V164" s="53">
        <f t="shared" si="2"/>
        <v>365</v>
      </c>
      <c r="W164" s="81">
        <v>16500</v>
      </c>
    </row>
    <row r="165" spans="1:23" s="25" customFormat="1" ht="49.5" customHeight="1" x14ac:dyDescent="0.3">
      <c r="A165" s="23" t="s">
        <v>1014</v>
      </c>
      <c r="B165" s="49" t="s">
        <v>1015</v>
      </c>
      <c r="C165" s="49" t="s">
        <v>1016</v>
      </c>
      <c r="D165" s="50" t="s">
        <v>1017</v>
      </c>
      <c r="E165" s="51" t="s">
        <v>1018</v>
      </c>
      <c r="F165" s="49" t="s">
        <v>79</v>
      </c>
      <c r="G165" s="49" t="s">
        <v>39</v>
      </c>
      <c r="H165" s="51" t="s">
        <v>1019</v>
      </c>
      <c r="I165" s="51" t="s">
        <v>1925</v>
      </c>
      <c r="J165" s="51"/>
      <c r="K165" s="24" t="s">
        <v>1020</v>
      </c>
      <c r="L165" s="24" t="s">
        <v>1021</v>
      </c>
      <c r="M165" s="24" t="s">
        <v>137</v>
      </c>
      <c r="N165" s="53">
        <v>21000</v>
      </c>
      <c r="O165" s="52" t="s">
        <v>43</v>
      </c>
      <c r="P165" s="52" t="s">
        <v>44</v>
      </c>
      <c r="Q165" s="58">
        <v>21000</v>
      </c>
      <c r="R165" s="53" t="s">
        <v>45</v>
      </c>
      <c r="S165" s="61">
        <v>90</v>
      </c>
      <c r="T165" s="61">
        <v>125</v>
      </c>
      <c r="U165" s="61">
        <v>150</v>
      </c>
      <c r="V165" s="53">
        <f t="shared" si="2"/>
        <v>365</v>
      </c>
      <c r="W165" s="81">
        <v>10500</v>
      </c>
    </row>
    <row r="166" spans="1:23" s="25" customFormat="1" ht="49.5" customHeight="1" x14ac:dyDescent="0.3">
      <c r="A166" s="23" t="s">
        <v>1320</v>
      </c>
      <c r="B166" s="49" t="s">
        <v>1321</v>
      </c>
      <c r="C166" s="49" t="s">
        <v>1322</v>
      </c>
      <c r="D166" s="50" t="s">
        <v>1323</v>
      </c>
      <c r="E166" s="51" t="s">
        <v>1324</v>
      </c>
      <c r="F166" s="49" t="s">
        <v>79</v>
      </c>
      <c r="G166" s="49" t="s">
        <v>39</v>
      </c>
      <c r="H166" s="51" t="s">
        <v>1325</v>
      </c>
      <c r="I166" s="51" t="s">
        <v>1925</v>
      </c>
      <c r="J166" s="51"/>
      <c r="K166" s="24" t="s">
        <v>1326</v>
      </c>
      <c r="L166" s="24" t="s">
        <v>1327</v>
      </c>
      <c r="M166" s="24" t="s">
        <v>867</v>
      </c>
      <c r="N166" s="53">
        <v>22000</v>
      </c>
      <c r="O166" s="52" t="s">
        <v>43</v>
      </c>
      <c r="P166" s="52" t="s">
        <v>44</v>
      </c>
      <c r="Q166" s="58">
        <v>22000</v>
      </c>
      <c r="R166" s="53" t="s">
        <v>45</v>
      </c>
      <c r="S166" s="61">
        <v>110</v>
      </c>
      <c r="T166" s="61">
        <v>105</v>
      </c>
      <c r="U166" s="61">
        <v>150</v>
      </c>
      <c r="V166" s="53">
        <f t="shared" si="2"/>
        <v>365</v>
      </c>
      <c r="W166" s="81">
        <v>11000</v>
      </c>
    </row>
    <row r="167" spans="1:23" s="25" customFormat="1" ht="49.5" customHeight="1" x14ac:dyDescent="0.3">
      <c r="A167" s="23" t="s">
        <v>171</v>
      </c>
      <c r="B167" s="49" t="s">
        <v>172</v>
      </c>
      <c r="C167" s="49" t="s">
        <v>173</v>
      </c>
      <c r="D167" s="50" t="s">
        <v>174</v>
      </c>
      <c r="E167" s="51" t="s">
        <v>142</v>
      </c>
      <c r="F167" s="49" t="s">
        <v>125</v>
      </c>
      <c r="G167" s="49" t="s">
        <v>39</v>
      </c>
      <c r="H167" s="51" t="s">
        <v>175</v>
      </c>
      <c r="I167" s="51" t="s">
        <v>1925</v>
      </c>
      <c r="J167" s="51"/>
      <c r="K167" s="24" t="s">
        <v>176</v>
      </c>
      <c r="L167" s="24" t="s">
        <v>177</v>
      </c>
      <c r="M167" s="24" t="s">
        <v>178</v>
      </c>
      <c r="N167" s="53">
        <v>34900</v>
      </c>
      <c r="O167" s="52" t="s">
        <v>43</v>
      </c>
      <c r="P167" s="52" t="s">
        <v>44</v>
      </c>
      <c r="Q167" s="58">
        <v>34900</v>
      </c>
      <c r="R167" s="53" t="s">
        <v>45</v>
      </c>
      <c r="S167" s="61">
        <v>90</v>
      </c>
      <c r="T167" s="61">
        <v>125</v>
      </c>
      <c r="U167" s="61">
        <v>150</v>
      </c>
      <c r="V167" s="53">
        <f t="shared" si="2"/>
        <v>365</v>
      </c>
      <c r="W167" s="81">
        <v>17500</v>
      </c>
    </row>
    <row r="168" spans="1:23" s="25" customFormat="1" ht="49.5" customHeight="1" x14ac:dyDescent="0.3">
      <c r="A168" s="23" t="s">
        <v>1261</v>
      </c>
      <c r="B168" s="49" t="s">
        <v>1262</v>
      </c>
      <c r="C168" s="49" t="s">
        <v>1263</v>
      </c>
      <c r="D168" s="50" t="s">
        <v>1264</v>
      </c>
      <c r="E168" s="51" t="s">
        <v>1265</v>
      </c>
      <c r="F168" s="49" t="s">
        <v>125</v>
      </c>
      <c r="G168" s="49" t="s">
        <v>39</v>
      </c>
      <c r="H168" s="51" t="s">
        <v>1266</v>
      </c>
      <c r="I168" s="51" t="s">
        <v>1925</v>
      </c>
      <c r="J168" s="51"/>
      <c r="K168" s="24" t="s">
        <v>1267</v>
      </c>
      <c r="L168" s="24" t="s">
        <v>1268</v>
      </c>
      <c r="M168" s="24" t="s">
        <v>137</v>
      </c>
      <c r="N168" s="53">
        <v>35000</v>
      </c>
      <c r="O168" s="52" t="s">
        <v>43</v>
      </c>
      <c r="P168" s="52" t="s">
        <v>44</v>
      </c>
      <c r="Q168" s="58">
        <v>35000</v>
      </c>
      <c r="R168" s="53" t="s">
        <v>45</v>
      </c>
      <c r="S168" s="61">
        <v>90</v>
      </c>
      <c r="T168" s="61">
        <v>125</v>
      </c>
      <c r="U168" s="61">
        <v>150</v>
      </c>
      <c r="V168" s="53">
        <f t="shared" si="2"/>
        <v>365</v>
      </c>
      <c r="W168" s="81">
        <v>17500</v>
      </c>
    </row>
    <row r="169" spans="1:23" s="25" customFormat="1" ht="49.5" customHeight="1" x14ac:dyDescent="0.3">
      <c r="A169" s="23" t="s">
        <v>1211</v>
      </c>
      <c r="B169" s="49" t="s">
        <v>1212</v>
      </c>
      <c r="C169" s="49" t="s">
        <v>1213</v>
      </c>
      <c r="D169" s="50" t="s">
        <v>1214</v>
      </c>
      <c r="E169" s="51" t="s">
        <v>669</v>
      </c>
      <c r="F169" s="49" t="s">
        <v>51</v>
      </c>
      <c r="G169" s="49" t="s">
        <v>39</v>
      </c>
      <c r="H169" s="51" t="s">
        <v>1215</v>
      </c>
      <c r="I169" s="51" t="s">
        <v>1925</v>
      </c>
      <c r="J169" s="51"/>
      <c r="K169" s="24" t="s">
        <v>1216</v>
      </c>
      <c r="L169" s="24" t="s">
        <v>1217</v>
      </c>
      <c r="M169" s="24" t="s">
        <v>1218</v>
      </c>
      <c r="N169" s="53">
        <v>68000</v>
      </c>
      <c r="O169" s="52" t="s">
        <v>43</v>
      </c>
      <c r="P169" s="52" t="s">
        <v>44</v>
      </c>
      <c r="Q169" s="58">
        <v>34000</v>
      </c>
      <c r="R169" s="53" t="s">
        <v>45</v>
      </c>
      <c r="S169" s="61">
        <v>90</v>
      </c>
      <c r="T169" s="61">
        <v>125</v>
      </c>
      <c r="U169" s="61">
        <v>150</v>
      </c>
      <c r="V169" s="53">
        <f t="shared" si="2"/>
        <v>365</v>
      </c>
      <c r="W169" s="77">
        <v>34000</v>
      </c>
    </row>
    <row r="170" spans="1:23" s="25" customFormat="1" ht="49.5" customHeight="1" x14ac:dyDescent="0.3">
      <c r="A170" s="23" t="s">
        <v>1345</v>
      </c>
      <c r="B170" s="49" t="s">
        <v>1346</v>
      </c>
      <c r="C170" s="49" t="s">
        <v>1347</v>
      </c>
      <c r="D170" s="50" t="s">
        <v>1348</v>
      </c>
      <c r="E170" s="51" t="s">
        <v>1197</v>
      </c>
      <c r="F170" s="49" t="s">
        <v>125</v>
      </c>
      <c r="G170" s="49" t="s">
        <v>39</v>
      </c>
      <c r="H170" s="51" t="s">
        <v>1349</v>
      </c>
      <c r="I170" s="51" t="s">
        <v>1925</v>
      </c>
      <c r="J170" s="51"/>
      <c r="K170" s="24" t="s">
        <v>1350</v>
      </c>
      <c r="L170" s="24" t="s">
        <v>1351</v>
      </c>
      <c r="M170" s="24" t="s">
        <v>1352</v>
      </c>
      <c r="N170" s="53">
        <v>34900</v>
      </c>
      <c r="O170" s="52" t="s">
        <v>43</v>
      </c>
      <c r="P170" s="52" t="s">
        <v>44</v>
      </c>
      <c r="Q170" s="58">
        <v>34900</v>
      </c>
      <c r="R170" s="53" t="s">
        <v>45</v>
      </c>
      <c r="S170" s="61">
        <v>90</v>
      </c>
      <c r="T170" s="61">
        <v>125</v>
      </c>
      <c r="U170" s="61">
        <v>150</v>
      </c>
      <c r="V170" s="53">
        <f t="shared" si="2"/>
        <v>365</v>
      </c>
      <c r="W170" s="81">
        <v>17500</v>
      </c>
    </row>
    <row r="171" spans="1:23" s="25" customFormat="1" ht="49.5" customHeight="1" x14ac:dyDescent="0.3">
      <c r="A171" s="23" t="s">
        <v>805</v>
      </c>
      <c r="B171" s="49" t="s">
        <v>806</v>
      </c>
      <c r="C171" s="49" t="s">
        <v>807</v>
      </c>
      <c r="D171" s="50" t="s">
        <v>808</v>
      </c>
      <c r="E171" s="51" t="s">
        <v>809</v>
      </c>
      <c r="F171" s="49" t="s">
        <v>125</v>
      </c>
      <c r="G171" s="49" t="s">
        <v>39</v>
      </c>
      <c r="H171" s="51" t="s">
        <v>810</v>
      </c>
      <c r="I171" s="51" t="s">
        <v>1925</v>
      </c>
      <c r="J171" s="51"/>
      <c r="K171" s="24" t="s">
        <v>811</v>
      </c>
      <c r="L171" s="24" t="s">
        <v>812</v>
      </c>
      <c r="M171" s="24" t="s">
        <v>813</v>
      </c>
      <c r="N171" s="53">
        <v>35000</v>
      </c>
      <c r="O171" s="52" t="s">
        <v>43</v>
      </c>
      <c r="P171" s="52" t="s">
        <v>44</v>
      </c>
      <c r="Q171" s="58">
        <v>35000</v>
      </c>
      <c r="R171" s="53" t="s">
        <v>45</v>
      </c>
      <c r="S171" s="61">
        <v>90</v>
      </c>
      <c r="T171" s="61">
        <v>125</v>
      </c>
      <c r="U171" s="61">
        <v>150</v>
      </c>
      <c r="V171" s="53">
        <f t="shared" si="2"/>
        <v>365</v>
      </c>
      <c r="W171" s="81">
        <v>17500</v>
      </c>
    </row>
    <row r="172" spans="1:23" s="25" customFormat="1" ht="49.5" customHeight="1" x14ac:dyDescent="0.3">
      <c r="A172" s="23" t="s">
        <v>1546</v>
      </c>
      <c r="B172" s="49" t="s">
        <v>1547</v>
      </c>
      <c r="C172" s="49" t="s">
        <v>1548</v>
      </c>
      <c r="D172" s="50" t="s">
        <v>1549</v>
      </c>
      <c r="E172" s="51" t="s">
        <v>660</v>
      </c>
      <c r="F172" s="49" t="s">
        <v>202</v>
      </c>
      <c r="G172" s="49" t="s">
        <v>39</v>
      </c>
      <c r="H172" s="51" t="s">
        <v>1550</v>
      </c>
      <c r="I172" s="51" t="s">
        <v>1925</v>
      </c>
      <c r="J172" s="51"/>
      <c r="K172" s="24" t="s">
        <v>1551</v>
      </c>
      <c r="L172" s="24" t="s">
        <v>1552</v>
      </c>
      <c r="M172" s="24" t="s">
        <v>697</v>
      </c>
      <c r="N172" s="53">
        <v>40000</v>
      </c>
      <c r="O172" s="52" t="s">
        <v>43</v>
      </c>
      <c r="P172" s="52" t="s">
        <v>44</v>
      </c>
      <c r="Q172" s="58">
        <v>35000</v>
      </c>
      <c r="R172" s="53" t="s">
        <v>45</v>
      </c>
      <c r="S172" s="61">
        <v>90</v>
      </c>
      <c r="T172" s="61">
        <v>120</v>
      </c>
      <c r="U172" s="61">
        <v>150</v>
      </c>
      <c r="V172" s="53">
        <f t="shared" si="2"/>
        <v>360</v>
      </c>
      <c r="W172" s="81">
        <v>20000</v>
      </c>
    </row>
    <row r="173" spans="1:23" s="25" customFormat="1" ht="49.5" customHeight="1" x14ac:dyDescent="0.3">
      <c r="A173" s="23" t="s">
        <v>931</v>
      </c>
      <c r="B173" s="49" t="s">
        <v>932</v>
      </c>
      <c r="C173" s="49" t="s">
        <v>933</v>
      </c>
      <c r="D173" s="50" t="s">
        <v>934</v>
      </c>
      <c r="E173" s="51" t="s">
        <v>935</v>
      </c>
      <c r="F173" s="49" t="s">
        <v>202</v>
      </c>
      <c r="G173" s="49" t="s">
        <v>39</v>
      </c>
      <c r="H173" s="51" t="s">
        <v>936</v>
      </c>
      <c r="I173" s="51" t="s">
        <v>1925</v>
      </c>
      <c r="J173" s="51"/>
      <c r="K173" s="24" t="s">
        <v>937</v>
      </c>
      <c r="L173" s="24" t="s">
        <v>938</v>
      </c>
      <c r="M173" s="24" t="s">
        <v>939</v>
      </c>
      <c r="N173" s="53">
        <v>40000</v>
      </c>
      <c r="O173" s="52" t="s">
        <v>43</v>
      </c>
      <c r="P173" s="52" t="s">
        <v>44</v>
      </c>
      <c r="Q173" s="58">
        <v>35000</v>
      </c>
      <c r="R173" s="53" t="s">
        <v>45</v>
      </c>
      <c r="S173" s="61">
        <v>90</v>
      </c>
      <c r="T173" s="61">
        <v>120</v>
      </c>
      <c r="U173" s="61">
        <v>150</v>
      </c>
      <c r="V173" s="53">
        <f t="shared" si="2"/>
        <v>360</v>
      </c>
      <c r="W173" s="81">
        <v>20000</v>
      </c>
    </row>
    <row r="174" spans="1:23" s="25" customFormat="1" ht="49.5" customHeight="1" x14ac:dyDescent="0.3">
      <c r="A174" s="23" t="s">
        <v>74</v>
      </c>
      <c r="B174" s="49" t="s">
        <v>75</v>
      </c>
      <c r="C174" s="49" t="s">
        <v>76</v>
      </c>
      <c r="D174" s="50" t="s">
        <v>77</v>
      </c>
      <c r="E174" s="51" t="s">
        <v>78</v>
      </c>
      <c r="F174" s="49" t="s">
        <v>79</v>
      </c>
      <c r="G174" s="49" t="s">
        <v>39</v>
      </c>
      <c r="H174" s="51" t="s">
        <v>80</v>
      </c>
      <c r="I174" s="51" t="s">
        <v>1925</v>
      </c>
      <c r="J174" s="51"/>
      <c r="K174" s="24" t="s">
        <v>81</v>
      </c>
      <c r="L174" s="24" t="s">
        <v>82</v>
      </c>
      <c r="M174" s="24" t="s">
        <v>83</v>
      </c>
      <c r="N174" s="53">
        <v>53000</v>
      </c>
      <c r="O174" s="52" t="s">
        <v>43</v>
      </c>
      <c r="P174" s="52" t="s">
        <v>44</v>
      </c>
      <c r="Q174" s="58">
        <v>35000</v>
      </c>
      <c r="R174" s="53" t="s">
        <v>45</v>
      </c>
      <c r="S174" s="61">
        <v>90</v>
      </c>
      <c r="T174" s="61">
        <v>120</v>
      </c>
      <c r="U174" s="61">
        <v>150</v>
      </c>
      <c r="V174" s="53">
        <f t="shared" si="2"/>
        <v>360</v>
      </c>
      <c r="W174" s="81">
        <v>26500</v>
      </c>
    </row>
    <row r="175" spans="1:23" s="25" customFormat="1" ht="49.5" customHeight="1" x14ac:dyDescent="0.3">
      <c r="A175" s="23" t="s">
        <v>1280</v>
      </c>
      <c r="B175" s="49" t="s">
        <v>1262</v>
      </c>
      <c r="C175" s="49" t="s">
        <v>1263</v>
      </c>
      <c r="D175" s="50" t="s">
        <v>1264</v>
      </c>
      <c r="E175" s="51" t="s">
        <v>1265</v>
      </c>
      <c r="F175" s="49" t="s">
        <v>125</v>
      </c>
      <c r="G175" s="49" t="s">
        <v>39</v>
      </c>
      <c r="H175" s="51" t="s">
        <v>1266</v>
      </c>
      <c r="I175" s="51" t="s">
        <v>1925</v>
      </c>
      <c r="J175" s="51"/>
      <c r="K175" s="24" t="s">
        <v>1281</v>
      </c>
      <c r="L175" s="24" t="s">
        <v>1282</v>
      </c>
      <c r="M175" s="24" t="s">
        <v>664</v>
      </c>
      <c r="N175" s="53">
        <v>12000</v>
      </c>
      <c r="O175" s="52" t="s">
        <v>43</v>
      </c>
      <c r="P175" s="52" t="s">
        <v>44</v>
      </c>
      <c r="Q175" s="58">
        <v>12000</v>
      </c>
      <c r="R175" s="53" t="s">
        <v>45</v>
      </c>
      <c r="S175" s="61">
        <v>90</v>
      </c>
      <c r="T175" s="61">
        <v>120</v>
      </c>
      <c r="U175" s="61">
        <v>150</v>
      </c>
      <c r="V175" s="53">
        <f t="shared" si="2"/>
        <v>360</v>
      </c>
      <c r="W175" s="81">
        <v>6000</v>
      </c>
    </row>
    <row r="176" spans="1:23" s="25" customFormat="1" ht="49.5" customHeight="1" x14ac:dyDescent="0.3">
      <c r="A176" s="23" t="s">
        <v>712</v>
      </c>
      <c r="B176" s="49" t="s">
        <v>624</v>
      </c>
      <c r="C176" s="49" t="s">
        <v>625</v>
      </c>
      <c r="D176" s="50" t="s">
        <v>626</v>
      </c>
      <c r="E176" s="51" t="s">
        <v>627</v>
      </c>
      <c r="F176" s="49" t="s">
        <v>125</v>
      </c>
      <c r="G176" s="49" t="s">
        <v>39</v>
      </c>
      <c r="H176" s="51" t="s">
        <v>628</v>
      </c>
      <c r="I176" s="51" t="s">
        <v>1925</v>
      </c>
      <c r="J176" s="51"/>
      <c r="K176" s="24" t="s">
        <v>713</v>
      </c>
      <c r="L176" s="24" t="s">
        <v>714</v>
      </c>
      <c r="M176" s="24" t="s">
        <v>715</v>
      </c>
      <c r="N176" s="53">
        <v>40000</v>
      </c>
      <c r="O176" s="52" t="s">
        <v>43</v>
      </c>
      <c r="P176" s="52" t="s">
        <v>44</v>
      </c>
      <c r="Q176" s="58">
        <v>35000</v>
      </c>
      <c r="R176" s="53" t="s">
        <v>45</v>
      </c>
      <c r="S176" s="61">
        <v>90</v>
      </c>
      <c r="T176" s="61">
        <v>115</v>
      </c>
      <c r="U176" s="61">
        <v>150</v>
      </c>
      <c r="V176" s="53">
        <f t="shared" si="2"/>
        <v>355</v>
      </c>
      <c r="W176" s="81">
        <v>20000</v>
      </c>
    </row>
    <row r="177" spans="1:23" s="25" customFormat="1" ht="49.5" customHeight="1" x14ac:dyDescent="0.3">
      <c r="A177" s="23" t="s">
        <v>1005</v>
      </c>
      <c r="B177" s="49" t="s">
        <v>1006</v>
      </c>
      <c r="C177" s="49" t="s">
        <v>1007</v>
      </c>
      <c r="D177" s="50" t="s">
        <v>1008</v>
      </c>
      <c r="E177" s="51" t="s">
        <v>1009</v>
      </c>
      <c r="F177" s="49" t="s">
        <v>79</v>
      </c>
      <c r="G177" s="49" t="s">
        <v>39</v>
      </c>
      <c r="H177" s="51" t="s">
        <v>1010</v>
      </c>
      <c r="I177" s="51" t="s">
        <v>1925</v>
      </c>
      <c r="J177" s="51"/>
      <c r="K177" s="24" t="s">
        <v>1011</v>
      </c>
      <c r="L177" s="24" t="s">
        <v>1012</v>
      </c>
      <c r="M177" s="24" t="s">
        <v>1013</v>
      </c>
      <c r="N177" s="53">
        <v>24000</v>
      </c>
      <c r="O177" s="52" t="s">
        <v>43</v>
      </c>
      <c r="P177" s="52" t="s">
        <v>44</v>
      </c>
      <c r="Q177" s="58">
        <v>24000</v>
      </c>
      <c r="R177" s="53" t="s">
        <v>45</v>
      </c>
      <c r="S177" s="61">
        <v>90</v>
      </c>
      <c r="T177" s="61">
        <v>115</v>
      </c>
      <c r="U177" s="61">
        <v>150</v>
      </c>
      <c r="V177" s="53">
        <f t="shared" si="2"/>
        <v>355</v>
      </c>
      <c r="W177" s="81">
        <v>12000</v>
      </c>
    </row>
    <row r="178" spans="1:23" s="25" customFormat="1" ht="49.5" customHeight="1" x14ac:dyDescent="0.3">
      <c r="A178" s="23" t="s">
        <v>120</v>
      </c>
      <c r="B178" s="49" t="s">
        <v>121</v>
      </c>
      <c r="C178" s="49" t="s">
        <v>122</v>
      </c>
      <c r="D178" s="50" t="s">
        <v>123</v>
      </c>
      <c r="E178" s="51" t="s">
        <v>124</v>
      </c>
      <c r="F178" s="49" t="s">
        <v>125</v>
      </c>
      <c r="G178" s="49" t="s">
        <v>39</v>
      </c>
      <c r="H178" s="51" t="s">
        <v>126</v>
      </c>
      <c r="I178" s="51" t="s">
        <v>1925</v>
      </c>
      <c r="J178" s="51"/>
      <c r="K178" s="24" t="s">
        <v>127</v>
      </c>
      <c r="L178" s="24" t="s">
        <v>128</v>
      </c>
      <c r="M178" s="24" t="s">
        <v>129</v>
      </c>
      <c r="N178" s="53">
        <v>37000</v>
      </c>
      <c r="O178" s="52" t="s">
        <v>43</v>
      </c>
      <c r="P178" s="52" t="s">
        <v>44</v>
      </c>
      <c r="Q178" s="58">
        <v>35000</v>
      </c>
      <c r="R178" s="53" t="s">
        <v>45</v>
      </c>
      <c r="S178" s="61">
        <v>90</v>
      </c>
      <c r="T178" s="61">
        <v>115</v>
      </c>
      <c r="U178" s="61">
        <v>150</v>
      </c>
      <c r="V178" s="53">
        <f t="shared" si="2"/>
        <v>355</v>
      </c>
      <c r="W178" s="81">
        <v>18500</v>
      </c>
    </row>
    <row r="179" spans="1:23" s="25" customFormat="1" ht="49.5" customHeight="1" x14ac:dyDescent="0.3">
      <c r="A179" s="23" t="s">
        <v>757</v>
      </c>
      <c r="B179" s="49" t="s">
        <v>758</v>
      </c>
      <c r="C179" s="49" t="s">
        <v>759</v>
      </c>
      <c r="D179" s="50" t="s">
        <v>760</v>
      </c>
      <c r="E179" s="51" t="s">
        <v>364</v>
      </c>
      <c r="F179" s="49" t="s">
        <v>38</v>
      </c>
      <c r="G179" s="49" t="s">
        <v>39</v>
      </c>
      <c r="H179" s="51" t="s">
        <v>761</v>
      </c>
      <c r="I179" s="51" t="s">
        <v>1925</v>
      </c>
      <c r="J179" s="51"/>
      <c r="K179" s="24" t="s">
        <v>762</v>
      </c>
      <c r="L179" s="24" t="s">
        <v>763</v>
      </c>
      <c r="M179" s="24" t="s">
        <v>764</v>
      </c>
      <c r="N179" s="53">
        <v>47400</v>
      </c>
      <c r="O179" s="52" t="s">
        <v>43</v>
      </c>
      <c r="P179" s="52" t="s">
        <v>44</v>
      </c>
      <c r="Q179" s="58">
        <v>23700</v>
      </c>
      <c r="R179" s="53" t="s">
        <v>45</v>
      </c>
      <c r="S179" s="61">
        <v>90</v>
      </c>
      <c r="T179" s="61">
        <v>115</v>
      </c>
      <c r="U179" s="61">
        <v>150</v>
      </c>
      <c r="V179" s="53">
        <f t="shared" si="2"/>
        <v>355</v>
      </c>
      <c r="W179" s="77">
        <v>23700</v>
      </c>
    </row>
    <row r="180" spans="1:23" s="25" customFormat="1" ht="49.5" customHeight="1" x14ac:dyDescent="0.3">
      <c r="A180" s="23" t="s">
        <v>1245</v>
      </c>
      <c r="B180" s="49" t="s">
        <v>1246</v>
      </c>
      <c r="C180" s="49" t="s">
        <v>1247</v>
      </c>
      <c r="D180" s="50" t="s">
        <v>1248</v>
      </c>
      <c r="E180" s="51" t="s">
        <v>192</v>
      </c>
      <c r="F180" s="49" t="s">
        <v>125</v>
      </c>
      <c r="G180" s="49" t="s">
        <v>39</v>
      </c>
      <c r="H180" s="51" t="s">
        <v>1249</v>
      </c>
      <c r="I180" s="51" t="s">
        <v>1925</v>
      </c>
      <c r="J180" s="51"/>
      <c r="K180" s="24" t="s">
        <v>1250</v>
      </c>
      <c r="L180" s="24" t="s">
        <v>1251</v>
      </c>
      <c r="M180" s="24" t="s">
        <v>1252</v>
      </c>
      <c r="N180" s="53">
        <v>45200</v>
      </c>
      <c r="O180" s="52" t="s">
        <v>43</v>
      </c>
      <c r="P180" s="52" t="s">
        <v>44</v>
      </c>
      <c r="Q180" s="58">
        <v>22600</v>
      </c>
      <c r="R180" s="53" t="s">
        <v>45</v>
      </c>
      <c r="S180" s="61">
        <v>90</v>
      </c>
      <c r="T180" s="61">
        <v>115</v>
      </c>
      <c r="U180" s="61">
        <v>150</v>
      </c>
      <c r="V180" s="53">
        <f t="shared" si="2"/>
        <v>355</v>
      </c>
      <c r="W180" s="77">
        <v>22600</v>
      </c>
    </row>
    <row r="181" spans="1:23" s="25" customFormat="1" ht="49.5" customHeight="1" x14ac:dyDescent="0.3">
      <c r="A181" s="23" t="s">
        <v>1308</v>
      </c>
      <c r="B181" s="49" t="s">
        <v>1300</v>
      </c>
      <c r="C181" s="49" t="s">
        <v>1301</v>
      </c>
      <c r="D181" s="50" t="s">
        <v>1302</v>
      </c>
      <c r="E181" s="51" t="s">
        <v>1303</v>
      </c>
      <c r="F181" s="49" t="s">
        <v>79</v>
      </c>
      <c r="G181" s="49" t="s">
        <v>39</v>
      </c>
      <c r="H181" s="51" t="s">
        <v>1304</v>
      </c>
      <c r="I181" s="51" t="s">
        <v>1925</v>
      </c>
      <c r="J181" s="51"/>
      <c r="K181" s="24" t="s">
        <v>1309</v>
      </c>
      <c r="L181" s="24" t="s">
        <v>1310</v>
      </c>
      <c r="M181" s="24" t="s">
        <v>1311</v>
      </c>
      <c r="N181" s="53">
        <v>34000</v>
      </c>
      <c r="O181" s="52" t="s">
        <v>43</v>
      </c>
      <c r="P181" s="52" t="s">
        <v>44</v>
      </c>
      <c r="Q181" s="58">
        <v>34000</v>
      </c>
      <c r="R181" s="53" t="s">
        <v>45</v>
      </c>
      <c r="S181" s="61">
        <v>90</v>
      </c>
      <c r="T181" s="61">
        <v>110</v>
      </c>
      <c r="U181" s="61">
        <v>150</v>
      </c>
      <c r="V181" s="53">
        <f t="shared" si="2"/>
        <v>350</v>
      </c>
      <c r="W181" s="81">
        <v>17000</v>
      </c>
    </row>
    <row r="182" spans="1:23" s="25" customFormat="1" ht="49.5" customHeight="1" x14ac:dyDescent="0.3">
      <c r="A182" s="23" t="s">
        <v>701</v>
      </c>
      <c r="B182" s="49" t="s">
        <v>658</v>
      </c>
      <c r="C182" s="49" t="s">
        <v>659</v>
      </c>
      <c r="D182" s="50" t="s">
        <v>202</v>
      </c>
      <c r="E182" s="51" t="s">
        <v>660</v>
      </c>
      <c r="F182" s="49" t="s">
        <v>202</v>
      </c>
      <c r="G182" s="49" t="s">
        <v>39</v>
      </c>
      <c r="H182" s="51" t="s">
        <v>661</v>
      </c>
      <c r="I182" s="51" t="s">
        <v>1925</v>
      </c>
      <c r="J182" s="51"/>
      <c r="K182" s="24" t="s">
        <v>702</v>
      </c>
      <c r="L182" s="24" t="s">
        <v>703</v>
      </c>
      <c r="M182" s="24" t="s">
        <v>704</v>
      </c>
      <c r="N182" s="53">
        <v>86200</v>
      </c>
      <c r="O182" s="52" t="s">
        <v>43</v>
      </c>
      <c r="P182" s="52" t="s">
        <v>44</v>
      </c>
      <c r="Q182" s="58">
        <v>43000</v>
      </c>
      <c r="R182" s="53" t="s">
        <v>45</v>
      </c>
      <c r="S182" s="61">
        <v>120</v>
      </c>
      <c r="T182" s="61">
        <v>130</v>
      </c>
      <c r="U182" s="61">
        <v>100</v>
      </c>
      <c r="V182" s="53">
        <f t="shared" si="2"/>
        <v>350</v>
      </c>
      <c r="W182" s="77">
        <v>43000</v>
      </c>
    </row>
    <row r="183" spans="1:23" s="25" customFormat="1" ht="49.5" customHeight="1" x14ac:dyDescent="0.3">
      <c r="A183" s="23" t="s">
        <v>705</v>
      </c>
      <c r="B183" s="49" t="s">
        <v>658</v>
      </c>
      <c r="C183" s="49" t="s">
        <v>659</v>
      </c>
      <c r="D183" s="50" t="s">
        <v>202</v>
      </c>
      <c r="E183" s="51" t="s">
        <v>660</v>
      </c>
      <c r="F183" s="49" t="s">
        <v>202</v>
      </c>
      <c r="G183" s="49" t="s">
        <v>39</v>
      </c>
      <c r="H183" s="51" t="s">
        <v>661</v>
      </c>
      <c r="I183" s="51" t="s">
        <v>1925</v>
      </c>
      <c r="J183" s="51"/>
      <c r="K183" s="24" t="s">
        <v>706</v>
      </c>
      <c r="L183" s="24" t="s">
        <v>707</v>
      </c>
      <c r="M183" s="24" t="s">
        <v>704</v>
      </c>
      <c r="N183" s="53">
        <v>86200</v>
      </c>
      <c r="O183" s="52" t="s">
        <v>43</v>
      </c>
      <c r="P183" s="52" t="s">
        <v>44</v>
      </c>
      <c r="Q183" s="58">
        <v>43000</v>
      </c>
      <c r="R183" s="53" t="s">
        <v>45</v>
      </c>
      <c r="S183" s="61">
        <v>120</v>
      </c>
      <c r="T183" s="61">
        <v>130</v>
      </c>
      <c r="U183" s="61">
        <v>100</v>
      </c>
      <c r="V183" s="53">
        <f t="shared" si="2"/>
        <v>350</v>
      </c>
      <c r="W183" s="77">
        <v>43000</v>
      </c>
    </row>
    <row r="184" spans="1:23" s="25" customFormat="1" ht="49.5" customHeight="1" x14ac:dyDescent="0.3">
      <c r="A184" s="23" t="s">
        <v>1854</v>
      </c>
      <c r="B184" s="49" t="s">
        <v>1847</v>
      </c>
      <c r="C184" s="49" t="s">
        <v>1848</v>
      </c>
      <c r="D184" s="50" t="s">
        <v>1849</v>
      </c>
      <c r="E184" s="51" t="s">
        <v>644</v>
      </c>
      <c r="F184" s="49" t="s">
        <v>38</v>
      </c>
      <c r="G184" s="49" t="s">
        <v>39</v>
      </c>
      <c r="H184" s="51" t="s">
        <v>1850</v>
      </c>
      <c r="I184" s="51" t="s">
        <v>1925</v>
      </c>
      <c r="J184" s="51"/>
      <c r="K184" s="24" t="s">
        <v>1855</v>
      </c>
      <c r="L184" s="24" t="s">
        <v>1856</v>
      </c>
      <c r="M184" s="24" t="s">
        <v>1857</v>
      </c>
      <c r="N184" s="53">
        <v>25000</v>
      </c>
      <c r="O184" s="52" t="s">
        <v>43</v>
      </c>
      <c r="P184" s="52" t="s">
        <v>44</v>
      </c>
      <c r="Q184" s="58">
        <v>12000</v>
      </c>
      <c r="R184" s="53" t="s">
        <v>45</v>
      </c>
      <c r="S184" s="61">
        <v>90</v>
      </c>
      <c r="T184" s="61">
        <v>110</v>
      </c>
      <c r="U184" s="61">
        <v>150</v>
      </c>
      <c r="V184" s="53">
        <f t="shared" si="2"/>
        <v>350</v>
      </c>
      <c r="W184" s="77">
        <v>12000</v>
      </c>
    </row>
    <row r="185" spans="1:23" s="25" customFormat="1" ht="49.5" customHeight="1" x14ac:dyDescent="0.3">
      <c r="A185" s="23" t="s">
        <v>1269</v>
      </c>
      <c r="B185" s="49" t="s">
        <v>1262</v>
      </c>
      <c r="C185" s="49" t="s">
        <v>1263</v>
      </c>
      <c r="D185" s="50" t="s">
        <v>1264</v>
      </c>
      <c r="E185" s="51" t="s">
        <v>1265</v>
      </c>
      <c r="F185" s="49" t="s">
        <v>125</v>
      </c>
      <c r="G185" s="49" t="s">
        <v>39</v>
      </c>
      <c r="H185" s="51" t="s">
        <v>1266</v>
      </c>
      <c r="I185" s="51" t="s">
        <v>1925</v>
      </c>
      <c r="J185" s="51"/>
      <c r="K185" s="24" t="s">
        <v>1270</v>
      </c>
      <c r="L185" s="24" t="s">
        <v>1271</v>
      </c>
      <c r="M185" s="24" t="s">
        <v>1272</v>
      </c>
      <c r="N185" s="53">
        <v>25000</v>
      </c>
      <c r="O185" s="52" t="s">
        <v>43</v>
      </c>
      <c r="P185" s="52" t="s">
        <v>44</v>
      </c>
      <c r="Q185" s="58">
        <v>25000</v>
      </c>
      <c r="R185" s="53" t="s">
        <v>45</v>
      </c>
      <c r="S185" s="61">
        <v>90</v>
      </c>
      <c r="T185" s="61">
        <v>110</v>
      </c>
      <c r="U185" s="61">
        <v>150</v>
      </c>
      <c r="V185" s="53">
        <f t="shared" si="2"/>
        <v>350</v>
      </c>
      <c r="W185" s="81">
        <v>12500</v>
      </c>
    </row>
    <row r="186" spans="1:23" s="25" customFormat="1" ht="49.5" customHeight="1" x14ac:dyDescent="0.3">
      <c r="A186" s="23" t="s">
        <v>1725</v>
      </c>
      <c r="B186" s="49" t="s">
        <v>540</v>
      </c>
      <c r="C186" s="49" t="s">
        <v>541</v>
      </c>
      <c r="D186" s="50" t="s">
        <v>542</v>
      </c>
      <c r="E186" s="51" t="s">
        <v>543</v>
      </c>
      <c r="F186" s="49" t="s">
        <v>79</v>
      </c>
      <c r="G186" s="49" t="s">
        <v>39</v>
      </c>
      <c r="H186" s="51" t="s">
        <v>544</v>
      </c>
      <c r="I186" s="51" t="s">
        <v>1925</v>
      </c>
      <c r="J186" s="51"/>
      <c r="K186" s="24" t="s">
        <v>1726</v>
      </c>
      <c r="L186" s="24" t="s">
        <v>1727</v>
      </c>
      <c r="M186" s="24" t="s">
        <v>137</v>
      </c>
      <c r="N186" s="53">
        <v>10000</v>
      </c>
      <c r="O186" s="52" t="s">
        <v>43</v>
      </c>
      <c r="P186" s="52" t="s">
        <v>44</v>
      </c>
      <c r="Q186" s="58">
        <v>10000</v>
      </c>
      <c r="R186" s="53" t="s">
        <v>45</v>
      </c>
      <c r="S186" s="61">
        <v>70</v>
      </c>
      <c r="T186" s="61">
        <v>125</v>
      </c>
      <c r="U186" s="61">
        <v>150</v>
      </c>
      <c r="V186" s="53">
        <f t="shared" si="2"/>
        <v>345</v>
      </c>
      <c r="W186" s="81">
        <v>5000</v>
      </c>
    </row>
    <row r="187" spans="1:23" s="25" customFormat="1" ht="49.5" customHeight="1" x14ac:dyDescent="0.3">
      <c r="A187" s="23" t="s">
        <v>832</v>
      </c>
      <c r="B187" s="49" t="s">
        <v>833</v>
      </c>
      <c r="C187" s="49" t="s">
        <v>834</v>
      </c>
      <c r="D187" s="50" t="s">
        <v>835</v>
      </c>
      <c r="E187" s="51" t="s">
        <v>381</v>
      </c>
      <c r="F187" s="49" t="s">
        <v>79</v>
      </c>
      <c r="G187" s="49" t="s">
        <v>39</v>
      </c>
      <c r="H187" s="51" t="s">
        <v>836</v>
      </c>
      <c r="I187" s="51" t="s">
        <v>1925</v>
      </c>
      <c r="J187" s="51"/>
      <c r="K187" s="24" t="s">
        <v>837</v>
      </c>
      <c r="L187" s="24" t="s">
        <v>838</v>
      </c>
      <c r="M187" s="24" t="s">
        <v>1927</v>
      </c>
      <c r="N187" s="53">
        <v>55122</v>
      </c>
      <c r="O187" s="52" t="s">
        <v>43</v>
      </c>
      <c r="P187" s="52" t="s">
        <v>44</v>
      </c>
      <c r="Q187" s="58">
        <v>35000</v>
      </c>
      <c r="R187" s="53" t="s">
        <v>45</v>
      </c>
      <c r="S187" s="61">
        <v>90</v>
      </c>
      <c r="T187" s="61">
        <v>105</v>
      </c>
      <c r="U187" s="61">
        <v>150</v>
      </c>
      <c r="V187" s="53">
        <f t="shared" si="2"/>
        <v>345</v>
      </c>
      <c r="W187" s="81">
        <v>27600</v>
      </c>
    </row>
    <row r="188" spans="1:23" s="25" customFormat="1" ht="49.5" customHeight="1" x14ac:dyDescent="0.3">
      <c r="A188" s="23" t="s">
        <v>262</v>
      </c>
      <c r="B188" s="49" t="s">
        <v>263</v>
      </c>
      <c r="C188" s="49" t="s">
        <v>264</v>
      </c>
      <c r="D188" s="50" t="s">
        <v>265</v>
      </c>
      <c r="E188" s="51" t="s">
        <v>266</v>
      </c>
      <c r="F188" s="49" t="s">
        <v>202</v>
      </c>
      <c r="G188" s="49" t="s">
        <v>39</v>
      </c>
      <c r="H188" s="51" t="s">
        <v>267</v>
      </c>
      <c r="I188" s="51" t="s">
        <v>1925</v>
      </c>
      <c r="J188" s="51"/>
      <c r="K188" s="24" t="s">
        <v>268</v>
      </c>
      <c r="L188" s="24" t="s">
        <v>269</v>
      </c>
      <c r="M188" s="24" t="s">
        <v>270</v>
      </c>
      <c r="N188" s="53">
        <v>58844</v>
      </c>
      <c r="O188" s="52" t="s">
        <v>43</v>
      </c>
      <c r="P188" s="52" t="s">
        <v>44</v>
      </c>
      <c r="Q188" s="58">
        <v>35000</v>
      </c>
      <c r="R188" s="53" t="s">
        <v>45</v>
      </c>
      <c r="S188" s="61">
        <v>90</v>
      </c>
      <c r="T188" s="61">
        <v>105</v>
      </c>
      <c r="U188" s="61">
        <v>150</v>
      </c>
      <c r="V188" s="53">
        <f t="shared" si="2"/>
        <v>345</v>
      </c>
      <c r="W188" s="81">
        <v>29400</v>
      </c>
    </row>
    <row r="189" spans="1:23" s="25" customFormat="1" ht="49.5" customHeight="1" x14ac:dyDescent="0.3">
      <c r="A189" s="23" t="s">
        <v>614</v>
      </c>
      <c r="B189" s="49" t="s">
        <v>615</v>
      </c>
      <c r="C189" s="49" t="s">
        <v>616</v>
      </c>
      <c r="D189" s="50" t="s">
        <v>617</v>
      </c>
      <c r="E189" s="51" t="s">
        <v>618</v>
      </c>
      <c r="F189" s="49" t="s">
        <v>125</v>
      </c>
      <c r="G189" s="49" t="s">
        <v>39</v>
      </c>
      <c r="H189" s="51" t="s">
        <v>619</v>
      </c>
      <c r="I189" s="51" t="s">
        <v>1925</v>
      </c>
      <c r="J189" s="51"/>
      <c r="K189" s="24" t="s">
        <v>620</v>
      </c>
      <c r="L189" s="24" t="s">
        <v>621</v>
      </c>
      <c r="M189" s="24" t="s">
        <v>622</v>
      </c>
      <c r="N189" s="53">
        <v>14600</v>
      </c>
      <c r="O189" s="52" t="s">
        <v>43</v>
      </c>
      <c r="P189" s="52" t="s">
        <v>44</v>
      </c>
      <c r="Q189" s="58">
        <v>14600</v>
      </c>
      <c r="R189" s="53" t="s">
        <v>45</v>
      </c>
      <c r="S189" s="61">
        <v>70</v>
      </c>
      <c r="T189" s="61">
        <v>125</v>
      </c>
      <c r="U189" s="61">
        <v>150</v>
      </c>
      <c r="V189" s="53">
        <f t="shared" si="2"/>
        <v>345</v>
      </c>
      <c r="W189" s="81">
        <v>7300</v>
      </c>
    </row>
    <row r="190" spans="1:23" s="25" customFormat="1" ht="49.5" customHeight="1" x14ac:dyDescent="0.3">
      <c r="A190" s="23" t="s">
        <v>1299</v>
      </c>
      <c r="B190" s="49" t="s">
        <v>1300</v>
      </c>
      <c r="C190" s="49" t="s">
        <v>1301</v>
      </c>
      <c r="D190" s="50" t="s">
        <v>1302</v>
      </c>
      <c r="E190" s="51" t="s">
        <v>1303</v>
      </c>
      <c r="F190" s="49" t="s">
        <v>79</v>
      </c>
      <c r="G190" s="49" t="s">
        <v>39</v>
      </c>
      <c r="H190" s="51" t="s">
        <v>1304</v>
      </c>
      <c r="I190" s="51" t="s">
        <v>1925</v>
      </c>
      <c r="J190" s="51"/>
      <c r="K190" s="24" t="s">
        <v>1305</v>
      </c>
      <c r="L190" s="24" t="s">
        <v>1306</v>
      </c>
      <c r="M190" s="24" t="s">
        <v>1307</v>
      </c>
      <c r="N190" s="53">
        <v>34000</v>
      </c>
      <c r="O190" s="52" t="s">
        <v>43</v>
      </c>
      <c r="P190" s="52" t="s">
        <v>44</v>
      </c>
      <c r="Q190" s="58">
        <v>34000</v>
      </c>
      <c r="R190" s="53" t="s">
        <v>45</v>
      </c>
      <c r="S190" s="61">
        <v>90</v>
      </c>
      <c r="T190" s="61">
        <v>105</v>
      </c>
      <c r="U190" s="61">
        <v>150</v>
      </c>
      <c r="V190" s="53">
        <f t="shared" si="2"/>
        <v>345</v>
      </c>
      <c r="W190" s="81">
        <v>17000</v>
      </c>
    </row>
    <row r="191" spans="1:23" s="25" customFormat="1" ht="49.5" customHeight="1" x14ac:dyDescent="0.3">
      <c r="A191" s="23" t="s">
        <v>1283</v>
      </c>
      <c r="B191" s="49" t="s">
        <v>1284</v>
      </c>
      <c r="C191" s="49" t="s">
        <v>1285</v>
      </c>
      <c r="D191" s="50" t="s">
        <v>1286</v>
      </c>
      <c r="E191" s="51" t="s">
        <v>201</v>
      </c>
      <c r="F191" s="49" t="s">
        <v>202</v>
      </c>
      <c r="G191" s="49" t="s">
        <v>39</v>
      </c>
      <c r="H191" s="51" t="s">
        <v>1287</v>
      </c>
      <c r="I191" s="51" t="s">
        <v>1925</v>
      </c>
      <c r="J191" s="51"/>
      <c r="K191" s="24" t="s">
        <v>1288</v>
      </c>
      <c r="L191" s="24" t="s">
        <v>1289</v>
      </c>
      <c r="M191" s="24" t="s">
        <v>1290</v>
      </c>
      <c r="N191" s="53">
        <v>33700</v>
      </c>
      <c r="O191" s="52" t="s">
        <v>43</v>
      </c>
      <c r="P191" s="52" t="s">
        <v>44</v>
      </c>
      <c r="Q191" s="58">
        <v>33700</v>
      </c>
      <c r="R191" s="53" t="s">
        <v>45</v>
      </c>
      <c r="S191" s="61">
        <v>70</v>
      </c>
      <c r="T191" s="61">
        <v>125</v>
      </c>
      <c r="U191" s="61">
        <v>150</v>
      </c>
      <c r="V191" s="53">
        <f t="shared" si="2"/>
        <v>345</v>
      </c>
      <c r="W191" s="81">
        <v>16900</v>
      </c>
    </row>
    <row r="192" spans="1:23" s="25" customFormat="1" ht="49.5" customHeight="1" x14ac:dyDescent="0.3">
      <c r="A192" s="23" t="s">
        <v>1228</v>
      </c>
      <c r="B192" s="49" t="s">
        <v>1229</v>
      </c>
      <c r="C192" s="49" t="s">
        <v>1230</v>
      </c>
      <c r="D192" s="50" t="s">
        <v>1231</v>
      </c>
      <c r="E192" s="51" t="s">
        <v>106</v>
      </c>
      <c r="F192" s="49" t="s">
        <v>51</v>
      </c>
      <c r="G192" s="49" t="s">
        <v>39</v>
      </c>
      <c r="H192" s="51" t="s">
        <v>1232</v>
      </c>
      <c r="I192" s="51" t="s">
        <v>1925</v>
      </c>
      <c r="J192" s="51"/>
      <c r="K192" s="24" t="s">
        <v>1233</v>
      </c>
      <c r="L192" s="24" t="s">
        <v>1234</v>
      </c>
      <c r="M192" s="24" t="s">
        <v>1235</v>
      </c>
      <c r="N192" s="53">
        <v>35000</v>
      </c>
      <c r="O192" s="52" t="s">
        <v>43</v>
      </c>
      <c r="P192" s="52" t="s">
        <v>44</v>
      </c>
      <c r="Q192" s="58">
        <v>35000</v>
      </c>
      <c r="R192" s="53" t="s">
        <v>45</v>
      </c>
      <c r="S192" s="61">
        <v>90</v>
      </c>
      <c r="T192" s="61">
        <v>105</v>
      </c>
      <c r="U192" s="61">
        <v>150</v>
      </c>
      <c r="V192" s="53">
        <f t="shared" si="2"/>
        <v>345</v>
      </c>
      <c r="W192" s="81">
        <v>17500</v>
      </c>
    </row>
    <row r="193" spans="1:23" s="25" customFormat="1" ht="49.5" customHeight="1" x14ac:dyDescent="0.3">
      <c r="A193" s="23" t="s">
        <v>765</v>
      </c>
      <c r="B193" s="49" t="s">
        <v>766</v>
      </c>
      <c r="C193" s="49" t="s">
        <v>767</v>
      </c>
      <c r="D193" s="50" t="s">
        <v>768</v>
      </c>
      <c r="E193" s="51" t="s">
        <v>669</v>
      </c>
      <c r="F193" s="49" t="s">
        <v>51</v>
      </c>
      <c r="G193" s="49" t="s">
        <v>39</v>
      </c>
      <c r="H193" s="51" t="s">
        <v>769</v>
      </c>
      <c r="I193" s="51" t="s">
        <v>1925</v>
      </c>
      <c r="J193" s="51"/>
      <c r="K193" s="24" t="s">
        <v>770</v>
      </c>
      <c r="L193" s="24" t="s">
        <v>771</v>
      </c>
      <c r="M193" s="24" t="s">
        <v>772</v>
      </c>
      <c r="N193" s="53">
        <v>40000</v>
      </c>
      <c r="O193" s="52" t="s">
        <v>43</v>
      </c>
      <c r="P193" s="52" t="s">
        <v>44</v>
      </c>
      <c r="Q193" s="58">
        <v>20000</v>
      </c>
      <c r="R193" s="53" t="s">
        <v>45</v>
      </c>
      <c r="S193" s="61">
        <v>90</v>
      </c>
      <c r="T193" s="61">
        <v>105</v>
      </c>
      <c r="U193" s="61">
        <v>150</v>
      </c>
      <c r="V193" s="53">
        <f t="shared" si="2"/>
        <v>345</v>
      </c>
      <c r="W193" s="77">
        <v>20000</v>
      </c>
    </row>
    <row r="194" spans="1:23" s="25" customFormat="1" ht="49.5" customHeight="1" x14ac:dyDescent="0.3">
      <c r="A194" s="23" t="s">
        <v>1106</v>
      </c>
      <c r="B194" s="49" t="s">
        <v>1107</v>
      </c>
      <c r="C194" s="49" t="s">
        <v>1108</v>
      </c>
      <c r="D194" s="50" t="s">
        <v>1109</v>
      </c>
      <c r="E194" s="51" t="s">
        <v>876</v>
      </c>
      <c r="F194" s="49" t="s">
        <v>125</v>
      </c>
      <c r="G194" s="49" t="s">
        <v>39</v>
      </c>
      <c r="H194" s="51" t="s">
        <v>1110</v>
      </c>
      <c r="I194" s="51" t="s">
        <v>1925</v>
      </c>
      <c r="J194" s="51"/>
      <c r="K194" s="24" t="s">
        <v>1111</v>
      </c>
      <c r="L194" s="24" t="s">
        <v>1112</v>
      </c>
      <c r="M194" s="24" t="s">
        <v>137</v>
      </c>
      <c r="N194" s="53">
        <v>21800</v>
      </c>
      <c r="O194" s="52" t="s">
        <v>43</v>
      </c>
      <c r="P194" s="52" t="s">
        <v>44</v>
      </c>
      <c r="Q194" s="58">
        <v>21800</v>
      </c>
      <c r="R194" s="53" t="s">
        <v>45</v>
      </c>
      <c r="S194" s="61">
        <v>70</v>
      </c>
      <c r="T194" s="61">
        <v>125</v>
      </c>
      <c r="U194" s="61">
        <v>150</v>
      </c>
      <c r="V194" s="53">
        <f t="shared" si="2"/>
        <v>345</v>
      </c>
      <c r="W194" s="81">
        <v>10900</v>
      </c>
    </row>
    <row r="195" spans="1:23" s="25" customFormat="1" ht="49.5" customHeight="1" x14ac:dyDescent="0.3">
      <c r="A195" s="23" t="s">
        <v>1113</v>
      </c>
      <c r="B195" s="49" t="s">
        <v>1107</v>
      </c>
      <c r="C195" s="49" t="s">
        <v>1108</v>
      </c>
      <c r="D195" s="50" t="s">
        <v>1109</v>
      </c>
      <c r="E195" s="51" t="s">
        <v>876</v>
      </c>
      <c r="F195" s="49" t="s">
        <v>125</v>
      </c>
      <c r="G195" s="49" t="s">
        <v>39</v>
      </c>
      <c r="H195" s="51" t="s">
        <v>1110</v>
      </c>
      <c r="I195" s="51" t="s">
        <v>1925</v>
      </c>
      <c r="J195" s="51"/>
      <c r="K195" s="24" t="s">
        <v>1114</v>
      </c>
      <c r="L195" s="24" t="s">
        <v>1115</v>
      </c>
      <c r="M195" s="24" t="s">
        <v>137</v>
      </c>
      <c r="N195" s="53">
        <v>31700</v>
      </c>
      <c r="O195" s="52" t="s">
        <v>43</v>
      </c>
      <c r="P195" s="52" t="s">
        <v>44</v>
      </c>
      <c r="Q195" s="58">
        <v>31700</v>
      </c>
      <c r="R195" s="53" t="s">
        <v>45</v>
      </c>
      <c r="S195" s="61">
        <v>70</v>
      </c>
      <c r="T195" s="61">
        <v>125</v>
      </c>
      <c r="U195" s="61">
        <v>150</v>
      </c>
      <c r="V195" s="53">
        <f t="shared" si="2"/>
        <v>345</v>
      </c>
      <c r="W195" s="81">
        <v>15900</v>
      </c>
    </row>
    <row r="196" spans="1:23" s="25" customFormat="1" ht="49.5" customHeight="1" x14ac:dyDescent="0.3">
      <c r="A196" s="23" t="s">
        <v>1672</v>
      </c>
      <c r="B196" s="49" t="s">
        <v>443</v>
      </c>
      <c r="C196" s="49" t="s">
        <v>1673</v>
      </c>
      <c r="D196" s="50" t="s">
        <v>445</v>
      </c>
      <c r="E196" s="51" t="s">
        <v>1265</v>
      </c>
      <c r="F196" s="49" t="s">
        <v>125</v>
      </c>
      <c r="G196" s="49" t="s">
        <v>39</v>
      </c>
      <c r="H196" s="51" t="s">
        <v>1674</v>
      </c>
      <c r="I196" s="51" t="s">
        <v>1925</v>
      </c>
      <c r="J196" s="51"/>
      <c r="K196" s="24" t="s">
        <v>1675</v>
      </c>
      <c r="L196" s="24" t="s">
        <v>1676</v>
      </c>
      <c r="M196" s="24" t="s">
        <v>1677</v>
      </c>
      <c r="N196" s="53">
        <v>41500</v>
      </c>
      <c r="O196" s="52" t="s">
        <v>43</v>
      </c>
      <c r="P196" s="52" t="s">
        <v>44</v>
      </c>
      <c r="Q196" s="58">
        <v>35000</v>
      </c>
      <c r="R196" s="53" t="s">
        <v>45</v>
      </c>
      <c r="S196" s="61">
        <v>90</v>
      </c>
      <c r="T196" s="61">
        <v>105</v>
      </c>
      <c r="U196" s="61">
        <v>150</v>
      </c>
      <c r="V196" s="53">
        <f t="shared" ref="V196:V243" si="3">SUM(S196:U196)</f>
        <v>345</v>
      </c>
      <c r="W196" s="81">
        <v>20800</v>
      </c>
    </row>
    <row r="197" spans="1:23" s="25" customFormat="1" ht="49.5" customHeight="1" x14ac:dyDescent="0.3">
      <c r="A197" s="23" t="s">
        <v>1691</v>
      </c>
      <c r="B197" s="49" t="s">
        <v>443</v>
      </c>
      <c r="C197" s="49" t="s">
        <v>1673</v>
      </c>
      <c r="D197" s="50" t="s">
        <v>445</v>
      </c>
      <c r="E197" s="51" t="s">
        <v>1265</v>
      </c>
      <c r="F197" s="49" t="s">
        <v>125</v>
      </c>
      <c r="G197" s="49" t="s">
        <v>39</v>
      </c>
      <c r="H197" s="51" t="s">
        <v>1674</v>
      </c>
      <c r="I197" s="51" t="s">
        <v>1925</v>
      </c>
      <c r="J197" s="51"/>
      <c r="K197" s="24" t="s">
        <v>448</v>
      </c>
      <c r="L197" s="24" t="s">
        <v>1692</v>
      </c>
      <c r="M197" s="24" t="s">
        <v>1693</v>
      </c>
      <c r="N197" s="53">
        <v>52800</v>
      </c>
      <c r="O197" s="52" t="s">
        <v>43</v>
      </c>
      <c r="P197" s="52" t="s">
        <v>44</v>
      </c>
      <c r="Q197" s="58">
        <v>35000</v>
      </c>
      <c r="R197" s="53" t="s">
        <v>45</v>
      </c>
      <c r="S197" s="61">
        <v>90</v>
      </c>
      <c r="T197" s="61">
        <v>105</v>
      </c>
      <c r="U197" s="61">
        <v>150</v>
      </c>
      <c r="V197" s="53">
        <f t="shared" si="3"/>
        <v>345</v>
      </c>
      <c r="W197" s="81">
        <v>26400</v>
      </c>
    </row>
    <row r="198" spans="1:23" s="25" customFormat="1" ht="49.5" customHeight="1" x14ac:dyDescent="0.3">
      <c r="A198" s="23" t="s">
        <v>1409</v>
      </c>
      <c r="B198" s="49" t="s">
        <v>1410</v>
      </c>
      <c r="C198" s="49" t="s">
        <v>1411</v>
      </c>
      <c r="D198" s="50" t="s">
        <v>1412</v>
      </c>
      <c r="E198" s="51" t="s">
        <v>493</v>
      </c>
      <c r="F198" s="49" t="s">
        <v>202</v>
      </c>
      <c r="G198" s="49" t="s">
        <v>39</v>
      </c>
      <c r="H198" s="51" t="s">
        <v>1413</v>
      </c>
      <c r="I198" s="51" t="s">
        <v>1925</v>
      </c>
      <c r="J198" s="51"/>
      <c r="K198" s="24" t="s">
        <v>1414</v>
      </c>
      <c r="L198" s="24" t="s">
        <v>1415</v>
      </c>
      <c r="M198" s="24" t="s">
        <v>571</v>
      </c>
      <c r="N198" s="53">
        <v>34500</v>
      </c>
      <c r="O198" s="52" t="s">
        <v>43</v>
      </c>
      <c r="P198" s="52" t="s">
        <v>44</v>
      </c>
      <c r="Q198" s="58">
        <v>34500</v>
      </c>
      <c r="R198" s="53" t="s">
        <v>45</v>
      </c>
      <c r="S198" s="61">
        <v>90</v>
      </c>
      <c r="T198" s="61">
        <v>105</v>
      </c>
      <c r="U198" s="61">
        <v>150</v>
      </c>
      <c r="V198" s="53">
        <f t="shared" si="3"/>
        <v>345</v>
      </c>
      <c r="W198" s="81">
        <v>17300</v>
      </c>
    </row>
    <row r="199" spans="1:23" s="25" customFormat="1" ht="49.5" customHeight="1" x14ac:dyDescent="0.3">
      <c r="A199" s="23" t="s">
        <v>434</v>
      </c>
      <c r="B199" s="49" t="s">
        <v>435</v>
      </c>
      <c r="C199" s="49" t="s">
        <v>436</v>
      </c>
      <c r="D199" s="50" t="s">
        <v>437</v>
      </c>
      <c r="E199" s="51" t="s">
        <v>438</v>
      </c>
      <c r="F199" s="49" t="s">
        <v>125</v>
      </c>
      <c r="G199" s="49" t="s">
        <v>39</v>
      </c>
      <c r="H199" s="51" t="s">
        <v>439</v>
      </c>
      <c r="I199" s="51" t="s">
        <v>1925</v>
      </c>
      <c r="J199" s="51"/>
      <c r="K199" s="24" t="s">
        <v>440</v>
      </c>
      <c r="L199" s="24" t="s">
        <v>441</v>
      </c>
      <c r="M199" s="24" t="s">
        <v>1921</v>
      </c>
      <c r="N199" s="53">
        <v>35000</v>
      </c>
      <c r="O199" s="52" t="s">
        <v>43</v>
      </c>
      <c r="P199" s="52" t="s">
        <v>44</v>
      </c>
      <c r="Q199" s="58">
        <v>35000</v>
      </c>
      <c r="R199" s="53" t="s">
        <v>45</v>
      </c>
      <c r="S199" s="61">
        <v>90</v>
      </c>
      <c r="T199" s="61">
        <v>105</v>
      </c>
      <c r="U199" s="61">
        <v>150</v>
      </c>
      <c r="V199" s="53">
        <f t="shared" si="3"/>
        <v>345</v>
      </c>
      <c r="W199" s="81">
        <v>17500</v>
      </c>
    </row>
    <row r="200" spans="1:23" s="25" customFormat="1" ht="49.5" customHeight="1" x14ac:dyDescent="0.3">
      <c r="A200" s="23" t="s">
        <v>1030</v>
      </c>
      <c r="B200" s="49" t="s">
        <v>1031</v>
      </c>
      <c r="C200" s="49" t="s">
        <v>1032</v>
      </c>
      <c r="D200" s="50" t="s">
        <v>1033</v>
      </c>
      <c r="E200" s="51" t="s">
        <v>1034</v>
      </c>
      <c r="F200" s="49" t="s">
        <v>202</v>
      </c>
      <c r="G200" s="49" t="s">
        <v>39</v>
      </c>
      <c r="H200" s="51" t="s">
        <v>1035</v>
      </c>
      <c r="I200" s="51" t="s">
        <v>1925</v>
      </c>
      <c r="J200" s="51"/>
      <c r="K200" s="24" t="s">
        <v>1036</v>
      </c>
      <c r="L200" s="24" t="s">
        <v>1037</v>
      </c>
      <c r="M200" s="24" t="s">
        <v>1038</v>
      </c>
      <c r="N200" s="53">
        <v>34952</v>
      </c>
      <c r="O200" s="52" t="s">
        <v>43</v>
      </c>
      <c r="P200" s="52" t="s">
        <v>44</v>
      </c>
      <c r="Q200" s="58">
        <v>34900</v>
      </c>
      <c r="R200" s="53" t="s">
        <v>45</v>
      </c>
      <c r="S200" s="61">
        <v>90</v>
      </c>
      <c r="T200" s="61">
        <v>105</v>
      </c>
      <c r="U200" s="61">
        <v>150</v>
      </c>
      <c r="V200" s="53">
        <f t="shared" si="3"/>
        <v>345</v>
      </c>
      <c r="W200" s="81">
        <v>17500</v>
      </c>
    </row>
    <row r="201" spans="1:23" s="25" customFormat="1" ht="49.5" customHeight="1" x14ac:dyDescent="0.3">
      <c r="A201" s="23" t="s">
        <v>514</v>
      </c>
      <c r="B201" s="49" t="s">
        <v>515</v>
      </c>
      <c r="C201" s="49" t="s">
        <v>516</v>
      </c>
      <c r="D201" s="50" t="s">
        <v>517</v>
      </c>
      <c r="E201" s="51" t="s">
        <v>518</v>
      </c>
      <c r="F201" s="49" t="s">
        <v>51</v>
      </c>
      <c r="G201" s="49" t="s">
        <v>39</v>
      </c>
      <c r="H201" s="51" t="s">
        <v>519</v>
      </c>
      <c r="I201" s="51" t="s">
        <v>1925</v>
      </c>
      <c r="J201" s="51"/>
      <c r="K201" s="24" t="s">
        <v>520</v>
      </c>
      <c r="L201" s="24" t="s">
        <v>521</v>
      </c>
      <c r="M201" s="24" t="s">
        <v>522</v>
      </c>
      <c r="N201" s="53">
        <v>68000</v>
      </c>
      <c r="O201" s="52" t="s">
        <v>43</v>
      </c>
      <c r="P201" s="52" t="s">
        <v>44</v>
      </c>
      <c r="Q201" s="58">
        <v>34000</v>
      </c>
      <c r="R201" s="53" t="s">
        <v>45</v>
      </c>
      <c r="S201" s="61">
        <v>90</v>
      </c>
      <c r="T201" s="61">
        <v>105</v>
      </c>
      <c r="U201" s="61">
        <v>150</v>
      </c>
      <c r="V201" s="53">
        <f t="shared" si="3"/>
        <v>345</v>
      </c>
      <c r="W201" s="77">
        <v>34000</v>
      </c>
    </row>
    <row r="202" spans="1:23" s="25" customFormat="1" ht="49.5" customHeight="1" x14ac:dyDescent="0.3">
      <c r="A202" s="23" t="s">
        <v>898</v>
      </c>
      <c r="B202" s="49" t="s">
        <v>899</v>
      </c>
      <c r="C202" s="49" t="s">
        <v>900</v>
      </c>
      <c r="D202" s="50" t="s">
        <v>901</v>
      </c>
      <c r="E202" s="51" t="s">
        <v>584</v>
      </c>
      <c r="F202" s="49" t="s">
        <v>202</v>
      </c>
      <c r="G202" s="49" t="s">
        <v>39</v>
      </c>
      <c r="H202" s="51" t="s">
        <v>902</v>
      </c>
      <c r="I202" s="51" t="s">
        <v>1925</v>
      </c>
      <c r="J202" s="51"/>
      <c r="K202" s="24" t="s">
        <v>903</v>
      </c>
      <c r="L202" s="24" t="s">
        <v>904</v>
      </c>
      <c r="M202" s="24" t="s">
        <v>905</v>
      </c>
      <c r="N202" s="53">
        <v>35000</v>
      </c>
      <c r="O202" s="52" t="s">
        <v>43</v>
      </c>
      <c r="P202" s="52" t="s">
        <v>44</v>
      </c>
      <c r="Q202" s="58">
        <v>35000</v>
      </c>
      <c r="R202" s="53" t="s">
        <v>45</v>
      </c>
      <c r="S202" s="61">
        <v>70</v>
      </c>
      <c r="T202" s="61">
        <v>125</v>
      </c>
      <c r="U202" s="61">
        <v>150</v>
      </c>
      <c r="V202" s="53">
        <f t="shared" si="3"/>
        <v>345</v>
      </c>
      <c r="W202" s="81">
        <v>17500</v>
      </c>
    </row>
    <row r="203" spans="1:23" s="25" customFormat="1" ht="49.5" customHeight="1" x14ac:dyDescent="0.3">
      <c r="A203" s="23" t="s">
        <v>1090</v>
      </c>
      <c r="B203" s="49" t="s">
        <v>1091</v>
      </c>
      <c r="C203" s="49" t="s">
        <v>1092</v>
      </c>
      <c r="D203" s="50" t="s">
        <v>1901</v>
      </c>
      <c r="E203" s="51" t="s">
        <v>106</v>
      </c>
      <c r="F203" s="49" t="s">
        <v>51</v>
      </c>
      <c r="G203" s="49" t="s">
        <v>39</v>
      </c>
      <c r="H203" s="51" t="s">
        <v>1094</v>
      </c>
      <c r="I203" s="51" t="s">
        <v>1925</v>
      </c>
      <c r="J203" s="51"/>
      <c r="K203" s="24" t="s">
        <v>1095</v>
      </c>
      <c r="L203" s="24" t="s">
        <v>1096</v>
      </c>
      <c r="M203" s="24" t="s">
        <v>1097</v>
      </c>
      <c r="N203" s="53">
        <v>30000</v>
      </c>
      <c r="O203" s="52" t="s">
        <v>43</v>
      </c>
      <c r="P203" s="52" t="s">
        <v>44</v>
      </c>
      <c r="Q203" s="58">
        <v>30000</v>
      </c>
      <c r="R203" s="53" t="s">
        <v>45</v>
      </c>
      <c r="S203" s="61">
        <v>90</v>
      </c>
      <c r="T203" s="61">
        <v>105</v>
      </c>
      <c r="U203" s="61">
        <v>150</v>
      </c>
      <c r="V203" s="53">
        <f t="shared" si="3"/>
        <v>345</v>
      </c>
      <c r="W203" s="81">
        <v>15000</v>
      </c>
    </row>
    <row r="204" spans="1:23" s="25" customFormat="1" ht="49.5" customHeight="1" x14ac:dyDescent="0.3">
      <c r="A204" s="23" t="s">
        <v>1538</v>
      </c>
      <c r="B204" s="49" t="s">
        <v>1539</v>
      </c>
      <c r="C204" s="49" t="s">
        <v>1540</v>
      </c>
      <c r="D204" s="50" t="s">
        <v>1541</v>
      </c>
      <c r="E204" s="51" t="s">
        <v>1542</v>
      </c>
      <c r="F204" s="49" t="s">
        <v>125</v>
      </c>
      <c r="G204" s="49" t="s">
        <v>39</v>
      </c>
      <c r="H204" s="51" t="s">
        <v>1543</v>
      </c>
      <c r="I204" s="51" t="s">
        <v>1925</v>
      </c>
      <c r="J204" s="51"/>
      <c r="K204" s="24" t="s">
        <v>1544</v>
      </c>
      <c r="L204" s="24" t="s">
        <v>1545</v>
      </c>
      <c r="M204" s="24" t="s">
        <v>571</v>
      </c>
      <c r="N204" s="53">
        <v>34700</v>
      </c>
      <c r="O204" s="52" t="s">
        <v>43</v>
      </c>
      <c r="P204" s="52" t="s">
        <v>44</v>
      </c>
      <c r="Q204" s="58">
        <v>34700</v>
      </c>
      <c r="R204" s="53" t="s">
        <v>45</v>
      </c>
      <c r="S204" s="61">
        <v>90</v>
      </c>
      <c r="T204" s="61">
        <v>105</v>
      </c>
      <c r="U204" s="61">
        <v>150</v>
      </c>
      <c r="V204" s="53">
        <f t="shared" si="3"/>
        <v>345</v>
      </c>
      <c r="W204" s="81">
        <v>17400</v>
      </c>
    </row>
    <row r="205" spans="1:23" s="25" customFormat="1" ht="49.5" customHeight="1" x14ac:dyDescent="0.3">
      <c r="A205" s="23" t="s">
        <v>1144</v>
      </c>
      <c r="B205" s="49" t="s">
        <v>1145</v>
      </c>
      <c r="C205" s="49" t="s">
        <v>1146</v>
      </c>
      <c r="D205" s="50" t="s">
        <v>1147</v>
      </c>
      <c r="E205" s="51" t="s">
        <v>106</v>
      </c>
      <c r="F205" s="49" t="s">
        <v>51</v>
      </c>
      <c r="G205" s="49" t="s">
        <v>39</v>
      </c>
      <c r="H205" s="51" t="s">
        <v>1148</v>
      </c>
      <c r="I205" s="51" t="s">
        <v>1925</v>
      </c>
      <c r="J205" s="51"/>
      <c r="K205" s="24" t="s">
        <v>1149</v>
      </c>
      <c r="L205" s="24" t="s">
        <v>1150</v>
      </c>
      <c r="M205" s="24" t="s">
        <v>1151</v>
      </c>
      <c r="N205" s="53">
        <v>30000</v>
      </c>
      <c r="O205" s="52" t="s">
        <v>43</v>
      </c>
      <c r="P205" s="52" t="s">
        <v>44</v>
      </c>
      <c r="Q205" s="58">
        <v>30000</v>
      </c>
      <c r="R205" s="53" t="s">
        <v>45</v>
      </c>
      <c r="S205" s="61">
        <v>90</v>
      </c>
      <c r="T205" s="61">
        <v>105</v>
      </c>
      <c r="U205" s="61">
        <v>150</v>
      </c>
      <c r="V205" s="53">
        <f t="shared" si="3"/>
        <v>345</v>
      </c>
      <c r="W205" s="81">
        <v>15000</v>
      </c>
    </row>
    <row r="206" spans="1:23" s="25" customFormat="1" ht="49.5" customHeight="1" x14ac:dyDescent="0.3">
      <c r="A206" s="23" t="s">
        <v>673</v>
      </c>
      <c r="B206" s="49" t="s">
        <v>674</v>
      </c>
      <c r="C206" s="49" t="s">
        <v>675</v>
      </c>
      <c r="D206" s="50" t="s">
        <v>676</v>
      </c>
      <c r="E206" s="51" t="s">
        <v>677</v>
      </c>
      <c r="F206" s="49" t="s">
        <v>79</v>
      </c>
      <c r="G206" s="49" t="s">
        <v>39</v>
      </c>
      <c r="H206" s="51" t="s">
        <v>678</v>
      </c>
      <c r="I206" s="51" t="s">
        <v>1925</v>
      </c>
      <c r="J206" s="51"/>
      <c r="K206" s="24" t="s">
        <v>679</v>
      </c>
      <c r="L206" s="24" t="s">
        <v>680</v>
      </c>
      <c r="M206" s="24" t="s">
        <v>681</v>
      </c>
      <c r="N206" s="53">
        <v>30800</v>
      </c>
      <c r="O206" s="52" t="s">
        <v>43</v>
      </c>
      <c r="P206" s="52" t="s">
        <v>44</v>
      </c>
      <c r="Q206" s="58">
        <v>25000</v>
      </c>
      <c r="R206" s="53" t="s">
        <v>45</v>
      </c>
      <c r="S206" s="61">
        <v>90</v>
      </c>
      <c r="T206" s="61">
        <v>105</v>
      </c>
      <c r="U206" s="61">
        <v>150</v>
      </c>
      <c r="V206" s="53">
        <f t="shared" si="3"/>
        <v>345</v>
      </c>
      <c r="W206" s="81">
        <v>15400</v>
      </c>
    </row>
    <row r="207" spans="1:23" s="25" customFormat="1" ht="49.5" customHeight="1" x14ac:dyDescent="0.3">
      <c r="A207" s="23" t="s">
        <v>233</v>
      </c>
      <c r="B207" s="49" t="s">
        <v>234</v>
      </c>
      <c r="C207" s="49" t="s">
        <v>235</v>
      </c>
      <c r="D207" s="50" t="s">
        <v>236</v>
      </c>
      <c r="E207" s="51" t="s">
        <v>237</v>
      </c>
      <c r="F207" s="49" t="s">
        <v>38</v>
      </c>
      <c r="G207" s="49" t="s">
        <v>39</v>
      </c>
      <c r="H207" s="51" t="s">
        <v>238</v>
      </c>
      <c r="I207" s="51" t="s">
        <v>1925</v>
      </c>
      <c r="J207" s="51"/>
      <c r="K207" s="24" t="s">
        <v>239</v>
      </c>
      <c r="L207" s="24" t="s">
        <v>240</v>
      </c>
      <c r="M207" s="24" t="s">
        <v>241</v>
      </c>
      <c r="N207" s="53">
        <v>27000</v>
      </c>
      <c r="O207" s="52" t="s">
        <v>43</v>
      </c>
      <c r="P207" s="52" t="s">
        <v>44</v>
      </c>
      <c r="Q207" s="58">
        <v>27000</v>
      </c>
      <c r="R207" s="53" t="s">
        <v>45</v>
      </c>
      <c r="S207" s="61">
        <v>90</v>
      </c>
      <c r="T207" s="61">
        <v>105</v>
      </c>
      <c r="U207" s="61">
        <v>150</v>
      </c>
      <c r="V207" s="53">
        <f t="shared" si="3"/>
        <v>345</v>
      </c>
      <c r="W207" s="81">
        <v>13500</v>
      </c>
    </row>
    <row r="208" spans="1:23" s="25" customFormat="1" ht="49.5" customHeight="1" x14ac:dyDescent="0.3">
      <c r="A208" s="23" t="s">
        <v>1098</v>
      </c>
      <c r="B208" s="49" t="s">
        <v>1099</v>
      </c>
      <c r="C208" s="49" t="s">
        <v>1100</v>
      </c>
      <c r="D208" s="50" t="s">
        <v>1101</v>
      </c>
      <c r="E208" s="51" t="s">
        <v>106</v>
      </c>
      <c r="F208" s="49" t="s">
        <v>51</v>
      </c>
      <c r="G208" s="49" t="s">
        <v>39</v>
      </c>
      <c r="H208" s="51" t="s">
        <v>1102</v>
      </c>
      <c r="I208" s="51" t="s">
        <v>1925</v>
      </c>
      <c r="J208" s="51"/>
      <c r="K208" s="24" t="s">
        <v>1103</v>
      </c>
      <c r="L208" s="24" t="s">
        <v>1104</v>
      </c>
      <c r="M208" s="24" t="s">
        <v>1105</v>
      </c>
      <c r="N208" s="53">
        <v>35000</v>
      </c>
      <c r="O208" s="52" t="s">
        <v>43</v>
      </c>
      <c r="P208" s="52" t="s">
        <v>44</v>
      </c>
      <c r="Q208" s="58">
        <v>35000</v>
      </c>
      <c r="R208" s="53" t="s">
        <v>45</v>
      </c>
      <c r="S208" s="61">
        <v>90</v>
      </c>
      <c r="T208" s="61">
        <v>105</v>
      </c>
      <c r="U208" s="61">
        <v>150</v>
      </c>
      <c r="V208" s="53">
        <f t="shared" si="3"/>
        <v>345</v>
      </c>
      <c r="W208" s="81">
        <v>17500</v>
      </c>
    </row>
    <row r="209" spans="1:23" s="25" customFormat="1" ht="49.5" customHeight="1" x14ac:dyDescent="0.3">
      <c r="A209" s="23" t="s">
        <v>1161</v>
      </c>
      <c r="B209" s="49" t="s">
        <v>1162</v>
      </c>
      <c r="C209" s="49" t="s">
        <v>1163</v>
      </c>
      <c r="D209" s="50" t="s">
        <v>1164</v>
      </c>
      <c r="E209" s="51" t="s">
        <v>677</v>
      </c>
      <c r="F209" s="49" t="s">
        <v>79</v>
      </c>
      <c r="G209" s="49" t="s">
        <v>39</v>
      </c>
      <c r="H209" s="51" t="s">
        <v>1165</v>
      </c>
      <c r="I209" s="51" t="s">
        <v>1925</v>
      </c>
      <c r="J209" s="51"/>
      <c r="K209" s="24" t="s">
        <v>1166</v>
      </c>
      <c r="L209" s="24" t="s">
        <v>1167</v>
      </c>
      <c r="M209" s="24" t="s">
        <v>1168</v>
      </c>
      <c r="N209" s="53">
        <v>34990</v>
      </c>
      <c r="O209" s="52" t="s">
        <v>43</v>
      </c>
      <c r="P209" s="52" t="s">
        <v>44</v>
      </c>
      <c r="Q209" s="58">
        <v>30000</v>
      </c>
      <c r="R209" s="53" t="s">
        <v>45</v>
      </c>
      <c r="S209" s="61">
        <v>90</v>
      </c>
      <c r="T209" s="61">
        <v>105</v>
      </c>
      <c r="U209" s="61">
        <v>150</v>
      </c>
      <c r="V209" s="53">
        <f t="shared" si="3"/>
        <v>345</v>
      </c>
      <c r="W209" s="81">
        <v>17500</v>
      </c>
    </row>
    <row r="210" spans="1:23" s="25" customFormat="1" ht="49.5" customHeight="1" x14ac:dyDescent="0.3">
      <c r="A210" s="23" t="s">
        <v>1737</v>
      </c>
      <c r="B210" s="49" t="s">
        <v>1481</v>
      </c>
      <c r="C210" s="49" t="s">
        <v>1482</v>
      </c>
      <c r="D210" s="50" t="s">
        <v>1483</v>
      </c>
      <c r="E210" s="51" t="s">
        <v>390</v>
      </c>
      <c r="F210" s="49" t="s">
        <v>202</v>
      </c>
      <c r="G210" s="49" t="s">
        <v>39</v>
      </c>
      <c r="H210" s="51" t="s">
        <v>1484</v>
      </c>
      <c r="I210" s="51" t="s">
        <v>1925</v>
      </c>
      <c r="J210" s="51"/>
      <c r="K210" s="24" t="s">
        <v>1738</v>
      </c>
      <c r="L210" s="24" t="s">
        <v>1739</v>
      </c>
      <c r="M210" s="24" t="s">
        <v>1740</v>
      </c>
      <c r="N210" s="53">
        <v>34000</v>
      </c>
      <c r="O210" s="52" t="s">
        <v>43</v>
      </c>
      <c r="P210" s="52" t="s">
        <v>44</v>
      </c>
      <c r="Q210" s="58">
        <v>34000</v>
      </c>
      <c r="R210" s="53" t="s">
        <v>45</v>
      </c>
      <c r="S210" s="61">
        <v>70</v>
      </c>
      <c r="T210" s="61">
        <v>120</v>
      </c>
      <c r="U210" s="61">
        <v>150</v>
      </c>
      <c r="V210" s="53">
        <f t="shared" si="3"/>
        <v>340</v>
      </c>
      <c r="W210" s="81">
        <v>17000</v>
      </c>
    </row>
    <row r="211" spans="1:23" s="25" customFormat="1" ht="49.5" customHeight="1" x14ac:dyDescent="0.3">
      <c r="A211" s="23" t="s">
        <v>716</v>
      </c>
      <c r="B211" s="49" t="s">
        <v>717</v>
      </c>
      <c r="C211" s="49" t="s">
        <v>718</v>
      </c>
      <c r="D211" s="50" t="s">
        <v>719</v>
      </c>
      <c r="E211" s="51" t="s">
        <v>720</v>
      </c>
      <c r="F211" s="49" t="s">
        <v>51</v>
      </c>
      <c r="G211" s="49" t="s">
        <v>39</v>
      </c>
      <c r="H211" s="51" t="s">
        <v>721</v>
      </c>
      <c r="I211" s="51" t="s">
        <v>1925</v>
      </c>
      <c r="J211" s="51"/>
      <c r="K211" s="24" t="s">
        <v>722</v>
      </c>
      <c r="L211" s="24" t="s">
        <v>723</v>
      </c>
      <c r="M211" s="24" t="s">
        <v>724</v>
      </c>
      <c r="N211" s="53">
        <v>52000</v>
      </c>
      <c r="O211" s="52" t="s">
        <v>43</v>
      </c>
      <c r="P211" s="52" t="s">
        <v>44</v>
      </c>
      <c r="Q211" s="58">
        <v>26000</v>
      </c>
      <c r="R211" s="53" t="s">
        <v>45</v>
      </c>
      <c r="S211" s="61">
        <v>90</v>
      </c>
      <c r="T211" s="61">
        <v>100</v>
      </c>
      <c r="U211" s="61">
        <v>150</v>
      </c>
      <c r="V211" s="53">
        <f t="shared" si="3"/>
        <v>340</v>
      </c>
      <c r="W211" s="77">
        <v>26000</v>
      </c>
    </row>
    <row r="212" spans="1:23" s="25" customFormat="1" ht="49.5" customHeight="1" x14ac:dyDescent="0.3">
      <c r="A212" s="23" t="s">
        <v>1749</v>
      </c>
      <c r="B212" s="49" t="s">
        <v>1750</v>
      </c>
      <c r="C212" s="49" t="s">
        <v>1751</v>
      </c>
      <c r="D212" s="50" t="s">
        <v>1752</v>
      </c>
      <c r="E212" s="51" t="s">
        <v>78</v>
      </c>
      <c r="F212" s="49" t="s">
        <v>79</v>
      </c>
      <c r="G212" s="49" t="s">
        <v>39</v>
      </c>
      <c r="H212" s="51" t="s">
        <v>1753</v>
      </c>
      <c r="I212" s="51" t="s">
        <v>1925</v>
      </c>
      <c r="J212" s="51"/>
      <c r="K212" s="24" t="s">
        <v>1754</v>
      </c>
      <c r="L212" s="24" t="s">
        <v>1755</v>
      </c>
      <c r="M212" s="24" t="s">
        <v>1756</v>
      </c>
      <c r="N212" s="53">
        <v>35000</v>
      </c>
      <c r="O212" s="52" t="s">
        <v>43</v>
      </c>
      <c r="P212" s="52" t="s">
        <v>44</v>
      </c>
      <c r="Q212" s="58">
        <v>35000</v>
      </c>
      <c r="R212" s="53" t="s">
        <v>45</v>
      </c>
      <c r="S212" s="61">
        <v>110</v>
      </c>
      <c r="T212" s="61">
        <v>150</v>
      </c>
      <c r="U212" s="61">
        <v>80</v>
      </c>
      <c r="V212" s="53">
        <f t="shared" si="3"/>
        <v>340</v>
      </c>
      <c r="W212" s="81">
        <v>17500</v>
      </c>
    </row>
    <row r="213" spans="1:23" s="25" customFormat="1" ht="49.5" customHeight="1" x14ac:dyDescent="0.3">
      <c r="A213" s="23" t="s">
        <v>207</v>
      </c>
      <c r="B213" s="49" t="s">
        <v>208</v>
      </c>
      <c r="C213" s="49" t="s">
        <v>209</v>
      </c>
      <c r="D213" s="50" t="s">
        <v>210</v>
      </c>
      <c r="E213" s="51" t="s">
        <v>211</v>
      </c>
      <c r="F213" s="49" t="s">
        <v>51</v>
      </c>
      <c r="G213" s="49" t="s">
        <v>39</v>
      </c>
      <c r="H213" s="51" t="s">
        <v>212</v>
      </c>
      <c r="I213" s="51" t="s">
        <v>1925</v>
      </c>
      <c r="J213" s="51"/>
      <c r="K213" s="24" t="s">
        <v>213</v>
      </c>
      <c r="L213" s="24" t="s">
        <v>214</v>
      </c>
      <c r="M213" s="24" t="s">
        <v>215</v>
      </c>
      <c r="N213" s="53">
        <v>17000</v>
      </c>
      <c r="O213" s="52" t="s">
        <v>43</v>
      </c>
      <c r="P213" s="52" t="s">
        <v>44</v>
      </c>
      <c r="Q213" s="58">
        <v>17000</v>
      </c>
      <c r="R213" s="53" t="s">
        <v>45</v>
      </c>
      <c r="S213" s="61">
        <v>70</v>
      </c>
      <c r="T213" s="61">
        <v>120</v>
      </c>
      <c r="U213" s="61">
        <v>150</v>
      </c>
      <c r="V213" s="53">
        <f t="shared" si="3"/>
        <v>340</v>
      </c>
      <c r="W213" s="81">
        <v>8500</v>
      </c>
    </row>
    <row r="214" spans="1:23" s="25" customFormat="1" ht="49.5" customHeight="1" x14ac:dyDescent="0.3">
      <c r="A214" s="23" t="s">
        <v>981</v>
      </c>
      <c r="B214" s="49" t="s">
        <v>982</v>
      </c>
      <c r="C214" s="49" t="s">
        <v>983</v>
      </c>
      <c r="D214" s="50" t="s">
        <v>984</v>
      </c>
      <c r="E214" s="51" t="s">
        <v>985</v>
      </c>
      <c r="F214" s="49" t="s">
        <v>202</v>
      </c>
      <c r="G214" s="49" t="s">
        <v>39</v>
      </c>
      <c r="H214" s="51" t="s">
        <v>986</v>
      </c>
      <c r="I214" s="51" t="s">
        <v>1925</v>
      </c>
      <c r="J214" s="51"/>
      <c r="K214" s="24" t="s">
        <v>987</v>
      </c>
      <c r="L214" s="24" t="s">
        <v>988</v>
      </c>
      <c r="M214" s="24" t="s">
        <v>664</v>
      </c>
      <c r="N214" s="53">
        <v>48000</v>
      </c>
      <c r="O214" s="52" t="s">
        <v>43</v>
      </c>
      <c r="P214" s="52" t="s">
        <v>44</v>
      </c>
      <c r="Q214" s="58">
        <v>24000</v>
      </c>
      <c r="R214" s="53" t="s">
        <v>45</v>
      </c>
      <c r="S214" s="61">
        <v>70</v>
      </c>
      <c r="T214" s="61">
        <v>120</v>
      </c>
      <c r="U214" s="61">
        <v>150</v>
      </c>
      <c r="V214" s="53">
        <f t="shared" si="3"/>
        <v>340</v>
      </c>
      <c r="W214" s="77">
        <v>24000</v>
      </c>
    </row>
    <row r="215" spans="1:23" s="25" customFormat="1" ht="49.5" customHeight="1" x14ac:dyDescent="0.3">
      <c r="A215" s="23" t="s">
        <v>394</v>
      </c>
      <c r="B215" s="49" t="s">
        <v>395</v>
      </c>
      <c r="C215" s="49" t="s">
        <v>396</v>
      </c>
      <c r="D215" s="50" t="s">
        <v>397</v>
      </c>
      <c r="E215" s="51" t="s">
        <v>398</v>
      </c>
      <c r="F215" s="49" t="s">
        <v>79</v>
      </c>
      <c r="G215" s="49" t="s">
        <v>39</v>
      </c>
      <c r="H215" s="51" t="s">
        <v>399</v>
      </c>
      <c r="I215" s="51" t="s">
        <v>1925</v>
      </c>
      <c r="J215" s="51"/>
      <c r="K215" s="24" t="s">
        <v>400</v>
      </c>
      <c r="L215" s="24" t="s">
        <v>401</v>
      </c>
      <c r="M215" s="24" t="s">
        <v>402</v>
      </c>
      <c r="N215" s="53">
        <v>21600</v>
      </c>
      <c r="O215" s="52" t="s">
        <v>43</v>
      </c>
      <c r="P215" s="52" t="s">
        <v>44</v>
      </c>
      <c r="Q215" s="58">
        <v>21600</v>
      </c>
      <c r="R215" s="53" t="s">
        <v>45</v>
      </c>
      <c r="S215" s="61">
        <v>70</v>
      </c>
      <c r="T215" s="61">
        <v>115</v>
      </c>
      <c r="U215" s="61">
        <v>150</v>
      </c>
      <c r="V215" s="53">
        <f t="shared" si="3"/>
        <v>335</v>
      </c>
      <c r="W215" s="81">
        <v>10800</v>
      </c>
    </row>
    <row r="216" spans="1:23" s="25" customFormat="1" ht="49.5" customHeight="1" x14ac:dyDescent="0.3">
      <c r="A216" s="23" t="s">
        <v>407</v>
      </c>
      <c r="B216" s="49" t="s">
        <v>395</v>
      </c>
      <c r="C216" s="49" t="s">
        <v>396</v>
      </c>
      <c r="D216" s="50" t="s">
        <v>397</v>
      </c>
      <c r="E216" s="51" t="s">
        <v>398</v>
      </c>
      <c r="F216" s="49" t="s">
        <v>79</v>
      </c>
      <c r="G216" s="49" t="s">
        <v>39</v>
      </c>
      <c r="H216" s="51" t="s">
        <v>399</v>
      </c>
      <c r="I216" s="51" t="s">
        <v>1925</v>
      </c>
      <c r="J216" s="51"/>
      <c r="K216" s="24" t="s">
        <v>408</v>
      </c>
      <c r="L216" s="24" t="s">
        <v>401</v>
      </c>
      <c r="M216" s="24" t="s">
        <v>402</v>
      </c>
      <c r="N216" s="53">
        <v>21600</v>
      </c>
      <c r="O216" s="52" t="s">
        <v>43</v>
      </c>
      <c r="P216" s="52" t="s">
        <v>44</v>
      </c>
      <c r="Q216" s="58">
        <v>21600</v>
      </c>
      <c r="R216" s="53" t="s">
        <v>45</v>
      </c>
      <c r="S216" s="61">
        <v>70</v>
      </c>
      <c r="T216" s="61">
        <v>115</v>
      </c>
      <c r="U216" s="61">
        <v>150</v>
      </c>
      <c r="V216" s="53">
        <f t="shared" si="3"/>
        <v>335</v>
      </c>
      <c r="W216" s="81">
        <v>10800</v>
      </c>
    </row>
    <row r="217" spans="1:23" s="25" customFormat="1" ht="49.5" customHeight="1" x14ac:dyDescent="0.3">
      <c r="A217" s="23" t="s">
        <v>868</v>
      </c>
      <c r="B217" s="49" t="s">
        <v>849</v>
      </c>
      <c r="C217" s="49" t="s">
        <v>850</v>
      </c>
      <c r="D217" s="50" t="s">
        <v>851</v>
      </c>
      <c r="E217" s="51" t="s">
        <v>852</v>
      </c>
      <c r="F217" s="49" t="s">
        <v>202</v>
      </c>
      <c r="G217" s="49" t="s">
        <v>39</v>
      </c>
      <c r="H217" s="51" t="s">
        <v>853</v>
      </c>
      <c r="I217" s="51" t="s">
        <v>1925</v>
      </c>
      <c r="J217" s="51"/>
      <c r="K217" s="24" t="s">
        <v>869</v>
      </c>
      <c r="L217" s="24" t="s">
        <v>870</v>
      </c>
      <c r="M217" s="24" t="s">
        <v>871</v>
      </c>
      <c r="N217" s="53">
        <v>36000</v>
      </c>
      <c r="O217" s="52" t="s">
        <v>43</v>
      </c>
      <c r="P217" s="52" t="s">
        <v>44</v>
      </c>
      <c r="Q217" s="58">
        <v>35000</v>
      </c>
      <c r="R217" s="53" t="s">
        <v>45</v>
      </c>
      <c r="S217" s="61">
        <v>70</v>
      </c>
      <c r="T217" s="61">
        <v>115</v>
      </c>
      <c r="U217" s="61">
        <v>150</v>
      </c>
      <c r="V217" s="53">
        <f t="shared" si="3"/>
        <v>335</v>
      </c>
      <c r="W217" s="81">
        <v>18000</v>
      </c>
    </row>
    <row r="218" spans="1:23" s="25" customFormat="1" ht="49.5" customHeight="1" x14ac:dyDescent="0.3">
      <c r="A218" s="23" t="s">
        <v>1837</v>
      </c>
      <c r="B218" s="49" t="s">
        <v>1838</v>
      </c>
      <c r="C218" s="49" t="s">
        <v>1839</v>
      </c>
      <c r="D218" s="50" t="s">
        <v>1840</v>
      </c>
      <c r="E218" s="51" t="s">
        <v>1841</v>
      </c>
      <c r="F218" s="49" t="s">
        <v>79</v>
      </c>
      <c r="G218" s="49" t="s">
        <v>39</v>
      </c>
      <c r="H218" s="51" t="s">
        <v>1842</v>
      </c>
      <c r="I218" s="51" t="s">
        <v>1925</v>
      </c>
      <c r="J218" s="51"/>
      <c r="K218" s="24" t="s">
        <v>1843</v>
      </c>
      <c r="L218" s="24" t="s">
        <v>1844</v>
      </c>
      <c r="M218" s="24" t="s">
        <v>1845</v>
      </c>
      <c r="N218" s="53">
        <v>41000</v>
      </c>
      <c r="O218" s="52" t="s">
        <v>43</v>
      </c>
      <c r="P218" s="52" t="s">
        <v>44</v>
      </c>
      <c r="Q218" s="58">
        <v>35000</v>
      </c>
      <c r="R218" s="53" t="s">
        <v>45</v>
      </c>
      <c r="S218" s="61">
        <v>70</v>
      </c>
      <c r="T218" s="61">
        <v>115</v>
      </c>
      <c r="U218" s="61">
        <v>150</v>
      </c>
      <c r="V218" s="53">
        <f t="shared" si="3"/>
        <v>335</v>
      </c>
      <c r="W218" s="81">
        <v>20500</v>
      </c>
    </row>
    <row r="219" spans="1:23" s="25" customFormat="1" ht="49.5" customHeight="1" x14ac:dyDescent="0.3">
      <c r="A219" s="23" t="s">
        <v>1660</v>
      </c>
      <c r="B219" s="49" t="s">
        <v>1652</v>
      </c>
      <c r="C219" s="49" t="s">
        <v>1653</v>
      </c>
      <c r="D219" s="50" t="s">
        <v>1654</v>
      </c>
      <c r="E219" s="51" t="s">
        <v>1655</v>
      </c>
      <c r="F219" s="49" t="s">
        <v>202</v>
      </c>
      <c r="G219" s="49" t="s">
        <v>39</v>
      </c>
      <c r="H219" s="51" t="s">
        <v>1656</v>
      </c>
      <c r="I219" s="51" t="s">
        <v>1925</v>
      </c>
      <c r="J219" s="51"/>
      <c r="K219" s="24" t="s">
        <v>1661</v>
      </c>
      <c r="L219" s="24" t="s">
        <v>1662</v>
      </c>
      <c r="M219" s="24" t="s">
        <v>1663</v>
      </c>
      <c r="N219" s="53">
        <v>34000</v>
      </c>
      <c r="O219" s="52" t="s">
        <v>43</v>
      </c>
      <c r="P219" s="52" t="s">
        <v>44</v>
      </c>
      <c r="Q219" s="58">
        <v>34000</v>
      </c>
      <c r="R219" s="53" t="s">
        <v>45</v>
      </c>
      <c r="S219" s="61">
        <v>70</v>
      </c>
      <c r="T219" s="61">
        <v>105</v>
      </c>
      <c r="U219" s="61">
        <v>150</v>
      </c>
      <c r="V219" s="53">
        <f t="shared" si="3"/>
        <v>325</v>
      </c>
      <c r="W219" s="81">
        <v>17000</v>
      </c>
    </row>
    <row r="220" spans="1:23" s="25" customFormat="1" ht="49.5" customHeight="1" x14ac:dyDescent="0.3">
      <c r="A220" s="23" t="s">
        <v>403</v>
      </c>
      <c r="B220" s="49" t="s">
        <v>395</v>
      </c>
      <c r="C220" s="49" t="s">
        <v>396</v>
      </c>
      <c r="D220" s="50" t="s">
        <v>397</v>
      </c>
      <c r="E220" s="51" t="s">
        <v>398</v>
      </c>
      <c r="F220" s="49" t="s">
        <v>79</v>
      </c>
      <c r="G220" s="49" t="s">
        <v>39</v>
      </c>
      <c r="H220" s="51" t="s">
        <v>399</v>
      </c>
      <c r="I220" s="51" t="s">
        <v>1925</v>
      </c>
      <c r="J220" s="51"/>
      <c r="K220" s="24" t="s">
        <v>404</v>
      </c>
      <c r="L220" s="24" t="s">
        <v>405</v>
      </c>
      <c r="M220" s="24" t="s">
        <v>406</v>
      </c>
      <c r="N220" s="53">
        <v>36700</v>
      </c>
      <c r="O220" s="52" t="s">
        <v>43</v>
      </c>
      <c r="P220" s="52" t="s">
        <v>44</v>
      </c>
      <c r="Q220" s="58">
        <v>35000</v>
      </c>
      <c r="R220" s="53" t="s">
        <v>45</v>
      </c>
      <c r="S220" s="61">
        <v>70</v>
      </c>
      <c r="T220" s="61">
        <v>105</v>
      </c>
      <c r="U220" s="61">
        <v>150</v>
      </c>
      <c r="V220" s="53">
        <f t="shared" si="3"/>
        <v>325</v>
      </c>
      <c r="W220" s="81">
        <v>18400</v>
      </c>
    </row>
    <row r="221" spans="1:23" s="25" customFormat="1" ht="49.5" customHeight="1" x14ac:dyDescent="0.3">
      <c r="A221" s="23" t="s">
        <v>1694</v>
      </c>
      <c r="B221" s="49" t="s">
        <v>1695</v>
      </c>
      <c r="C221" s="49" t="s">
        <v>1696</v>
      </c>
      <c r="D221" s="50" t="s">
        <v>1697</v>
      </c>
      <c r="E221" s="51" t="s">
        <v>1698</v>
      </c>
      <c r="F221" s="49" t="s">
        <v>125</v>
      </c>
      <c r="G221" s="49" t="s">
        <v>39</v>
      </c>
      <c r="H221" s="51" t="s">
        <v>1699</v>
      </c>
      <c r="I221" s="51" t="s">
        <v>1925</v>
      </c>
      <c r="J221" s="51"/>
      <c r="K221" s="24" t="s">
        <v>1700</v>
      </c>
      <c r="L221" s="24" t="s">
        <v>1701</v>
      </c>
      <c r="M221" s="24" t="s">
        <v>867</v>
      </c>
      <c r="N221" s="53">
        <v>35000</v>
      </c>
      <c r="O221" s="52" t="s">
        <v>43</v>
      </c>
      <c r="P221" s="52" t="s">
        <v>44</v>
      </c>
      <c r="Q221" s="58">
        <v>35000</v>
      </c>
      <c r="R221" s="53" t="s">
        <v>45</v>
      </c>
      <c r="S221" s="61">
        <v>70</v>
      </c>
      <c r="T221" s="61">
        <v>105</v>
      </c>
      <c r="U221" s="61">
        <v>150</v>
      </c>
      <c r="V221" s="53">
        <f t="shared" si="3"/>
        <v>325</v>
      </c>
      <c r="W221" s="81">
        <v>17500</v>
      </c>
    </row>
    <row r="222" spans="1:23" s="25" customFormat="1" ht="49.5" customHeight="1" x14ac:dyDescent="0.3">
      <c r="A222" s="23" t="s">
        <v>797</v>
      </c>
      <c r="B222" s="49" t="s">
        <v>790</v>
      </c>
      <c r="C222" s="49" t="s">
        <v>791</v>
      </c>
      <c r="D222" s="50" t="s">
        <v>792</v>
      </c>
      <c r="E222" s="51" t="s">
        <v>97</v>
      </c>
      <c r="F222" s="49" t="s">
        <v>79</v>
      </c>
      <c r="G222" s="49" t="s">
        <v>39</v>
      </c>
      <c r="H222" s="51" t="s">
        <v>793</v>
      </c>
      <c r="I222" s="51" t="s">
        <v>1925</v>
      </c>
      <c r="J222" s="51"/>
      <c r="K222" s="24" t="s">
        <v>798</v>
      </c>
      <c r="L222" s="24" t="s">
        <v>799</v>
      </c>
      <c r="M222" s="24" t="s">
        <v>800</v>
      </c>
      <c r="N222" s="53">
        <v>15555</v>
      </c>
      <c r="O222" s="52" t="s">
        <v>43</v>
      </c>
      <c r="P222" s="52" t="s">
        <v>44</v>
      </c>
      <c r="Q222" s="58">
        <v>7700</v>
      </c>
      <c r="R222" s="53" t="s">
        <v>45</v>
      </c>
      <c r="S222" s="61">
        <v>70</v>
      </c>
      <c r="T222" s="61">
        <v>105</v>
      </c>
      <c r="U222" s="61">
        <v>150</v>
      </c>
      <c r="V222" s="53">
        <f t="shared" si="3"/>
        <v>325</v>
      </c>
      <c r="W222" s="81">
        <v>7700</v>
      </c>
    </row>
    <row r="223" spans="1:23" s="25" customFormat="1" ht="49.5" customHeight="1" x14ac:dyDescent="0.3">
      <c r="A223" s="23" t="s">
        <v>1515</v>
      </c>
      <c r="B223" s="49" t="s">
        <v>361</v>
      </c>
      <c r="C223" s="49" t="s">
        <v>362</v>
      </c>
      <c r="D223" s="50" t="s">
        <v>363</v>
      </c>
      <c r="E223" s="51" t="s">
        <v>364</v>
      </c>
      <c r="F223" s="49" t="s">
        <v>38</v>
      </c>
      <c r="G223" s="49" t="s">
        <v>39</v>
      </c>
      <c r="H223" s="51" t="s">
        <v>365</v>
      </c>
      <c r="I223" s="51" t="s">
        <v>1925</v>
      </c>
      <c r="J223" s="51"/>
      <c r="K223" s="24" t="s">
        <v>1516</v>
      </c>
      <c r="L223" s="24" t="s">
        <v>1517</v>
      </c>
      <c r="M223" s="24" t="s">
        <v>1518</v>
      </c>
      <c r="N223" s="53">
        <v>34000</v>
      </c>
      <c r="O223" s="52" t="s">
        <v>43</v>
      </c>
      <c r="P223" s="52" t="s">
        <v>44</v>
      </c>
      <c r="Q223" s="58">
        <v>34000</v>
      </c>
      <c r="R223" s="53" t="s">
        <v>45</v>
      </c>
      <c r="S223" s="61">
        <v>70</v>
      </c>
      <c r="T223" s="61">
        <v>105</v>
      </c>
      <c r="U223" s="61">
        <v>150</v>
      </c>
      <c r="V223" s="53">
        <f t="shared" si="3"/>
        <v>325</v>
      </c>
      <c r="W223" s="81">
        <v>17000</v>
      </c>
    </row>
    <row r="224" spans="1:23" s="25" customFormat="1" ht="49.5" customHeight="1" x14ac:dyDescent="0.3">
      <c r="A224" s="23" t="s">
        <v>1535</v>
      </c>
      <c r="B224" s="49" t="s">
        <v>966</v>
      </c>
      <c r="C224" s="49" t="s">
        <v>967</v>
      </c>
      <c r="D224" s="50" t="s">
        <v>968</v>
      </c>
      <c r="E224" s="51" t="s">
        <v>969</v>
      </c>
      <c r="F224" s="49" t="s">
        <v>202</v>
      </c>
      <c r="G224" s="49" t="s">
        <v>39</v>
      </c>
      <c r="H224" s="51" t="s">
        <v>970</v>
      </c>
      <c r="I224" s="51" t="s">
        <v>1925</v>
      </c>
      <c r="J224" s="51"/>
      <c r="K224" s="24" t="s">
        <v>1536</v>
      </c>
      <c r="L224" s="24" t="s">
        <v>1537</v>
      </c>
      <c r="M224" s="24" t="s">
        <v>1922</v>
      </c>
      <c r="N224" s="53">
        <v>47000</v>
      </c>
      <c r="O224" s="52" t="s">
        <v>43</v>
      </c>
      <c r="P224" s="52" t="s">
        <v>44</v>
      </c>
      <c r="Q224" s="58">
        <v>35000</v>
      </c>
      <c r="R224" s="53" t="s">
        <v>45</v>
      </c>
      <c r="S224" s="61">
        <v>70</v>
      </c>
      <c r="T224" s="61">
        <v>105</v>
      </c>
      <c r="U224" s="61">
        <v>150</v>
      </c>
      <c r="V224" s="53">
        <f t="shared" si="3"/>
        <v>325</v>
      </c>
      <c r="W224" s="81">
        <v>23500</v>
      </c>
    </row>
    <row r="225" spans="1:23" s="25" customFormat="1" ht="49.5" customHeight="1" x14ac:dyDescent="0.3">
      <c r="A225" s="23" t="s">
        <v>56</v>
      </c>
      <c r="B225" s="49" t="s">
        <v>57</v>
      </c>
      <c r="C225" s="49" t="s">
        <v>58</v>
      </c>
      <c r="D225" s="50" t="s">
        <v>59</v>
      </c>
      <c r="E225" s="51" t="s">
        <v>60</v>
      </c>
      <c r="F225" s="49" t="s">
        <v>51</v>
      </c>
      <c r="G225" s="49" t="s">
        <v>39</v>
      </c>
      <c r="H225" s="51" t="s">
        <v>61</v>
      </c>
      <c r="I225" s="51" t="s">
        <v>1925</v>
      </c>
      <c r="J225" s="51"/>
      <c r="K225" s="24" t="s">
        <v>62</v>
      </c>
      <c r="L225" s="24" t="s">
        <v>63</v>
      </c>
      <c r="M225" s="24" t="s">
        <v>64</v>
      </c>
      <c r="N225" s="53">
        <v>27500</v>
      </c>
      <c r="O225" s="52" t="s">
        <v>43</v>
      </c>
      <c r="P225" s="52" t="s">
        <v>44</v>
      </c>
      <c r="Q225" s="58">
        <v>27500</v>
      </c>
      <c r="R225" s="53" t="s">
        <v>45</v>
      </c>
      <c r="S225" s="61">
        <v>70</v>
      </c>
      <c r="T225" s="61">
        <v>105</v>
      </c>
      <c r="U225" s="61">
        <v>150</v>
      </c>
      <c r="V225" s="53">
        <f t="shared" si="3"/>
        <v>325</v>
      </c>
      <c r="W225" s="81">
        <v>13800</v>
      </c>
    </row>
    <row r="226" spans="1:23" s="25" customFormat="1" ht="49.5" customHeight="1" x14ac:dyDescent="0.3">
      <c r="A226" s="23" t="s">
        <v>250</v>
      </c>
      <c r="B226" s="49" t="s">
        <v>251</v>
      </c>
      <c r="C226" s="49" t="s">
        <v>252</v>
      </c>
      <c r="D226" s="50" t="s">
        <v>253</v>
      </c>
      <c r="E226" s="51" t="s">
        <v>254</v>
      </c>
      <c r="F226" s="49" t="s">
        <v>79</v>
      </c>
      <c r="G226" s="49" t="s">
        <v>39</v>
      </c>
      <c r="H226" s="51" t="s">
        <v>255</v>
      </c>
      <c r="I226" s="51" t="s">
        <v>1925</v>
      </c>
      <c r="J226" s="51"/>
      <c r="K226" s="24" t="s">
        <v>256</v>
      </c>
      <c r="L226" s="24"/>
      <c r="M226" s="24" t="s">
        <v>257</v>
      </c>
      <c r="N226" s="53">
        <v>30000</v>
      </c>
      <c r="O226" s="52" t="s">
        <v>43</v>
      </c>
      <c r="P226" s="52" t="s">
        <v>44</v>
      </c>
      <c r="Q226" s="58">
        <v>30000</v>
      </c>
      <c r="R226" s="53" t="s">
        <v>45</v>
      </c>
      <c r="S226" s="61">
        <v>50</v>
      </c>
      <c r="T226" s="61">
        <v>115</v>
      </c>
      <c r="U226" s="61">
        <v>150</v>
      </c>
      <c r="V226" s="53">
        <f t="shared" si="3"/>
        <v>315</v>
      </c>
      <c r="W226" s="81">
        <v>15000</v>
      </c>
    </row>
    <row r="227" spans="1:23" s="25" customFormat="1" ht="49.5" customHeight="1" x14ac:dyDescent="0.3">
      <c r="A227" s="23" t="s">
        <v>469</v>
      </c>
      <c r="B227" s="49" t="s">
        <v>470</v>
      </c>
      <c r="C227" s="49" t="s">
        <v>471</v>
      </c>
      <c r="D227" s="50" t="s">
        <v>79</v>
      </c>
      <c r="E227" s="51" t="s">
        <v>381</v>
      </c>
      <c r="F227" s="49" t="s">
        <v>79</v>
      </c>
      <c r="G227" s="49" t="s">
        <v>39</v>
      </c>
      <c r="H227" s="51" t="s">
        <v>472</v>
      </c>
      <c r="I227" s="51" t="s">
        <v>1925</v>
      </c>
      <c r="J227" s="51"/>
      <c r="K227" s="24" t="s">
        <v>473</v>
      </c>
      <c r="L227" s="24" t="s">
        <v>474</v>
      </c>
      <c r="M227" s="24" t="s">
        <v>475</v>
      </c>
      <c r="N227" s="53">
        <v>35000</v>
      </c>
      <c r="O227" s="52" t="s">
        <v>43</v>
      </c>
      <c r="P227" s="52" t="s">
        <v>44</v>
      </c>
      <c r="Q227" s="58">
        <v>35000</v>
      </c>
      <c r="R227" s="53" t="s">
        <v>45</v>
      </c>
      <c r="S227" s="61">
        <v>30</v>
      </c>
      <c r="T227" s="61">
        <v>125</v>
      </c>
      <c r="U227" s="61">
        <v>150</v>
      </c>
      <c r="V227" s="53">
        <f t="shared" si="3"/>
        <v>305</v>
      </c>
      <c r="W227" s="81">
        <v>17500</v>
      </c>
    </row>
    <row r="228" spans="1:23" s="25" customFormat="1" ht="49.5" customHeight="1" x14ac:dyDescent="0.3">
      <c r="A228" s="23" t="s">
        <v>657</v>
      </c>
      <c r="B228" s="49" t="s">
        <v>658</v>
      </c>
      <c r="C228" s="49" t="s">
        <v>659</v>
      </c>
      <c r="D228" s="50" t="s">
        <v>202</v>
      </c>
      <c r="E228" s="51" t="s">
        <v>660</v>
      </c>
      <c r="F228" s="49" t="s">
        <v>202</v>
      </c>
      <c r="G228" s="49" t="s">
        <v>39</v>
      </c>
      <c r="H228" s="51" t="s">
        <v>661</v>
      </c>
      <c r="I228" s="51" t="s">
        <v>1925</v>
      </c>
      <c r="J228" s="51"/>
      <c r="K228" s="24" t="s">
        <v>662</v>
      </c>
      <c r="L228" s="24" t="s">
        <v>663</v>
      </c>
      <c r="M228" s="24" t="s">
        <v>664</v>
      </c>
      <c r="N228" s="53">
        <v>66600</v>
      </c>
      <c r="O228" s="52" t="s">
        <v>43</v>
      </c>
      <c r="P228" s="52" t="s">
        <v>44</v>
      </c>
      <c r="Q228" s="58">
        <v>35000</v>
      </c>
      <c r="R228" s="53" t="s">
        <v>45</v>
      </c>
      <c r="S228" s="61">
        <v>30</v>
      </c>
      <c r="T228" s="61">
        <v>120</v>
      </c>
      <c r="U228" s="61">
        <v>150</v>
      </c>
      <c r="V228" s="53">
        <f t="shared" si="3"/>
        <v>300</v>
      </c>
      <c r="W228" s="81">
        <v>33300</v>
      </c>
    </row>
    <row r="229" spans="1:23" s="25" customFormat="1" ht="49.5" customHeight="1" x14ac:dyDescent="0.3">
      <c r="A229" s="23" t="s">
        <v>691</v>
      </c>
      <c r="B229" s="49" t="s">
        <v>658</v>
      </c>
      <c r="C229" s="49" t="s">
        <v>659</v>
      </c>
      <c r="D229" s="50" t="s">
        <v>202</v>
      </c>
      <c r="E229" s="51" t="s">
        <v>660</v>
      </c>
      <c r="F229" s="49" t="s">
        <v>202</v>
      </c>
      <c r="G229" s="49" t="s">
        <v>39</v>
      </c>
      <c r="H229" s="51" t="s">
        <v>661</v>
      </c>
      <c r="I229" s="51" t="s">
        <v>1925</v>
      </c>
      <c r="J229" s="51"/>
      <c r="K229" s="24" t="s">
        <v>692</v>
      </c>
      <c r="L229" s="24" t="s">
        <v>693</v>
      </c>
      <c r="M229" s="24" t="s">
        <v>664</v>
      </c>
      <c r="N229" s="53">
        <v>65700</v>
      </c>
      <c r="O229" s="52" t="s">
        <v>43</v>
      </c>
      <c r="P229" s="52" t="s">
        <v>44</v>
      </c>
      <c r="Q229" s="58">
        <v>35000</v>
      </c>
      <c r="R229" s="53" t="s">
        <v>45</v>
      </c>
      <c r="S229" s="61">
        <v>30</v>
      </c>
      <c r="T229" s="61">
        <v>120</v>
      </c>
      <c r="U229" s="61">
        <v>150</v>
      </c>
      <c r="V229" s="53">
        <f t="shared" si="3"/>
        <v>300</v>
      </c>
      <c r="W229" s="81">
        <v>32900</v>
      </c>
    </row>
    <row r="230" spans="1:23" s="25" customFormat="1" ht="49.5" customHeight="1" x14ac:dyDescent="0.3">
      <c r="A230" s="23" t="s">
        <v>698</v>
      </c>
      <c r="B230" s="49" t="s">
        <v>658</v>
      </c>
      <c r="C230" s="49" t="s">
        <v>659</v>
      </c>
      <c r="D230" s="50" t="s">
        <v>202</v>
      </c>
      <c r="E230" s="51" t="s">
        <v>660</v>
      </c>
      <c r="F230" s="49" t="s">
        <v>202</v>
      </c>
      <c r="G230" s="49" t="s">
        <v>39</v>
      </c>
      <c r="H230" s="51" t="s">
        <v>661</v>
      </c>
      <c r="I230" s="51" t="s">
        <v>1925</v>
      </c>
      <c r="J230" s="51"/>
      <c r="K230" s="24" t="s">
        <v>699</v>
      </c>
      <c r="L230" s="24" t="s">
        <v>700</v>
      </c>
      <c r="M230" s="24" t="s">
        <v>697</v>
      </c>
      <c r="N230" s="53">
        <v>58300</v>
      </c>
      <c r="O230" s="52" t="s">
        <v>43</v>
      </c>
      <c r="P230" s="52" t="s">
        <v>44</v>
      </c>
      <c r="Q230" s="58">
        <v>35000</v>
      </c>
      <c r="R230" s="53" t="s">
        <v>45</v>
      </c>
      <c r="S230" s="61">
        <v>30</v>
      </c>
      <c r="T230" s="61">
        <v>120</v>
      </c>
      <c r="U230" s="61">
        <v>150</v>
      </c>
      <c r="V230" s="53">
        <f t="shared" si="3"/>
        <v>300</v>
      </c>
      <c r="W230" s="81">
        <v>29200</v>
      </c>
    </row>
    <row r="231" spans="1:23" s="25" customFormat="1" ht="49.5" customHeight="1" x14ac:dyDescent="0.3">
      <c r="A231" s="23" t="s">
        <v>708</v>
      </c>
      <c r="B231" s="49" t="s">
        <v>658</v>
      </c>
      <c r="C231" s="49" t="s">
        <v>659</v>
      </c>
      <c r="D231" s="50" t="s">
        <v>202</v>
      </c>
      <c r="E231" s="51" t="s">
        <v>660</v>
      </c>
      <c r="F231" s="49" t="s">
        <v>202</v>
      </c>
      <c r="G231" s="49" t="s">
        <v>39</v>
      </c>
      <c r="H231" s="51" t="s">
        <v>661</v>
      </c>
      <c r="I231" s="51" t="s">
        <v>1925</v>
      </c>
      <c r="J231" s="51"/>
      <c r="K231" s="24" t="s">
        <v>709</v>
      </c>
      <c r="L231" s="24" t="s">
        <v>710</v>
      </c>
      <c r="M231" s="24" t="s">
        <v>711</v>
      </c>
      <c r="N231" s="53">
        <v>35500</v>
      </c>
      <c r="O231" s="52" t="s">
        <v>43</v>
      </c>
      <c r="P231" s="52" t="s">
        <v>44</v>
      </c>
      <c r="Q231" s="58">
        <v>35000</v>
      </c>
      <c r="R231" s="53" t="s">
        <v>45</v>
      </c>
      <c r="S231" s="61">
        <v>30</v>
      </c>
      <c r="T231" s="61">
        <v>115</v>
      </c>
      <c r="U231" s="61">
        <v>150</v>
      </c>
      <c r="V231" s="53">
        <f t="shared" si="3"/>
        <v>295</v>
      </c>
      <c r="W231" s="81">
        <v>17800</v>
      </c>
    </row>
    <row r="232" spans="1:23" s="25" customFormat="1" ht="49.5" customHeight="1" x14ac:dyDescent="0.3">
      <c r="A232" s="23" t="s">
        <v>1449</v>
      </c>
      <c r="B232" s="49" t="s">
        <v>1450</v>
      </c>
      <c r="C232" s="49" t="s">
        <v>1451</v>
      </c>
      <c r="D232" s="50" t="s">
        <v>1452</v>
      </c>
      <c r="E232" s="51" t="s">
        <v>885</v>
      </c>
      <c r="F232" s="49" t="s">
        <v>79</v>
      </c>
      <c r="G232" s="49" t="s">
        <v>39</v>
      </c>
      <c r="H232" s="51" t="s">
        <v>1453</v>
      </c>
      <c r="I232" s="51" t="s">
        <v>1925</v>
      </c>
      <c r="J232" s="51"/>
      <c r="K232" s="24" t="s">
        <v>1454</v>
      </c>
      <c r="L232" s="24" t="s">
        <v>1455</v>
      </c>
      <c r="M232" s="24" t="s">
        <v>1456</v>
      </c>
      <c r="N232" s="53">
        <v>39800</v>
      </c>
      <c r="O232" s="52" t="s">
        <v>43</v>
      </c>
      <c r="P232" s="52" t="s">
        <v>44</v>
      </c>
      <c r="Q232" s="58">
        <v>35000</v>
      </c>
      <c r="R232" s="53" t="s">
        <v>45</v>
      </c>
      <c r="S232" s="61">
        <v>90</v>
      </c>
      <c r="T232" s="61">
        <v>115</v>
      </c>
      <c r="U232" s="61">
        <v>80</v>
      </c>
      <c r="V232" s="53">
        <f t="shared" si="3"/>
        <v>285</v>
      </c>
      <c r="W232" s="81">
        <v>19900</v>
      </c>
    </row>
    <row r="233" spans="1:23" s="25" customFormat="1" ht="49.5" customHeight="1" x14ac:dyDescent="0.3">
      <c r="A233" s="23" t="s">
        <v>1116</v>
      </c>
      <c r="B233" s="49" t="s">
        <v>1117</v>
      </c>
      <c r="C233" s="49" t="s">
        <v>1118</v>
      </c>
      <c r="D233" s="50" t="s">
        <v>1119</v>
      </c>
      <c r="E233" s="51" t="s">
        <v>885</v>
      </c>
      <c r="F233" s="49" t="s">
        <v>79</v>
      </c>
      <c r="G233" s="49" t="s">
        <v>39</v>
      </c>
      <c r="H233" s="51" t="s">
        <v>1120</v>
      </c>
      <c r="I233" s="51" t="s">
        <v>1925</v>
      </c>
      <c r="J233" s="51"/>
      <c r="K233" s="24" t="s">
        <v>1121</v>
      </c>
      <c r="L233" s="24" t="s">
        <v>1122</v>
      </c>
      <c r="M233" s="24" t="s">
        <v>1123</v>
      </c>
      <c r="N233" s="53">
        <v>11000</v>
      </c>
      <c r="O233" s="52" t="s">
        <v>43</v>
      </c>
      <c r="P233" s="52" t="s">
        <v>44</v>
      </c>
      <c r="Q233" s="58">
        <v>11000</v>
      </c>
      <c r="R233" s="53" t="s">
        <v>45</v>
      </c>
      <c r="S233" s="61">
        <v>90</v>
      </c>
      <c r="T233" s="61">
        <v>110</v>
      </c>
      <c r="U233" s="61">
        <v>80</v>
      </c>
      <c r="V233" s="53">
        <f t="shared" si="3"/>
        <v>280</v>
      </c>
      <c r="W233" s="81">
        <v>5500</v>
      </c>
    </row>
    <row r="234" spans="1:23" s="25" customFormat="1" ht="49.5" customHeight="1" x14ac:dyDescent="0.3">
      <c r="A234" s="23" t="s">
        <v>480</v>
      </c>
      <c r="B234" s="49" t="s">
        <v>481</v>
      </c>
      <c r="C234" s="49" t="s">
        <v>482</v>
      </c>
      <c r="D234" s="50" t="s">
        <v>483</v>
      </c>
      <c r="E234" s="51" t="s">
        <v>484</v>
      </c>
      <c r="F234" s="49" t="s">
        <v>51</v>
      </c>
      <c r="G234" s="49" t="s">
        <v>39</v>
      </c>
      <c r="H234" s="51" t="s">
        <v>485</v>
      </c>
      <c r="I234" s="51" t="s">
        <v>1925</v>
      </c>
      <c r="J234" s="51"/>
      <c r="K234" s="24" t="s">
        <v>486</v>
      </c>
      <c r="L234" s="24" t="s">
        <v>487</v>
      </c>
      <c r="M234" s="24" t="s">
        <v>488</v>
      </c>
      <c r="N234" s="53">
        <v>11000</v>
      </c>
      <c r="O234" s="52" t="s">
        <v>43</v>
      </c>
      <c r="P234" s="52" t="s">
        <v>44</v>
      </c>
      <c r="Q234" s="58">
        <v>5000</v>
      </c>
      <c r="R234" s="53" t="s">
        <v>45</v>
      </c>
      <c r="S234" s="61">
        <v>90</v>
      </c>
      <c r="T234" s="61">
        <v>110</v>
      </c>
      <c r="U234" s="61">
        <v>80</v>
      </c>
      <c r="V234" s="53">
        <f t="shared" si="3"/>
        <v>280</v>
      </c>
      <c r="W234" s="81">
        <v>5000</v>
      </c>
    </row>
    <row r="235" spans="1:23" s="25" customFormat="1" ht="49.5" customHeight="1" x14ac:dyDescent="0.3">
      <c r="A235" s="23" t="s">
        <v>1858</v>
      </c>
      <c r="B235" s="49" t="s">
        <v>1859</v>
      </c>
      <c r="C235" s="49" t="s">
        <v>1860</v>
      </c>
      <c r="D235" s="50" t="s">
        <v>1861</v>
      </c>
      <c r="E235" s="51" t="s">
        <v>1862</v>
      </c>
      <c r="F235" s="49" t="s">
        <v>202</v>
      </c>
      <c r="G235" s="49" t="s">
        <v>39</v>
      </c>
      <c r="H235" s="51" t="s">
        <v>1863</v>
      </c>
      <c r="I235" s="51" t="s">
        <v>1925</v>
      </c>
      <c r="J235" s="51"/>
      <c r="K235" s="24" t="s">
        <v>1864</v>
      </c>
      <c r="L235" s="24" t="s">
        <v>1865</v>
      </c>
      <c r="M235" s="24" t="s">
        <v>1866</v>
      </c>
      <c r="N235" s="53">
        <v>34500</v>
      </c>
      <c r="O235" s="52" t="s">
        <v>43</v>
      </c>
      <c r="P235" s="52" t="s">
        <v>44</v>
      </c>
      <c r="Q235" s="58">
        <v>34500</v>
      </c>
      <c r="R235" s="53" t="s">
        <v>45</v>
      </c>
      <c r="S235" s="61">
        <v>90</v>
      </c>
      <c r="T235" s="61">
        <v>110</v>
      </c>
      <c r="U235" s="61">
        <v>80</v>
      </c>
      <c r="V235" s="53">
        <f t="shared" si="3"/>
        <v>280</v>
      </c>
      <c r="W235" s="81">
        <v>17300</v>
      </c>
    </row>
    <row r="236" spans="1:23" s="25" customFormat="1" ht="49.5" customHeight="1" x14ac:dyDescent="0.3">
      <c r="A236" s="23" t="s">
        <v>280</v>
      </c>
      <c r="B236" s="49" t="s">
        <v>281</v>
      </c>
      <c r="C236" s="49" t="s">
        <v>282</v>
      </c>
      <c r="D236" s="50" t="s">
        <v>283</v>
      </c>
      <c r="E236" s="51" t="s">
        <v>284</v>
      </c>
      <c r="F236" s="49" t="s">
        <v>202</v>
      </c>
      <c r="G236" s="49" t="s">
        <v>39</v>
      </c>
      <c r="H236" s="51" t="s">
        <v>285</v>
      </c>
      <c r="I236" s="51" t="s">
        <v>1925</v>
      </c>
      <c r="J236" s="51"/>
      <c r="K236" s="24" t="s">
        <v>286</v>
      </c>
      <c r="L236" s="24" t="s">
        <v>287</v>
      </c>
      <c r="M236" s="24" t="s">
        <v>288</v>
      </c>
      <c r="N236" s="53">
        <v>34800</v>
      </c>
      <c r="O236" s="52" t="s">
        <v>43</v>
      </c>
      <c r="P236" s="52" t="s">
        <v>44</v>
      </c>
      <c r="Q236" s="58">
        <v>34800</v>
      </c>
      <c r="R236" s="53" t="s">
        <v>45</v>
      </c>
      <c r="S236" s="61">
        <v>90</v>
      </c>
      <c r="T236" s="61">
        <v>110</v>
      </c>
      <c r="U236" s="61">
        <v>80</v>
      </c>
      <c r="V236" s="53">
        <f t="shared" si="3"/>
        <v>280</v>
      </c>
      <c r="W236" s="81">
        <v>17400</v>
      </c>
    </row>
    <row r="237" spans="1:23" s="25" customFormat="1" ht="49.5" customHeight="1" x14ac:dyDescent="0.3">
      <c r="A237" s="23" t="s">
        <v>1553</v>
      </c>
      <c r="B237" s="49" t="s">
        <v>1554</v>
      </c>
      <c r="C237" s="49" t="s">
        <v>1555</v>
      </c>
      <c r="D237" s="50" t="s">
        <v>1556</v>
      </c>
      <c r="E237" s="51" t="s">
        <v>1557</v>
      </c>
      <c r="F237" s="49" t="s">
        <v>125</v>
      </c>
      <c r="G237" s="49" t="s">
        <v>39</v>
      </c>
      <c r="H237" s="51" t="s">
        <v>1558</v>
      </c>
      <c r="I237" s="51" t="s">
        <v>1925</v>
      </c>
      <c r="J237" s="51"/>
      <c r="K237" s="24" t="s">
        <v>1559</v>
      </c>
      <c r="L237" s="24" t="s">
        <v>1560</v>
      </c>
      <c r="M237" s="24" t="s">
        <v>1561</v>
      </c>
      <c r="N237" s="53">
        <v>15000</v>
      </c>
      <c r="O237" s="52" t="s">
        <v>43</v>
      </c>
      <c r="P237" s="52" t="s">
        <v>44</v>
      </c>
      <c r="Q237" s="58">
        <v>15000</v>
      </c>
      <c r="R237" s="53" t="s">
        <v>45</v>
      </c>
      <c r="S237" s="61">
        <v>90</v>
      </c>
      <c r="T237" s="61">
        <v>110</v>
      </c>
      <c r="U237" s="61">
        <v>80</v>
      </c>
      <c r="V237" s="53">
        <f t="shared" si="3"/>
        <v>280</v>
      </c>
      <c r="W237" s="81">
        <v>7500</v>
      </c>
    </row>
    <row r="238" spans="1:23" s="25" customFormat="1" ht="49.5" customHeight="1" x14ac:dyDescent="0.3">
      <c r="A238" s="23" t="s">
        <v>1620</v>
      </c>
      <c r="B238" s="49" t="s">
        <v>1621</v>
      </c>
      <c r="C238" s="49" t="s">
        <v>1622</v>
      </c>
      <c r="D238" s="50" t="s">
        <v>1623</v>
      </c>
      <c r="E238" s="51" t="s">
        <v>1624</v>
      </c>
      <c r="F238" s="49" t="s">
        <v>202</v>
      </c>
      <c r="G238" s="49" t="s">
        <v>39</v>
      </c>
      <c r="H238" s="51" t="s">
        <v>1625</v>
      </c>
      <c r="I238" s="51" t="s">
        <v>1925</v>
      </c>
      <c r="J238" s="51"/>
      <c r="K238" s="24" t="s">
        <v>1626</v>
      </c>
      <c r="L238" s="24" t="s">
        <v>1627</v>
      </c>
      <c r="M238" s="24" t="s">
        <v>1628</v>
      </c>
      <c r="N238" s="53">
        <v>58500</v>
      </c>
      <c r="O238" s="52" t="s">
        <v>43</v>
      </c>
      <c r="P238" s="52" t="s">
        <v>44</v>
      </c>
      <c r="Q238" s="58">
        <v>35000</v>
      </c>
      <c r="R238" s="53" t="s">
        <v>45</v>
      </c>
      <c r="S238" s="61">
        <v>70</v>
      </c>
      <c r="T238" s="61">
        <v>115</v>
      </c>
      <c r="U238" s="61">
        <v>80</v>
      </c>
      <c r="V238" s="53">
        <f t="shared" si="3"/>
        <v>265</v>
      </c>
      <c r="W238" s="81">
        <v>29300</v>
      </c>
    </row>
    <row r="239" spans="1:23" s="25" customFormat="1" ht="49.5" customHeight="1" x14ac:dyDescent="0.3">
      <c r="A239" s="23" t="s">
        <v>409</v>
      </c>
      <c r="B239" s="49" t="s">
        <v>410</v>
      </c>
      <c r="C239" s="49" t="s">
        <v>411</v>
      </c>
      <c r="D239" s="50" t="s">
        <v>412</v>
      </c>
      <c r="E239" s="51" t="s">
        <v>413</v>
      </c>
      <c r="F239" s="49" t="s">
        <v>202</v>
      </c>
      <c r="G239" s="49" t="s">
        <v>39</v>
      </c>
      <c r="H239" s="51" t="s">
        <v>414</v>
      </c>
      <c r="I239" s="51" t="s">
        <v>1925</v>
      </c>
      <c r="J239" s="51"/>
      <c r="K239" s="24" t="s">
        <v>415</v>
      </c>
      <c r="L239" s="24" t="s">
        <v>416</v>
      </c>
      <c r="M239" s="24" t="s">
        <v>417</v>
      </c>
      <c r="N239" s="53">
        <v>18400</v>
      </c>
      <c r="O239" s="52" t="s">
        <v>43</v>
      </c>
      <c r="P239" s="52" t="s">
        <v>44</v>
      </c>
      <c r="Q239" s="58">
        <v>18400</v>
      </c>
      <c r="R239" s="53" t="s">
        <v>45</v>
      </c>
      <c r="S239" s="61">
        <v>70</v>
      </c>
      <c r="T239" s="61">
        <v>110</v>
      </c>
      <c r="U239" s="61">
        <v>80</v>
      </c>
      <c r="V239" s="53">
        <f t="shared" si="3"/>
        <v>260</v>
      </c>
      <c r="W239" s="81">
        <v>9200</v>
      </c>
    </row>
    <row r="240" spans="1:23" s="25" customFormat="1" ht="49.5" customHeight="1" x14ac:dyDescent="0.3">
      <c r="A240" s="23" t="s">
        <v>780</v>
      </c>
      <c r="B240" s="49" t="s">
        <v>781</v>
      </c>
      <c r="C240" s="49" t="s">
        <v>782</v>
      </c>
      <c r="D240" s="50" t="s">
        <v>783</v>
      </c>
      <c r="E240" s="51" t="s">
        <v>784</v>
      </c>
      <c r="F240" s="49" t="s">
        <v>202</v>
      </c>
      <c r="G240" s="49" t="s">
        <v>39</v>
      </c>
      <c r="H240" s="51" t="s">
        <v>785</v>
      </c>
      <c r="I240" s="51" t="s">
        <v>1925</v>
      </c>
      <c r="J240" s="51"/>
      <c r="K240" s="24" t="s">
        <v>786</v>
      </c>
      <c r="L240" s="24" t="s">
        <v>787</v>
      </c>
      <c r="M240" s="24" t="s">
        <v>788</v>
      </c>
      <c r="N240" s="53">
        <v>63000</v>
      </c>
      <c r="O240" s="52" t="s">
        <v>43</v>
      </c>
      <c r="P240" s="52" t="s">
        <v>44</v>
      </c>
      <c r="Q240" s="58">
        <v>30000</v>
      </c>
      <c r="R240" s="53" t="s">
        <v>45</v>
      </c>
      <c r="S240" s="61">
        <v>70</v>
      </c>
      <c r="T240" s="61">
        <v>105</v>
      </c>
      <c r="U240" s="61">
        <v>2</v>
      </c>
      <c r="V240" s="71">
        <f t="shared" si="3"/>
        <v>177</v>
      </c>
      <c r="W240" s="81">
        <v>0</v>
      </c>
    </row>
    <row r="241" spans="1:23" s="25" customFormat="1" ht="49.5" customHeight="1" x14ac:dyDescent="0.3">
      <c r="A241" s="23" t="s">
        <v>555</v>
      </c>
      <c r="B241" s="49" t="s">
        <v>556</v>
      </c>
      <c r="C241" s="49" t="s">
        <v>557</v>
      </c>
      <c r="D241" s="50" t="s">
        <v>558</v>
      </c>
      <c r="E241" s="51" t="s">
        <v>275</v>
      </c>
      <c r="F241" s="49" t="s">
        <v>125</v>
      </c>
      <c r="G241" s="49" t="s">
        <v>39</v>
      </c>
      <c r="H241" s="51" t="s">
        <v>559</v>
      </c>
      <c r="I241" s="51" t="s">
        <v>1925</v>
      </c>
      <c r="J241" s="51"/>
      <c r="K241" s="24" t="s">
        <v>560</v>
      </c>
      <c r="L241" s="24" t="s">
        <v>561</v>
      </c>
      <c r="M241" s="24" t="s">
        <v>562</v>
      </c>
      <c r="N241" s="53">
        <v>13000</v>
      </c>
      <c r="O241" s="52" t="s">
        <v>43</v>
      </c>
      <c r="P241" s="52" t="s">
        <v>44</v>
      </c>
      <c r="Q241" s="58">
        <v>13000</v>
      </c>
      <c r="R241" s="53" t="s">
        <v>45</v>
      </c>
      <c r="S241" s="61">
        <v>90</v>
      </c>
      <c r="T241" s="61">
        <v>81</v>
      </c>
      <c r="U241" s="61">
        <v>2</v>
      </c>
      <c r="V241" s="71">
        <f t="shared" si="3"/>
        <v>173</v>
      </c>
      <c r="W241" s="81">
        <v>0</v>
      </c>
    </row>
    <row r="242" spans="1:23" s="25" customFormat="1" ht="49.5" customHeight="1" x14ac:dyDescent="0.3">
      <c r="A242" s="23" t="s">
        <v>580</v>
      </c>
      <c r="B242" s="49" t="s">
        <v>581</v>
      </c>
      <c r="C242" s="49" t="s">
        <v>582</v>
      </c>
      <c r="D242" s="50" t="s">
        <v>583</v>
      </c>
      <c r="E242" s="51" t="s">
        <v>584</v>
      </c>
      <c r="F242" s="49" t="s">
        <v>202</v>
      </c>
      <c r="G242" s="49" t="s">
        <v>39</v>
      </c>
      <c r="H242" s="51" t="s">
        <v>585</v>
      </c>
      <c r="I242" s="51" t="s">
        <v>1925</v>
      </c>
      <c r="J242" s="51"/>
      <c r="K242" s="24" t="s">
        <v>586</v>
      </c>
      <c r="L242" s="24" t="s">
        <v>587</v>
      </c>
      <c r="M242" s="24" t="s">
        <v>588</v>
      </c>
      <c r="N242" s="53">
        <v>35000</v>
      </c>
      <c r="O242" s="52" t="s">
        <v>43</v>
      </c>
      <c r="P242" s="52" t="s">
        <v>44</v>
      </c>
      <c r="Q242" s="58">
        <v>35000</v>
      </c>
      <c r="R242" s="53" t="s">
        <v>45</v>
      </c>
      <c r="S242" s="61">
        <v>110</v>
      </c>
      <c r="T242" s="61">
        <v>51</v>
      </c>
      <c r="U242" s="61">
        <v>2</v>
      </c>
      <c r="V242" s="71">
        <f t="shared" si="3"/>
        <v>163</v>
      </c>
      <c r="W242" s="81">
        <v>0</v>
      </c>
    </row>
    <row r="243" spans="1:23" s="25" customFormat="1" ht="49.5" customHeight="1" x14ac:dyDescent="0.3">
      <c r="A243" s="23" t="s">
        <v>623</v>
      </c>
      <c r="B243" s="49" t="s">
        <v>624</v>
      </c>
      <c r="C243" s="49" t="s">
        <v>625</v>
      </c>
      <c r="D243" s="50" t="s">
        <v>626</v>
      </c>
      <c r="E243" s="51" t="s">
        <v>627</v>
      </c>
      <c r="F243" s="49" t="s">
        <v>125</v>
      </c>
      <c r="G243" s="49" t="s">
        <v>39</v>
      </c>
      <c r="H243" s="51" t="s">
        <v>628</v>
      </c>
      <c r="I243" s="51" t="s">
        <v>1925</v>
      </c>
      <c r="J243" s="51"/>
      <c r="K243" s="24" t="s">
        <v>629</v>
      </c>
      <c r="L243" s="24" t="s">
        <v>630</v>
      </c>
      <c r="M243" s="24" t="s">
        <v>631</v>
      </c>
      <c r="N243" s="53">
        <v>40000</v>
      </c>
      <c r="O243" s="52" t="s">
        <v>43</v>
      </c>
      <c r="P243" s="52" t="s">
        <v>44</v>
      </c>
      <c r="Q243" s="58">
        <v>35000</v>
      </c>
      <c r="R243" s="53" t="s">
        <v>45</v>
      </c>
      <c r="S243" s="61">
        <v>90</v>
      </c>
      <c r="T243" s="61">
        <v>51</v>
      </c>
      <c r="U243" s="61">
        <v>2</v>
      </c>
      <c r="V243" s="71">
        <f t="shared" si="3"/>
        <v>143</v>
      </c>
      <c r="W243" s="81">
        <v>0</v>
      </c>
    </row>
    <row r="244" spans="1:23" s="25" customFormat="1" ht="49.5" customHeight="1" thickBot="1" x14ac:dyDescent="0.35">
      <c r="A244" s="23"/>
      <c r="B244" s="75"/>
      <c r="C244" s="49"/>
      <c r="D244" s="50"/>
      <c r="E244" s="51"/>
      <c r="F244" s="49"/>
      <c r="G244" s="49"/>
      <c r="H244" s="51"/>
      <c r="I244" s="51" t="s">
        <v>1925</v>
      </c>
      <c r="J244" s="51"/>
      <c r="K244" s="24"/>
      <c r="L244" s="24"/>
      <c r="M244" s="24"/>
      <c r="N244" s="53"/>
      <c r="O244" s="52"/>
      <c r="P244" s="52"/>
      <c r="Q244" s="58"/>
      <c r="R244" s="53"/>
      <c r="S244" s="61"/>
      <c r="T244" s="61"/>
      <c r="U244" s="61"/>
      <c r="V244" s="71"/>
      <c r="W244" s="81"/>
    </row>
    <row r="245" spans="1:23" s="33" customFormat="1" ht="49.5" customHeight="1" x14ac:dyDescent="0.3">
      <c r="A245" s="45"/>
      <c r="B245" s="45"/>
      <c r="C245" s="45"/>
      <c r="D245" s="45"/>
      <c r="E245" s="115"/>
      <c r="F245" s="115"/>
      <c r="G245" s="45"/>
      <c r="H245" s="45"/>
      <c r="I245" s="51"/>
      <c r="J245" s="45"/>
      <c r="K245" s="45"/>
      <c r="L245" s="54"/>
      <c r="N245" s="47"/>
      <c r="O245" s="47"/>
      <c r="P245" s="46"/>
      <c r="Q245" s="72"/>
      <c r="R245" s="48"/>
      <c r="S245" s="62"/>
      <c r="T245" s="62"/>
      <c r="U245" s="63"/>
      <c r="V245" s="46"/>
      <c r="W245" s="72"/>
    </row>
    <row r="246" spans="1:23" s="26" customFormat="1" ht="49.5" customHeight="1" x14ac:dyDescent="0.2">
      <c r="E246" s="115"/>
      <c r="F246" s="115"/>
      <c r="I246" s="51"/>
      <c r="L246" s="55"/>
      <c r="M246" s="74"/>
      <c r="N246" s="73"/>
      <c r="S246" s="64"/>
      <c r="T246" s="64"/>
      <c r="U246" s="64"/>
      <c r="W246" s="59"/>
    </row>
    <row r="247" spans="1:23" s="26" customFormat="1" ht="49.5" customHeight="1" x14ac:dyDescent="0.3">
      <c r="A247" s="27"/>
      <c r="B247" s="67"/>
      <c r="C247" s="67"/>
      <c r="D247" s="27"/>
      <c r="E247" s="114"/>
      <c r="F247" s="114"/>
      <c r="G247" s="27"/>
      <c r="H247" s="27"/>
      <c r="I247" s="51"/>
      <c r="J247" s="27"/>
      <c r="K247" s="27"/>
      <c r="L247" s="56"/>
      <c r="M247" s="28"/>
      <c r="N247" s="73"/>
      <c r="S247" s="65"/>
      <c r="T247" s="66"/>
      <c r="U247" s="64"/>
      <c r="W247" s="59"/>
    </row>
    <row r="248" spans="1:23" ht="49.5" customHeight="1" x14ac:dyDescent="0.3">
      <c r="I248" s="51"/>
      <c r="M248" s="78"/>
      <c r="N248" s="73"/>
    </row>
    <row r="249" spans="1:23" ht="49.5" customHeight="1" x14ac:dyDescent="0.3">
      <c r="I249" s="51"/>
    </row>
    <row r="250" spans="1:23" ht="49.5" customHeight="1" x14ac:dyDescent="0.3">
      <c r="I250" s="51"/>
    </row>
    <row r="251" spans="1:23" ht="49.5" customHeight="1" x14ac:dyDescent="0.3">
      <c r="I251" s="51"/>
    </row>
    <row r="252" spans="1:23" ht="49.5" customHeight="1" x14ac:dyDescent="0.3">
      <c r="I252" s="51"/>
    </row>
    <row r="253" spans="1:23" ht="49.5" customHeight="1" x14ac:dyDescent="0.3">
      <c r="I253" s="51"/>
    </row>
  </sheetData>
  <mergeCells count="5">
    <mergeCell ref="G2:G3"/>
    <mergeCell ref="A1:A3"/>
    <mergeCell ref="E247:F247"/>
    <mergeCell ref="E246:F246"/>
    <mergeCell ref="E245:F245"/>
  </mergeCells>
  <pageMargins left="0.31496062992125984" right="0.31496062992125984" top="0.19685039370078741" bottom="0.19685039370078741" header="0" footer="0.11811023622047245"/>
  <pageSetup paperSize="9" scale="5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3"/>
  <sheetViews>
    <sheetView tabSelected="1" zoomScaleNormal="100" zoomScaleSheetLayoutView="90" workbookViewId="0">
      <selection activeCell="C4" sqref="C4"/>
    </sheetView>
  </sheetViews>
  <sheetFormatPr defaultRowHeight="15.05" x14ac:dyDescent="0.3"/>
  <cols>
    <col min="1" max="1" width="1.21875" style="90" customWidth="1"/>
    <col min="2" max="2" width="5.33203125" style="95" customWidth="1"/>
    <col min="3" max="3" width="25.88671875" style="105" customWidth="1"/>
    <col min="4" max="4" width="76.44140625" style="105" customWidth="1"/>
    <col min="5" max="5" width="17.88671875" style="106" customWidth="1"/>
    <col min="6" max="6" width="12.109375" style="107" customWidth="1"/>
    <col min="7" max="7" width="21.21875" style="108" customWidth="1"/>
    <col min="8" max="8" width="10" style="66" customWidth="1"/>
    <col min="9" max="10" width="4.5546875" style="66" bestFit="1" customWidth="1"/>
    <col min="11" max="11" width="5.44140625" style="66" bestFit="1" customWidth="1"/>
    <col min="12" max="12" width="6.77734375" style="66" bestFit="1" customWidth="1"/>
    <col min="13" max="13" width="14" style="108" customWidth="1"/>
    <col min="14" max="16384" width="8.88671875" style="66"/>
  </cols>
  <sheetData>
    <row r="1" spans="1:13" ht="16" customHeight="1" thickBot="1" x14ac:dyDescent="0.35">
      <c r="B1" s="111" t="s">
        <v>1923</v>
      </c>
      <c r="C1" s="87" t="s">
        <v>0</v>
      </c>
      <c r="D1" s="1" t="s">
        <v>27</v>
      </c>
      <c r="E1" s="120" t="s">
        <v>30</v>
      </c>
      <c r="F1" s="123" t="s">
        <v>32</v>
      </c>
      <c r="G1" s="120" t="s">
        <v>4</v>
      </c>
      <c r="H1" s="123" t="s">
        <v>5</v>
      </c>
      <c r="I1" s="31" t="s">
        <v>6</v>
      </c>
      <c r="J1" s="32"/>
      <c r="K1" s="32"/>
      <c r="L1" s="30"/>
      <c r="M1" s="120" t="s">
        <v>31</v>
      </c>
    </row>
    <row r="2" spans="1:13" ht="15.65" thickBot="1" x14ac:dyDescent="0.35">
      <c r="B2" s="112"/>
      <c r="C2" s="88"/>
      <c r="D2" s="1" t="s">
        <v>28</v>
      </c>
      <c r="E2" s="121"/>
      <c r="F2" s="124"/>
      <c r="G2" s="121"/>
      <c r="H2" s="124"/>
      <c r="I2" s="35" t="s">
        <v>9</v>
      </c>
      <c r="J2" s="35" t="s">
        <v>10</v>
      </c>
      <c r="K2" s="7" t="s">
        <v>11</v>
      </c>
      <c r="L2" s="4" t="s">
        <v>12</v>
      </c>
      <c r="M2" s="121"/>
    </row>
    <row r="3" spans="1:13" ht="15.65" thickBot="1" x14ac:dyDescent="0.35">
      <c r="B3" s="113"/>
      <c r="C3" s="89"/>
      <c r="D3" s="1" t="s">
        <v>29</v>
      </c>
      <c r="E3" s="122"/>
      <c r="F3" s="125"/>
      <c r="G3" s="122"/>
      <c r="H3" s="125"/>
      <c r="I3" s="36"/>
      <c r="J3" s="36"/>
      <c r="K3" s="85" t="s">
        <v>24</v>
      </c>
      <c r="L3" s="17"/>
      <c r="M3" s="122"/>
    </row>
    <row r="4" spans="1:13" ht="61.4" customHeight="1" x14ac:dyDescent="0.3">
      <c r="A4" s="91"/>
      <c r="B4" s="116" t="str">
        <f ca="1">IF(OFFSET(List1!A$4,tisk!A3,0)&gt;0,OFFSET(List1!A$4,tisk!A3,0),"")</f>
        <v>25</v>
      </c>
      <c r="C4" s="84" t="str">
        <f ca="1">IF(B4="","",CONCATENATE(OFFSET(List1!B$4,tisk!A3,0),"
",OFFSET(List1!C$4,tisk!A3,0),"
",OFFSET(List1!D$4,tisk!A3,0),"
",OFFSET(List1!E$4,tisk!A3,0)))</f>
        <v>Obec Domašov nad Bystřicí
Náměstí 35
Domašov nad Bystřicí
78306</v>
      </c>
      <c r="D4" s="86" t="str">
        <f ca="1">IF(B4="","",OFFSET(List1!K$4,tisk!A3,0))</f>
        <v>Pořízení, technické zhodnocení a oprava požární techniky a nákup věcného vybavení pro JSDH Domašov nad Bystřicí zřízené obcí Domašov nad Bystřicí</v>
      </c>
      <c r="E4" s="117">
        <f ca="1">IF(B4="","",OFFSET(List1!N$4,tisk!A3,0))</f>
        <v>85600</v>
      </c>
      <c r="F4" s="92" t="str">
        <f ca="1">IF(B4="","",OFFSET(List1!O$4,tisk!A3,0))</f>
        <v>1/2019</v>
      </c>
      <c r="G4" s="118">
        <f ca="1">IF(B4="","",OFFSET(List1!Q$4,tisk!A3,0))</f>
        <v>42800</v>
      </c>
      <c r="H4" s="119" t="str">
        <f ca="1">IF(B4="","",OFFSET(List1!R$4,tisk!A3,0))</f>
        <v>13.12.2019</v>
      </c>
      <c r="I4" s="116">
        <f ca="1">IF(B4="","",OFFSET(List1!S$4,tisk!A3,0))</f>
        <v>180</v>
      </c>
      <c r="J4" s="116">
        <f ca="1">IF(B4="","",OFFSET(List1!T$4,tisk!A3,0))</f>
        <v>180</v>
      </c>
      <c r="K4" s="116">
        <f ca="1">IF(B4="","",OFFSET(List1!U$4,tisk!A3,0))</f>
        <v>200</v>
      </c>
      <c r="L4" s="116">
        <f ca="1">IF(B4="","",OFFSET(List1!V$4,tisk!A3,0))</f>
        <v>560</v>
      </c>
      <c r="M4" s="118">
        <f ca="1">IF(B4="","",OFFSET(List1!W$4,tisk!A3,0))</f>
        <v>42800</v>
      </c>
    </row>
    <row r="5" spans="1:13" ht="92.05" customHeight="1" x14ac:dyDescent="0.3">
      <c r="A5" s="91"/>
      <c r="B5" s="116"/>
      <c r="C5" s="84" t="str">
        <f ca="1">IF(B4="","",CONCATENATE("Okres ",OFFSET(List1!F$4,tisk!A3,0),"
","Právní forma","
",OFFSET(List1!G$4,tisk!A3,0),"
","IČO ",OFFSET(List1!H$4,tisk!A3,0),"
 ","B.Ú. ",OFFSET(List1!I$4,tisk!A3,0)))</f>
        <v>Okres Olomouc
Právní forma
Obec, městská část hlavního města Prahy
IČO 00298824
 B.Ú. -anonymizováno-</v>
      </c>
      <c r="D5" s="84" t="str">
        <f ca="1">IF(B4="","",OFFSET(List1!L$4,tisk!A3,0))</f>
        <v>Pořízení a instalace vozidlového navijáku s příslušenstvím pro cisternovou automobilovou stříkačku. Naviják je pořizován pro zvýšení akceschopnosti jednotky.</v>
      </c>
      <c r="E5" s="117"/>
      <c r="F5" s="93"/>
      <c r="G5" s="118"/>
      <c r="H5" s="119"/>
      <c r="I5" s="116"/>
      <c r="J5" s="116"/>
      <c r="K5" s="116"/>
      <c r="L5" s="116"/>
      <c r="M5" s="118"/>
    </row>
    <row r="6" spans="1:13" ht="63.9" customHeight="1" x14ac:dyDescent="0.3">
      <c r="A6" s="91">
        <f>ROW()/3-1</f>
        <v>1</v>
      </c>
      <c r="B6" s="116"/>
      <c r="C6" s="84" t="str">
        <f ca="1">IF(B4="","",CONCATENATE("Zástupce","
",OFFSET(List1!J$4,tisk!A3,0)))</f>
        <v xml:space="preserve">Zástupce
</v>
      </c>
      <c r="D6" s="94" t="str">
        <f ca="1">IF(B4="","",CONCATENATE("Dotace bude použita na:","
",OFFSET(List1!M$4,tisk!A3,0)))</f>
        <v>Dotace bude použita na:
pořízení a instalaci vozidlového navijáku s příslušenstvím pro cisternovou automobilovou stříkačku.
Investiční dotace</v>
      </c>
      <c r="E6" s="117"/>
      <c r="F6" s="92" t="str">
        <f ca="1">IF(B4="","",OFFSET(List1!P$4,tisk!A3,0))</f>
        <v>11/2019</v>
      </c>
      <c r="G6" s="118"/>
      <c r="H6" s="119"/>
      <c r="I6" s="116"/>
      <c r="J6" s="116"/>
      <c r="K6" s="116"/>
      <c r="L6" s="116"/>
      <c r="M6" s="118"/>
    </row>
    <row r="7" spans="1:13" ht="58.85" customHeight="1" x14ac:dyDescent="0.3">
      <c r="A7" s="91"/>
      <c r="B7" s="116" t="str">
        <f ca="1">IF(OFFSET(List1!A$4,tisk!A6,0)&gt;0,OFFSET(List1!A$4,tisk!A6,0),"")</f>
        <v>167</v>
      </c>
      <c r="C7" s="84" t="str">
        <f ca="1">IF(B7="","",CONCATENATE(OFFSET(List1!B$4,tisk!A6,0),"
",OFFSET(List1!C$4,tisk!A6,0),"
",OFFSET(List1!D$4,tisk!A6,0),"
",OFFSET(List1!E$4,tisk!A6,0)))</f>
        <v>Obec Libina
Libina 523
Libina
78805</v>
      </c>
      <c r="D7" s="86" t="str">
        <f ca="1">IF(B7="","",OFFSET(List1!K$4,tisk!A6,0))</f>
        <v>Pořízení, technické zhodnocení a oprava požární techniky a nákup věcného vybavení pro JSDH Libina  zřízené obcí Libina</v>
      </c>
      <c r="E7" s="117">
        <f ca="1">IF(B7="","",OFFSET(List1!N$4,tisk!A6,0))</f>
        <v>440000</v>
      </c>
      <c r="F7" s="92" t="str">
        <f ca="1">IF(B7="","",OFFSET(List1!O$4,tisk!A6,0))</f>
        <v>1/2019</v>
      </c>
      <c r="G7" s="118">
        <f ca="1">IF(B7="","",OFFSET(List1!Q$4,tisk!A6,0))</f>
        <v>200000</v>
      </c>
      <c r="H7" s="119" t="str">
        <f ca="1">IF(B7="","",OFFSET(List1!R$4,tisk!A6,0))</f>
        <v>13.12.2019</v>
      </c>
      <c r="I7" s="116">
        <f ca="1">IF(B7="","",OFFSET(List1!S$4,tisk!A6,0))</f>
        <v>160</v>
      </c>
      <c r="J7" s="116">
        <f ca="1">IF(B7="","",OFFSET(List1!T$4,tisk!A6,0))</f>
        <v>200</v>
      </c>
      <c r="K7" s="116">
        <f ca="1">IF(B7="","",OFFSET(List1!U$4,tisk!A6,0))</f>
        <v>200</v>
      </c>
      <c r="L7" s="116">
        <f ca="1">IF(B7="","",OFFSET(List1!V$4,tisk!A6,0))</f>
        <v>560</v>
      </c>
      <c r="M7" s="118">
        <f ca="1">IF(B7="","",OFFSET(List1!W$4,tisk!A6,0))</f>
        <v>200000</v>
      </c>
    </row>
    <row r="8" spans="1:13" ht="87.05" customHeight="1" x14ac:dyDescent="0.3">
      <c r="A8" s="91"/>
      <c r="B8" s="116"/>
      <c r="C8" s="84" t="str">
        <f ca="1">IF(B7="","",CONCATENATE("Okres ",OFFSET(List1!F$4,tisk!A6,0),"
","Právní forma","
",OFFSET(List1!G$4,tisk!A6,0),"
","IČO ",OFFSET(List1!H$4,tisk!A6,0),"
 ","B.Ú. ",OFFSET(List1!I$4,tisk!A6,0)))</f>
        <v>Okres Šumperk
Právní forma
Obec, městská část hlavního města Prahy
IČO 00302899
 B.Ú. -anonymizováno-</v>
      </c>
      <c r="D8" s="84" t="str">
        <f ca="1">IF(B7="","",OFFSET(List1!L$4,tisk!A6,0))</f>
        <v>TATRA 815 CAS 24 je cisternová automobilová stříkačka využívaná pro potřeby JSDH Libina při výjezdech. Rok výroby je 1998, technický stav je špatný, na její provozuschopnost vynakládá obec Libina každoročně nemalé finanční prostředky.</v>
      </c>
      <c r="E8" s="117"/>
      <c r="F8" s="93"/>
      <c r="G8" s="118"/>
      <c r="H8" s="119"/>
      <c r="I8" s="116"/>
      <c r="J8" s="116"/>
      <c r="K8" s="116"/>
      <c r="L8" s="116"/>
      <c r="M8" s="118"/>
    </row>
    <row r="9" spans="1:13" ht="21.95" customHeight="1" x14ac:dyDescent="0.3">
      <c r="A9" s="91">
        <f>ROW()/3-1</f>
        <v>2</v>
      </c>
      <c r="B9" s="116"/>
      <c r="C9" s="84" t="str">
        <f ca="1">IF(B7="","",CONCATENATE("Zástupce","
",OFFSET(List1!J$4,tisk!A6,0)))</f>
        <v xml:space="preserve">Zástupce
</v>
      </c>
      <c r="D9" s="84" t="str">
        <f ca="1">IF(B7="","",CONCATENATE("Dotace bude použita na:",OFFSET(List1!M$4,tisk!A6,0)))</f>
        <v>Dotace bude použita na:opravu cisternové stříkačky</v>
      </c>
      <c r="E9" s="117"/>
      <c r="F9" s="92" t="str">
        <f ca="1">IF(B7="","",OFFSET(List1!P$4,tisk!A6,0))</f>
        <v>11/2019</v>
      </c>
      <c r="G9" s="118"/>
      <c r="H9" s="119"/>
      <c r="I9" s="116"/>
      <c r="J9" s="116"/>
      <c r="K9" s="116"/>
      <c r="L9" s="116"/>
      <c r="M9" s="118"/>
    </row>
    <row r="10" spans="1:13" ht="58.25" customHeight="1" x14ac:dyDescent="0.3">
      <c r="A10" s="91"/>
      <c r="B10" s="116" t="str">
        <f ca="1">IF(OFFSET(List1!A$4,tisk!A9,0)&gt;0,OFFSET(List1!A$4,tisk!A9,0),"")</f>
        <v>183</v>
      </c>
      <c r="C10" s="84" t="str">
        <f ca="1">IF(B10="","",CONCATENATE(OFFSET(List1!B$4,tisk!A9,0),"
",OFFSET(List1!C$4,tisk!A9,0),"
",OFFSET(List1!D$4,tisk!A9,0),"
",OFFSET(List1!E$4,tisk!A9,0)))</f>
        <v>Obec Lukavice
Lukavice 47
Lukavice
78901</v>
      </c>
      <c r="D10" s="86" t="str">
        <f ca="1">IF(B10="","",OFFSET(List1!K$4,tisk!A9,0))</f>
        <v>Pořízení, technické zhodnocení a oprava požární techniky a nákup věcného vybavení pro JSDH Lukavice zřízené obcí Lukavice</v>
      </c>
      <c r="E10" s="117">
        <f ca="1">IF(B10="","",OFFSET(List1!N$4,tisk!A9,0))</f>
        <v>106000</v>
      </c>
      <c r="F10" s="92" t="str">
        <f ca="1">IF(B10="","",OFFSET(List1!O$4,tisk!A9,0))</f>
        <v>1/2019</v>
      </c>
      <c r="G10" s="118">
        <f ca="1">IF(B10="","",OFFSET(List1!Q$4,tisk!A9,0))</f>
        <v>53000</v>
      </c>
      <c r="H10" s="119" t="str">
        <f ca="1">IF(B10="","",OFFSET(List1!R$4,tisk!A9,0))</f>
        <v>13.12.2019</v>
      </c>
      <c r="I10" s="116">
        <f ca="1">IF(B10="","",OFFSET(List1!S$4,tisk!A9,0))</f>
        <v>180</v>
      </c>
      <c r="J10" s="116">
        <f ca="1">IF(B10="","",OFFSET(List1!T$4,tisk!A9,0))</f>
        <v>180</v>
      </c>
      <c r="K10" s="116">
        <f ca="1">IF(B10="","",OFFSET(List1!U$4,tisk!A9,0))</f>
        <v>200</v>
      </c>
      <c r="L10" s="116">
        <f ca="1">IF(B10="","",OFFSET(List1!V$4,tisk!A9,0))</f>
        <v>560</v>
      </c>
      <c r="M10" s="118">
        <f ca="1">IF(B10="","",OFFSET(List1!W$4,tisk!A9,0))</f>
        <v>53000</v>
      </c>
    </row>
    <row r="11" spans="1:13" ht="88.3" customHeight="1" x14ac:dyDescent="0.3">
      <c r="A11" s="91"/>
      <c r="B11" s="116"/>
      <c r="C11" s="84" t="str">
        <f ca="1">IF(B10="","",CONCATENATE("Okres ",OFFSET(List1!F$4,tisk!A9,0),"
","Právní forma","
",OFFSET(List1!G$4,tisk!A9,0),"
","IČO ",OFFSET(List1!H$4,tisk!A9,0),"
 ","B.Ú. ",OFFSET(List1!I$4,tisk!A9,0)))</f>
        <v>Okres Šumperk
Právní forma
Obec, městská část hlavního města Prahy
IČO 00302961
 B.Ú. -anonymizováno-</v>
      </c>
      <c r="D11" s="84" t="str">
        <f ca="1">IF(B10="","",OFFSET(List1!L$4,tisk!A9,0))</f>
        <v>Rekonstrukce CAS 20 T 815 pořízením lanového navijáku včetně montáže a příslušenství.</v>
      </c>
      <c r="E11" s="117"/>
      <c r="F11" s="93"/>
      <c r="G11" s="118"/>
      <c r="H11" s="119"/>
      <c r="I11" s="116"/>
      <c r="J11" s="116"/>
      <c r="K11" s="116"/>
      <c r="L11" s="116"/>
      <c r="M11" s="118"/>
    </row>
    <row r="12" spans="1:13" ht="53.25" customHeight="1" x14ac:dyDescent="0.3">
      <c r="A12" s="91">
        <f>ROW()/3-1</f>
        <v>3</v>
      </c>
      <c r="B12" s="116"/>
      <c r="C12" s="84" t="str">
        <f ca="1">IF(B10="","",CONCATENATE("Zástupce","
",OFFSET(List1!J$4,tisk!A9,0)))</f>
        <v xml:space="preserve">Zástupce
</v>
      </c>
      <c r="D12" s="84" t="str">
        <f ca="1">IF(B10="","",CONCATENATE("Dotace bude použita na:",OFFSET(List1!M$4,tisk!A9,0)))</f>
        <v>Dotace bude použita na:technické zhodnocení CAS 20 T 815 pořízením lanového navijáku včetně montáže a příslušenství.
Investiční dotace</v>
      </c>
      <c r="E12" s="117"/>
      <c r="F12" s="92" t="str">
        <f ca="1">IF(B10="","",OFFSET(List1!P$4,tisk!A9,0))</f>
        <v>11/2019</v>
      </c>
      <c r="G12" s="118"/>
      <c r="H12" s="119"/>
      <c r="I12" s="116"/>
      <c r="J12" s="116"/>
      <c r="K12" s="116"/>
      <c r="L12" s="116"/>
      <c r="M12" s="118"/>
    </row>
    <row r="13" spans="1:13" ht="68.25" customHeight="1" x14ac:dyDescent="0.3">
      <c r="B13" s="116" t="str">
        <f ca="1">IF(OFFSET(List1!A$4,tisk!A12,0)&gt;0,OFFSET(List1!A$4,tisk!A12,0),"")</f>
        <v>22</v>
      </c>
      <c r="C13" s="84" t="str">
        <f ca="1">IF(B13="","",CONCATENATE(OFFSET(List1!B$4,tisk!A12,0),"
",OFFSET(List1!C$4,tisk!A12,0),"
",OFFSET(List1!D$4,tisk!A12,0),"
",OFFSET(List1!E$4,tisk!A12,0)))</f>
        <v>Obec Mikulovice
Hlavní 5
Mikulovice
79084</v>
      </c>
      <c r="D13" s="86" t="str">
        <f ca="1">IF(B13="","",OFFSET(List1!K$4,tisk!A12,0))</f>
        <v>Pořízení, technické zhodnocení a oprava požární techniky a nákup věcného vybavení pro JSDH Mikulovice zřízené obcí Mikulovice</v>
      </c>
      <c r="E13" s="117">
        <f ca="1">IF(B13="","",OFFSET(List1!N$4,tisk!A12,0))</f>
        <v>86800</v>
      </c>
      <c r="F13" s="92" t="str">
        <f ca="1">IF(B13="","",OFFSET(List1!O$4,tisk!A12,0))</f>
        <v>1/2019</v>
      </c>
      <c r="G13" s="118">
        <f ca="1">IF(B13="","",OFFSET(List1!Q$4,tisk!A12,0))</f>
        <v>43400</v>
      </c>
      <c r="H13" s="119" t="str">
        <f ca="1">IF(B13="","",OFFSET(List1!R$4,tisk!A12,0))</f>
        <v>13.12.2019</v>
      </c>
      <c r="I13" s="116">
        <f ca="1">IF(B13="","",OFFSET(List1!S$4,tisk!A12,0))</f>
        <v>160</v>
      </c>
      <c r="J13" s="116">
        <f ca="1">IF(B13="","",OFFSET(List1!T$4,tisk!A12,0))</f>
        <v>200</v>
      </c>
      <c r="K13" s="116">
        <f ca="1">IF(B13="","",OFFSET(List1!U$4,tisk!A12,0))</f>
        <v>200</v>
      </c>
      <c r="L13" s="116">
        <f ca="1">IF(B13="","",OFFSET(List1!V$4,tisk!A12,0))</f>
        <v>560</v>
      </c>
      <c r="M13" s="118">
        <f ca="1">IF(B13="","",OFFSET(List1!W$4,tisk!A12,0))</f>
        <v>43400</v>
      </c>
    </row>
    <row r="14" spans="1:13" ht="85.8" customHeight="1" x14ac:dyDescent="0.3">
      <c r="B14" s="116"/>
      <c r="C14" s="84" t="str">
        <f ca="1">IF(B13="","",CONCATENATE("Okres ",OFFSET(List1!F$4,tisk!A12,0),"
","Právní forma","
",OFFSET(List1!G$4,tisk!A12,0),"
","IČO ",OFFSET(List1!H$4,tisk!A12,0),"
 ","B.Ú. ",OFFSET(List1!I$4,tisk!A12,0)))</f>
        <v>Okres Jeseník
Právní forma
Obec, městská část hlavního města Prahy
IČO 00303003
 B.Ú. -anonymizováno-</v>
      </c>
      <c r="D14" s="84" t="str">
        <f ca="1">IF(B13="","",OFFSET(List1!L$4,tisk!A12,0))</f>
        <v>Zajištění akceschopnosti jednotky - doplnění zásahového vozidla o elektrický naviják.</v>
      </c>
      <c r="E14" s="117"/>
      <c r="F14" s="93"/>
      <c r="G14" s="118"/>
      <c r="H14" s="119"/>
      <c r="I14" s="116"/>
      <c r="J14" s="116"/>
      <c r="K14" s="116"/>
      <c r="L14" s="116"/>
      <c r="M14" s="118"/>
    </row>
    <row r="15" spans="1:13" ht="53.25" customHeight="1" x14ac:dyDescent="0.3">
      <c r="A15" s="90">
        <f>ROW()/3-1</f>
        <v>4</v>
      </c>
      <c r="B15" s="116"/>
      <c r="C15" s="84" t="str">
        <f ca="1">IF(B13="","",CONCATENATE("Zástupce","
",OFFSET(List1!J$4,tisk!A12,0)))</f>
        <v xml:space="preserve">Zástupce
</v>
      </c>
      <c r="D15" s="84" t="str">
        <f ca="1">IF(B13="","",CONCATENATE("Dotace bude použita na:",OFFSET(List1!M$4,tisk!A12,0)))</f>
        <v xml:space="preserve">Dotace bude použita na:technické zhodnocení cisternové automobilové stříkačky  - pořízení a montáž elektrického navijáku včetně příslušenství.
Investiční dotace
</v>
      </c>
      <c r="E15" s="117"/>
      <c r="F15" s="92" t="str">
        <f ca="1">IF(B13="","",OFFSET(List1!P$4,tisk!A12,0))</f>
        <v>11/2019</v>
      </c>
      <c r="G15" s="118"/>
      <c r="H15" s="119"/>
      <c r="I15" s="116"/>
      <c r="J15" s="116"/>
      <c r="K15" s="116"/>
      <c r="L15" s="116"/>
      <c r="M15" s="118"/>
    </row>
    <row r="16" spans="1:13" ht="69.5" customHeight="1" x14ac:dyDescent="0.3">
      <c r="B16" s="116" t="str">
        <f ca="1">IF(OFFSET(List1!A$4,tisk!A15,0)&gt;0,OFFSET(List1!A$4,tisk!A15,0),"")</f>
        <v>214</v>
      </c>
      <c r="C16" s="84" t="str">
        <f ca="1">IF(B16="","",CONCATENATE(OFFSET(List1!B$4,tisk!A15,0),"
",OFFSET(List1!C$4,tisk!A15,0),"
",OFFSET(List1!D$4,tisk!A15,0),"
",OFFSET(List1!E$4,tisk!A15,0)))</f>
        <v>Obec Rozstání
Rozstání 77
Rozstání
79862</v>
      </c>
      <c r="D16" s="86" t="str">
        <f ca="1">IF(B16="","",OFFSET(List1!K$4,tisk!A15,0))</f>
        <v>Pořízení, technické zhodnocení a oprava požární techniky a nákup věcného vybavení pro JSDH Rozstání zřízené obcí Rozstání</v>
      </c>
      <c r="E16" s="117">
        <f ca="1">IF(B16="","",OFFSET(List1!N$4,tisk!A15,0))</f>
        <v>98000</v>
      </c>
      <c r="F16" s="92" t="str">
        <f ca="1">IF(B16="","",OFFSET(List1!O$4,tisk!A15,0))</f>
        <v>1/2019</v>
      </c>
      <c r="G16" s="118">
        <f ca="1">IF(B16="","",OFFSET(List1!Q$4,tisk!A15,0))</f>
        <v>49000</v>
      </c>
      <c r="H16" s="119" t="str">
        <f ca="1">IF(B16="","",OFFSET(List1!R$4,tisk!A15,0))</f>
        <v>13.12.2019</v>
      </c>
      <c r="I16" s="116">
        <f ca="1">IF(B16="","",OFFSET(List1!S$4,tisk!A15,0))</f>
        <v>180</v>
      </c>
      <c r="J16" s="116">
        <f ca="1">IF(B16="","",OFFSET(List1!T$4,tisk!A15,0))</f>
        <v>180</v>
      </c>
      <c r="K16" s="116">
        <f ca="1">IF(B16="","",OFFSET(List1!U$4,tisk!A15,0))</f>
        <v>200</v>
      </c>
      <c r="L16" s="116">
        <f ca="1">IF(B16="","",OFFSET(List1!V$4,tisk!A15,0))</f>
        <v>560</v>
      </c>
      <c r="M16" s="118">
        <f ca="1">IF(B16="","",OFFSET(List1!W$4,tisk!A15,0))</f>
        <v>49000</v>
      </c>
    </row>
    <row r="17" spans="1:13" ht="88.9" customHeight="1" x14ac:dyDescent="0.3">
      <c r="B17" s="116"/>
      <c r="C17" s="84" t="str">
        <f ca="1">IF(B16="","",CONCATENATE("Okres ",OFFSET(List1!F$4,tisk!A15,0),"
","Právní forma","
",OFFSET(List1!G$4,tisk!A15,0),"
","IČO ",OFFSET(List1!H$4,tisk!A15,0),"
 ","B.Ú. ",OFFSET(List1!I$4,tisk!A15,0)))</f>
        <v>Okres Prostějov
Právní forma
Obec, městská část hlavního města Prahy
IČO 00288721
 B.Ú. -anonymizováno-</v>
      </c>
      <c r="D17" s="84" t="str">
        <f ca="1">IF(B16="","",OFFSET(List1!L$4,tisk!A15,0))</f>
        <v>Oprava zásahového vozidla TATRA 815</v>
      </c>
      <c r="E17" s="117"/>
      <c r="F17" s="93"/>
      <c r="G17" s="118"/>
      <c r="H17" s="119"/>
      <c r="I17" s="116"/>
      <c r="J17" s="116"/>
      <c r="K17" s="116"/>
      <c r="L17" s="116"/>
      <c r="M17" s="118"/>
    </row>
    <row r="18" spans="1:13" ht="30.05" customHeight="1" x14ac:dyDescent="0.3">
      <c r="A18" s="90">
        <f>ROW()/3-1</f>
        <v>5</v>
      </c>
      <c r="B18" s="116"/>
      <c r="C18" s="84" t="str">
        <f ca="1">IF(B16="","",CONCATENATE("Zástupce","
",OFFSET(List1!J$4,tisk!A15,0)))</f>
        <v xml:space="preserve">Zástupce
</v>
      </c>
      <c r="D18" s="84" t="str">
        <f ca="1">IF(B16="","",CONCATENATE("Dotace bude použita na:",OFFSET(List1!M$4,tisk!A15,0)))</f>
        <v>Dotace bude použita na:opravu zásahového vozidla TATRA 815</v>
      </c>
      <c r="E18" s="117"/>
      <c r="F18" s="92" t="str">
        <f ca="1">IF(B16="","",OFFSET(List1!P$4,tisk!A15,0))</f>
        <v>11/2019</v>
      </c>
      <c r="G18" s="118"/>
      <c r="H18" s="119"/>
      <c r="I18" s="116"/>
      <c r="J18" s="116"/>
      <c r="K18" s="116"/>
      <c r="L18" s="116"/>
      <c r="M18" s="118"/>
    </row>
    <row r="19" spans="1:13" s="95" customFormat="1" ht="75" customHeight="1" x14ac:dyDescent="0.3">
      <c r="A19" s="90"/>
      <c r="B19" s="116" t="str">
        <f ca="1">IF(OFFSET(List1!A$4,tisk!A18,0)&gt;0,OFFSET(List1!A$4,tisk!A18,0),"")</f>
        <v>104</v>
      </c>
      <c r="C19" s="84" t="str">
        <f ca="1">IF(B19="","",CONCATENATE(OFFSET(List1!B$4,tisk!A18,0),"
",OFFSET(List1!C$4,tisk!A18,0),"
",OFFSET(List1!D$4,tisk!A18,0),"
",OFFSET(List1!E$4,tisk!A18,0)))</f>
        <v>Obec Velké Losiny
Rudé armády 321
Velké Losiny
78815</v>
      </c>
      <c r="D19" s="86" t="str">
        <f ca="1">IF(B19="","",OFFSET(List1!K$4,tisk!A18,0))</f>
        <v>Pořízení, technické zhodnocení a oprava požární techniky a nákup věcného vybavení pro JSDH Velké Losiny zřízené obcí Velké Losiny</v>
      </c>
      <c r="E19" s="117">
        <f ca="1">IF(B19="","",OFFSET(List1!N$4,tisk!A18,0))</f>
        <v>144000</v>
      </c>
      <c r="F19" s="92" t="str">
        <f ca="1">IF(B19="","",OFFSET(List1!O$4,tisk!A18,0))</f>
        <v>1/2019</v>
      </c>
      <c r="G19" s="118">
        <f ca="1">IF(B19="","",OFFSET(List1!Q$4,tisk!A18,0))</f>
        <v>72000</v>
      </c>
      <c r="H19" s="119" t="str">
        <f ca="1">IF(B19="","",OFFSET(List1!R$4,tisk!A18,0))</f>
        <v>13.12.2019</v>
      </c>
      <c r="I19" s="116">
        <f ca="1">IF(B19="","",OFFSET(List1!S$4,tisk!A18,0))</f>
        <v>160</v>
      </c>
      <c r="J19" s="116">
        <f ca="1">IF(B19="","",OFFSET(List1!T$4,tisk!A18,0))</f>
        <v>200</v>
      </c>
      <c r="K19" s="116">
        <f ca="1">IF(B19="","",OFFSET(List1!U$4,tisk!A18,0))</f>
        <v>200</v>
      </c>
      <c r="L19" s="116">
        <f ca="1">IF(B19="","",OFFSET(List1!V$4,tisk!A18,0))</f>
        <v>560</v>
      </c>
      <c r="M19" s="118">
        <f ca="1">IF(B19="","",OFFSET(List1!W$4,tisk!A18,0))</f>
        <v>72000</v>
      </c>
    </row>
    <row r="20" spans="1:13" s="95" customFormat="1" ht="95.2" customHeight="1" x14ac:dyDescent="0.3">
      <c r="A20" s="90"/>
      <c r="B20" s="116"/>
      <c r="C20" s="84" t="str">
        <f ca="1">IF(B19="","",CONCATENATE("Okres ",OFFSET(List1!F$4,tisk!A18,0),"
","Právní forma","
",OFFSET(List1!G$4,tisk!A18,0),"
","IČO ",OFFSET(List1!H$4,tisk!A18,0),"
 ","B.Ú. ",OFFSET(List1!I$4,tisk!A18,0)))</f>
        <v>Okres Šumperk
Právní forma
Obec, městská část hlavního města Prahy
IČO 00303551
 B.Ú. -anonymizováno-</v>
      </c>
      <c r="D20" s="84" t="str">
        <f ca="1">IF(B19="","",OFFSET(List1!L$4,tisk!A18,0))</f>
        <v>Doplnění vybavení jednotky SDH Velké Losiny k zajištění a zkvalitnění její akceschopnosti.</v>
      </c>
      <c r="E20" s="117"/>
      <c r="F20" s="93"/>
      <c r="G20" s="118"/>
      <c r="H20" s="119"/>
      <c r="I20" s="116"/>
      <c r="J20" s="116"/>
      <c r="K20" s="116"/>
      <c r="L20" s="116"/>
      <c r="M20" s="118"/>
    </row>
    <row r="21" spans="1:13" s="95" customFormat="1" ht="65.75" customHeight="1" x14ac:dyDescent="0.3">
      <c r="A21" s="90">
        <f>ROW()/3-1</f>
        <v>6</v>
      </c>
      <c r="B21" s="116"/>
      <c r="C21" s="84" t="str">
        <f ca="1">IF(B19="","",CONCATENATE("Zástupce","
",OFFSET(List1!J$4,tisk!A18,0)))</f>
        <v xml:space="preserve">Zástupce
</v>
      </c>
      <c r="D21" s="84" t="str">
        <f ca="1">IF(B19="","",CONCATENATE("Dotace bude použita na:",OFFSET(List1!M$4,tisk!A18,0)))</f>
        <v>Dotace bude použita na:technické zhodnocení cisternové automobilové stříkačky spočívající v pořízení lanového navijáku včetně potřebného příslušenství a pořízení přídavného osvětlení vozidla.
Investiční dotace</v>
      </c>
      <c r="E21" s="117"/>
      <c r="F21" s="92" t="str">
        <f ca="1">IF(B19="","",OFFSET(List1!P$4,tisk!A18,0))</f>
        <v>11/2019</v>
      </c>
      <c r="G21" s="118"/>
      <c r="H21" s="119"/>
      <c r="I21" s="116"/>
      <c r="J21" s="116"/>
      <c r="K21" s="116"/>
      <c r="L21" s="116"/>
      <c r="M21" s="118"/>
    </row>
    <row r="22" spans="1:13" s="95" customFormat="1" ht="75" customHeight="1" x14ac:dyDescent="0.3">
      <c r="A22" s="90"/>
      <c r="B22" s="116" t="str">
        <f ca="1">IF(OFFSET(List1!A$4,tisk!A21,0)&gt;0,OFFSET(List1!A$4,tisk!A21,0),"")</f>
        <v>91</v>
      </c>
      <c r="C22" s="84" t="str">
        <f ca="1">IF(B22="","",CONCATENATE(OFFSET(List1!B$4,tisk!A21,0),"
",OFFSET(List1!C$4,tisk!A21,0),"
",OFFSET(List1!D$4,tisk!A21,0),"
",OFFSET(List1!E$4,tisk!A21,0)))</f>
        <v>Obec Bílá Voda
Kamenička 37
Bílá Voda
79069</v>
      </c>
      <c r="D22" s="86" t="str">
        <f ca="1">IF(B22="","",OFFSET(List1!K$4,tisk!A21,0))</f>
        <v>Pořízení, technické zhodnocení a oprava požární techniky a nákup věcného vybavení pro JSDH Bílá  Voda zřízené obcí Bílá Voda</v>
      </c>
      <c r="E22" s="117">
        <f ca="1">IF(B22="","",OFFSET(List1!N$4,tisk!A21,0))</f>
        <v>150000</v>
      </c>
      <c r="F22" s="92" t="str">
        <f ca="1">IF(B22="","",OFFSET(List1!O$4,tisk!A21,0))</f>
        <v>1/2019</v>
      </c>
      <c r="G22" s="118">
        <f ca="1">IF(B22="","",OFFSET(List1!Q$4,tisk!A21,0))</f>
        <v>75000</v>
      </c>
      <c r="H22" s="119" t="str">
        <f ca="1">IF(B22="","",OFFSET(List1!R$4,tisk!A21,0))</f>
        <v>13.12.2019</v>
      </c>
      <c r="I22" s="116">
        <f ca="1">IF(B22="","",OFFSET(List1!S$4,tisk!A21,0))</f>
        <v>200</v>
      </c>
      <c r="J22" s="116">
        <f ca="1">IF(B22="","",OFFSET(List1!T$4,tisk!A21,0))</f>
        <v>155</v>
      </c>
      <c r="K22" s="116">
        <f ca="1">IF(B22="","",OFFSET(List1!U$4,tisk!A21,0))</f>
        <v>200</v>
      </c>
      <c r="L22" s="116">
        <f ca="1">IF(B22="","",OFFSET(List1!V$4,tisk!A21,0))</f>
        <v>555</v>
      </c>
      <c r="M22" s="118">
        <f ca="1">IF(B22="","",OFFSET(List1!W$4,tisk!A21,0))</f>
        <v>75000</v>
      </c>
    </row>
    <row r="23" spans="1:13" s="95" customFormat="1" ht="91.45" customHeight="1" x14ac:dyDescent="0.3">
      <c r="A23" s="90"/>
      <c r="B23" s="116"/>
      <c r="C23" s="84" t="str">
        <f ca="1">IF(B22="","",CONCATENATE("Okres ",OFFSET(List1!F$4,tisk!A21,0),"
","Právní forma","
",OFFSET(List1!G$4,tisk!A21,0),"
","IČO ",OFFSET(List1!H$4,tisk!A21,0),"
 ","B.Ú. ",OFFSET(List1!I$4,tisk!A21,0)))</f>
        <v>Okres Jeseník
Právní forma
Obec, městská část hlavního města Prahy
IČO 00302341
 B.Ú. -anonymizováno-</v>
      </c>
      <c r="D23" s="84" t="str">
        <f ca="1">IF(B22="","",OFFSET(List1!L$4,tisk!A21,0))</f>
        <v>Nákup 2 ks ochranných prostředků pro hasiče  za účelem postupné obměny vystroje zásahové jednotky, aby nebyla ohrožena její akceschopnost.  
- kukla, obuv, zásahový oděv komplet, rukavice, kalhoty pro brodění, osobní svítilna na přilbu</v>
      </c>
      <c r="E23" s="117"/>
      <c r="F23" s="93"/>
      <c r="G23" s="118"/>
      <c r="H23" s="119"/>
      <c r="I23" s="116"/>
      <c r="J23" s="116"/>
      <c r="K23" s="116"/>
      <c r="L23" s="116"/>
      <c r="M23" s="118"/>
    </row>
    <row r="24" spans="1:13" s="95" customFormat="1" ht="30.05" customHeight="1" x14ac:dyDescent="0.3">
      <c r="A24" s="90">
        <f>ROW()/3-1</f>
        <v>7</v>
      </c>
      <c r="B24" s="116"/>
      <c r="C24" s="84" t="str">
        <f ca="1">IF(B22="","",CONCATENATE("Zástupce","
",OFFSET(List1!J$4,tisk!A21,0)))</f>
        <v xml:space="preserve">Zástupce
</v>
      </c>
      <c r="D24" s="84" t="str">
        <f ca="1">IF(B22="","",CONCATENATE("Dotace bude použita na:",OFFSET(List1!M$4,tisk!A21,0)))</f>
        <v>Dotace bude použita na:pořízení ochranných prostředků pro hasiče</v>
      </c>
      <c r="E24" s="117"/>
      <c r="F24" s="92" t="str">
        <f ca="1">IF(B22="","",OFFSET(List1!P$4,tisk!A21,0))</f>
        <v>11/2019</v>
      </c>
      <c r="G24" s="118"/>
      <c r="H24" s="119"/>
      <c r="I24" s="116"/>
      <c r="J24" s="116"/>
      <c r="K24" s="116"/>
      <c r="L24" s="116"/>
      <c r="M24" s="118"/>
    </row>
    <row r="25" spans="1:13" s="95" customFormat="1" ht="75" customHeight="1" x14ac:dyDescent="0.3">
      <c r="A25" s="90"/>
      <c r="B25" s="116" t="str">
        <f ca="1">IF(OFFSET(List1!A$4,tisk!A24,0)&gt;0,OFFSET(List1!A$4,tisk!A24,0),"")</f>
        <v>186</v>
      </c>
      <c r="C25" s="84" t="str">
        <f ca="1">IF(B25="","",CONCATENATE(OFFSET(List1!B$4,tisk!A24,0),"
",OFFSET(List1!C$4,tisk!A24,0),"
",OFFSET(List1!D$4,tisk!A24,0),"
",OFFSET(List1!E$4,tisk!A24,0)))</f>
        <v>Obec Bohuňovice
6. května 109
Bohuňovice
78314</v>
      </c>
      <c r="D25" s="86" t="str">
        <f ca="1">IF(B25="","",OFFSET(List1!K$4,tisk!A24,0))</f>
        <v>Pořízení, technické zhodnocení a oprava požární techniky a nákup věcného vybavení pro JSDH  Bohuňovice zřízené obcí Bohuňovice</v>
      </c>
      <c r="E25" s="117">
        <f ca="1">IF(B25="","",OFFSET(List1!N$4,tisk!A24,0))</f>
        <v>98000</v>
      </c>
      <c r="F25" s="92" t="str">
        <f ca="1">IF(B25="","",OFFSET(List1!O$4,tisk!A24,0))</f>
        <v>1/2019</v>
      </c>
      <c r="G25" s="118">
        <f ca="1">IF(B25="","",OFFSET(List1!Q$4,tisk!A24,0))</f>
        <v>49000</v>
      </c>
      <c r="H25" s="119" t="str">
        <f ca="1">IF(B25="","",OFFSET(List1!R$4,tisk!A24,0))</f>
        <v>13.12.2019</v>
      </c>
      <c r="I25" s="116">
        <f ca="1">IF(B25="","",OFFSET(List1!S$4,tisk!A24,0))</f>
        <v>160</v>
      </c>
      <c r="J25" s="116">
        <f ca="1">IF(B25="","",OFFSET(List1!T$4,tisk!A24,0))</f>
        <v>180</v>
      </c>
      <c r="K25" s="116">
        <f ca="1">IF(B25="","",OFFSET(List1!U$4,tisk!A24,0))</f>
        <v>200</v>
      </c>
      <c r="L25" s="116">
        <f ca="1">IF(B25="","",OFFSET(List1!V$4,tisk!A24,0))</f>
        <v>540</v>
      </c>
      <c r="M25" s="118">
        <f ca="1">IF(B25="","",OFFSET(List1!W$4,tisk!A24,0))</f>
        <v>49000</v>
      </c>
    </row>
    <row r="26" spans="1:13" s="95" customFormat="1" ht="87.05" customHeight="1" x14ac:dyDescent="0.3">
      <c r="A26" s="90"/>
      <c r="B26" s="116"/>
      <c r="C26" s="84" t="str">
        <f ca="1">IF(B25="","",CONCATENATE("Okres ",OFFSET(List1!F$4,tisk!A24,0),"
","Právní forma","
",OFFSET(List1!G$4,tisk!A24,0),"
","IČO ",OFFSET(List1!H$4,tisk!A24,0),"
 ","B.Ú. ",OFFSET(List1!I$4,tisk!A24,0)))</f>
        <v>Okres Olomouc
Právní forma
Obec, městská část hlavního města Prahy
IČO 00298697
 B.Ú. -anonymizováno-</v>
      </c>
      <c r="D26" s="84" t="str">
        <f ca="1">IF(B25="","",OFFSET(List1!L$4,tisk!A24,0))</f>
        <v>Pořízení přístroje dýchací izolační, tlaková lahev kompozitní, kukla vyváděcí</v>
      </c>
      <c r="E26" s="117"/>
      <c r="F26" s="93"/>
      <c r="G26" s="118"/>
      <c r="H26" s="119"/>
      <c r="I26" s="116"/>
      <c r="J26" s="116"/>
      <c r="K26" s="116"/>
      <c r="L26" s="116"/>
      <c r="M26" s="118"/>
    </row>
    <row r="27" spans="1:13" s="95" customFormat="1" ht="30.05" customHeight="1" x14ac:dyDescent="0.3">
      <c r="A27" s="90">
        <f>ROW()/3-1</f>
        <v>8</v>
      </c>
      <c r="B27" s="116"/>
      <c r="C27" s="84" t="str">
        <f ca="1">IF(B25="","",CONCATENATE("Zástupce","
",OFFSET(List1!J$4,tisk!A24,0)))</f>
        <v xml:space="preserve">Zástupce
</v>
      </c>
      <c r="D27" s="84" t="str">
        <f ca="1">IF(B25="","",CONCATENATE("Dotace bude použita na:",OFFSET(List1!M$4,tisk!A24,0)))</f>
        <v>Dotace bude použita na:pořízení dýchací techniky včetně příslušenství</v>
      </c>
      <c r="E27" s="117"/>
      <c r="F27" s="92" t="str">
        <f ca="1">IF(B25="","",OFFSET(List1!P$4,tisk!A24,0))</f>
        <v>11/2019</v>
      </c>
      <c r="G27" s="118"/>
      <c r="H27" s="119"/>
      <c r="I27" s="116"/>
      <c r="J27" s="116"/>
      <c r="K27" s="116"/>
      <c r="L27" s="116"/>
      <c r="M27" s="118"/>
    </row>
    <row r="28" spans="1:13" s="95" customFormat="1" ht="68.25" customHeight="1" x14ac:dyDescent="0.3">
      <c r="A28" s="90"/>
      <c r="B28" s="116" t="str">
        <f ca="1">IF(OFFSET(List1!A$4,tisk!A27,0)&gt;0,OFFSET(List1!A$4,tisk!A27,0),"")</f>
        <v>209</v>
      </c>
      <c r="C28" s="84" t="str">
        <f ca="1">IF(B28="","",CONCATENATE(OFFSET(List1!B$4,tisk!A27,0),"
",OFFSET(List1!C$4,tisk!A27,0),"
",OFFSET(List1!D$4,tisk!A27,0),"
",OFFSET(List1!E$4,tisk!A27,0)))</f>
        <v>Obec Bouzov
Bouzov 2
Bouzov
78325</v>
      </c>
      <c r="D28" s="86" t="str">
        <f ca="1">IF(B28="","",OFFSET(List1!K$4,tisk!A27,0))</f>
        <v>Pořízení, technické zhodnocení a oprava požární techniky a nákup věcného vybavení pro JSDH Bouzov zřízené obcí Bouzov</v>
      </c>
      <c r="E28" s="117">
        <f ca="1">IF(B28="","",OFFSET(List1!N$4,tisk!A27,0))</f>
        <v>151000</v>
      </c>
      <c r="F28" s="92" t="str">
        <f ca="1">IF(B28="","",OFFSET(List1!O$4,tisk!A27,0))</f>
        <v>1/2019</v>
      </c>
      <c r="G28" s="118">
        <f ca="1">IF(B28="","",OFFSET(List1!Q$4,tisk!A27,0))</f>
        <v>75500</v>
      </c>
      <c r="H28" s="119" t="str">
        <f ca="1">IF(B28="","",OFFSET(List1!R$4,tisk!A27,0))</f>
        <v>13.12.2019</v>
      </c>
      <c r="I28" s="116">
        <f ca="1">IF(B28="","",OFFSET(List1!S$4,tisk!A27,0))</f>
        <v>160</v>
      </c>
      <c r="J28" s="116">
        <f ca="1">IF(B28="","",OFFSET(List1!T$4,tisk!A27,0))</f>
        <v>180</v>
      </c>
      <c r="K28" s="116">
        <f ca="1">IF(B28="","",OFFSET(List1!U$4,tisk!A27,0))</f>
        <v>200</v>
      </c>
      <c r="L28" s="116">
        <f ca="1">IF(B28="","",OFFSET(List1!V$4,tisk!A27,0))</f>
        <v>540</v>
      </c>
      <c r="M28" s="118">
        <f ca="1">IF(B28="","",OFFSET(List1!W$4,tisk!A27,0))</f>
        <v>75500</v>
      </c>
    </row>
    <row r="29" spans="1:13" s="95" customFormat="1" ht="90.8" customHeight="1" x14ac:dyDescent="0.3">
      <c r="A29" s="90"/>
      <c r="B29" s="116"/>
      <c r="C29" s="84" t="str">
        <f ca="1">IF(B28="","",CONCATENATE("Okres ",OFFSET(List1!F$4,tisk!A27,0),"
","Právní forma","
",OFFSET(List1!G$4,tisk!A27,0),"
","IČO ",OFFSET(List1!H$4,tisk!A27,0),"
 ","B.Ú. ",OFFSET(List1!I$4,tisk!A27,0)))</f>
        <v>Okres Olomouc
Právní forma
Obec, městská část hlavního města Prahy
IČO 00298719
 B.Ú. -anonymizováno-</v>
      </c>
      <c r="D29" s="84" t="str">
        <f ca="1">IF(B28="","",OFFSET(List1!L$4,tisk!A27,0))</f>
        <v>Pořízení souboru izolační dýchací techniky.</v>
      </c>
      <c r="E29" s="117"/>
      <c r="F29" s="93"/>
      <c r="G29" s="118"/>
      <c r="H29" s="119"/>
      <c r="I29" s="116"/>
      <c r="J29" s="116"/>
      <c r="K29" s="116"/>
      <c r="L29" s="116"/>
      <c r="M29" s="118"/>
    </row>
    <row r="30" spans="1:13" s="95" customFormat="1" ht="26.95" customHeight="1" x14ac:dyDescent="0.3">
      <c r="A30" s="90">
        <f>ROW()/3-1</f>
        <v>9</v>
      </c>
      <c r="B30" s="116"/>
      <c r="C30" s="84" t="str">
        <f ca="1">IF(B28="","",CONCATENATE("Zástupce","
",OFFSET(List1!J$4,tisk!A27,0)))</f>
        <v xml:space="preserve">Zástupce
</v>
      </c>
      <c r="D30" s="84" t="str">
        <f ca="1">IF(B28="","",CONCATENATE("Dotace bude použita na:",OFFSET(List1!M$4,tisk!A27,0)))</f>
        <v>Dotace bude použita na:pořízení souboru izolační dýchací techniky.</v>
      </c>
      <c r="E30" s="117"/>
      <c r="F30" s="92" t="str">
        <f ca="1">IF(B28="","",OFFSET(List1!P$4,tisk!A27,0))</f>
        <v>11/2019</v>
      </c>
      <c r="G30" s="118"/>
      <c r="H30" s="119"/>
      <c r="I30" s="116"/>
      <c r="J30" s="116"/>
      <c r="K30" s="116"/>
      <c r="L30" s="116"/>
      <c r="M30" s="118"/>
    </row>
    <row r="31" spans="1:13" s="95" customFormat="1" ht="70.150000000000006" customHeight="1" x14ac:dyDescent="0.3">
      <c r="A31" s="90"/>
      <c r="B31" s="116" t="str">
        <f ca="1">IF(OFFSET(List1!A$4,tisk!A30,0)&gt;0,OFFSET(List1!A$4,tisk!A30,0),"")</f>
        <v>36</v>
      </c>
      <c r="C31" s="84" t="str">
        <f ca="1">IF(B31="","",CONCATENATE(OFFSET(List1!B$4,tisk!A30,0),"
",OFFSET(List1!C$4,tisk!A30,0),"
",OFFSET(List1!D$4,tisk!A30,0),"
",OFFSET(List1!E$4,tisk!A30,0)))</f>
        <v>Městys Brodek u Prostějova
Císařská 39
Brodek u Prostějova
79807</v>
      </c>
      <c r="D31" s="86" t="str">
        <f ca="1">IF(B31="","",OFFSET(List1!K$4,tisk!A30,0))</f>
        <v>Pořízení, technické zhodnocení a oprava požární techniky a nákup věcného vybavení pro JSDH  Brodek u Prostějova zřízené městysem Brodek u Prostějova</v>
      </c>
      <c r="E31" s="117">
        <f ca="1">IF(B31="","",OFFSET(List1!N$4,tisk!A30,0))</f>
        <v>164000</v>
      </c>
      <c r="F31" s="92" t="str">
        <f ca="1">IF(B31="","",OFFSET(List1!O$4,tisk!A30,0))</f>
        <v>1/2019</v>
      </c>
      <c r="G31" s="118">
        <f ca="1">IF(B31="","",OFFSET(List1!Q$4,tisk!A30,0))</f>
        <v>82000</v>
      </c>
      <c r="H31" s="119" t="str">
        <f ca="1">IF(B31="","",OFFSET(List1!R$4,tisk!A30,0))</f>
        <v>13.12.2019</v>
      </c>
      <c r="I31" s="116">
        <f ca="1">IF(B31="","",OFFSET(List1!S$4,tisk!A30,0))</f>
        <v>160</v>
      </c>
      <c r="J31" s="116">
        <f ca="1">IF(B31="","",OFFSET(List1!T$4,tisk!A30,0))</f>
        <v>180</v>
      </c>
      <c r="K31" s="116">
        <f ca="1">IF(B31="","",OFFSET(List1!U$4,tisk!A30,0))</f>
        <v>200</v>
      </c>
      <c r="L31" s="116">
        <f ca="1">IF(B31="","",OFFSET(List1!V$4,tisk!A30,0))</f>
        <v>540</v>
      </c>
      <c r="M31" s="118">
        <f ca="1">IF(B31="","",OFFSET(List1!W$4,tisk!A30,0))</f>
        <v>82000</v>
      </c>
    </row>
    <row r="32" spans="1:13" s="95" customFormat="1" ht="90.2" customHeight="1" x14ac:dyDescent="0.3">
      <c r="A32" s="90"/>
      <c r="B32" s="116"/>
      <c r="C32" s="84" t="str">
        <f ca="1">IF(B31="","",CONCATENATE("Okres ",OFFSET(List1!F$4,tisk!A30,0),"
","Právní forma","
",OFFSET(List1!G$4,tisk!A30,0),"
","IČO ",OFFSET(List1!H$4,tisk!A30,0),"
 ","B.Ú. ",OFFSET(List1!I$4,tisk!A30,0)))</f>
        <v>Okres Prostějov
Právní forma
Obec, městská část hlavního města Prahy
IČO 00288063
 B.Ú. -anonymizováno-</v>
      </c>
      <c r="D32" s="84" t="str">
        <f ca="1">IF(B31="","",OFFSET(List1!L$4,tisk!A30,0))</f>
        <v>pořízení a dovybavení jednotky kategorie JPO II pro zásah v dýchací technice -  současný stav 4 ks přetlakových dýchacích přístrojů bez náhradní lahve</v>
      </c>
      <c r="E32" s="117"/>
      <c r="F32" s="93"/>
      <c r="G32" s="118"/>
      <c r="H32" s="119"/>
      <c r="I32" s="116"/>
      <c r="J32" s="116"/>
      <c r="K32" s="116"/>
      <c r="L32" s="116"/>
      <c r="M32" s="118"/>
    </row>
    <row r="33" spans="1:13" s="95" customFormat="1" ht="30.05" customHeight="1" x14ac:dyDescent="0.3">
      <c r="A33" s="90">
        <f>ROW()/3-1</f>
        <v>10</v>
      </c>
      <c r="B33" s="116"/>
      <c r="C33" s="84" t="str">
        <f ca="1">IF(B31="","",CONCATENATE("Zástupce","
",OFFSET(List1!J$4,tisk!A30,0)))</f>
        <v xml:space="preserve">Zástupce
</v>
      </c>
      <c r="D33" s="84" t="str">
        <f ca="1">IF(B31="","",CONCATENATE("Dotace bude použita na:",OFFSET(List1!M$4,tisk!A30,0)))</f>
        <v>Dotace bude použita na:pořízení dýchací techniky</v>
      </c>
      <c r="E33" s="117"/>
      <c r="F33" s="92" t="str">
        <f ca="1">IF(B31="","",OFFSET(List1!P$4,tisk!A30,0))</f>
        <v>11/2019</v>
      </c>
      <c r="G33" s="118"/>
      <c r="H33" s="119"/>
      <c r="I33" s="116"/>
      <c r="J33" s="116"/>
      <c r="K33" s="116"/>
      <c r="L33" s="116"/>
      <c r="M33" s="118"/>
    </row>
    <row r="34" spans="1:13" s="95" customFormat="1" ht="75" customHeight="1" x14ac:dyDescent="0.3">
      <c r="A34" s="90"/>
      <c r="B34" s="116" t="str">
        <f ca="1">IF(OFFSET(List1!A$4,tisk!A33,0)&gt;0,OFFSET(List1!A$4,tisk!A33,0),"")</f>
        <v>192</v>
      </c>
      <c r="C34" s="84" t="str">
        <f ca="1">IF(B34="","",CONCATENATE(OFFSET(List1!B$4,tisk!A33,0),"
",OFFSET(List1!C$4,tisk!A33,0),"
",OFFSET(List1!D$4,tisk!A33,0),"
",OFFSET(List1!E$4,tisk!A33,0)))</f>
        <v>Město Kostelec na Hané
Jakubské náměstí 138
Kostelec na Hané
79841</v>
      </c>
      <c r="D34" s="86" t="str">
        <f ca="1">IF(B34="","",OFFSET(List1!K$4,tisk!A33,0))</f>
        <v>Pořízení, technické zhodnocení a oprava požární techniky a nákup věcného vybavení pro JSDH Kostelec na Hané zřízené městem Kostelec na Hané</v>
      </c>
      <c r="E34" s="117">
        <f ca="1">IF(B34="","",OFFSET(List1!N$4,tisk!A33,0))</f>
        <v>85000</v>
      </c>
      <c r="F34" s="92" t="str">
        <f ca="1">IF(B34="","",OFFSET(List1!O$4,tisk!A33,0))</f>
        <v>1/2019</v>
      </c>
      <c r="G34" s="118">
        <f ca="1">IF(B34="","",OFFSET(List1!Q$4,tisk!A33,0))</f>
        <v>42500</v>
      </c>
      <c r="H34" s="119" t="str">
        <f ca="1">IF(B34="","",OFFSET(List1!R$4,tisk!A33,0))</f>
        <v>13.12.2019</v>
      </c>
      <c r="I34" s="116">
        <f ca="1">IF(B34="","",OFFSET(List1!S$4,tisk!A33,0))</f>
        <v>160</v>
      </c>
      <c r="J34" s="116">
        <f ca="1">IF(B34="","",OFFSET(List1!T$4,tisk!A33,0))</f>
        <v>180</v>
      </c>
      <c r="K34" s="116">
        <f ca="1">IF(B34="","",OFFSET(List1!U$4,tisk!A33,0))</f>
        <v>200</v>
      </c>
      <c r="L34" s="116">
        <f ca="1">IF(B34="","",OFFSET(List1!V$4,tisk!A33,0))</f>
        <v>540</v>
      </c>
      <c r="M34" s="118">
        <f ca="1">IF(B34="","",OFFSET(List1!W$4,tisk!A33,0))</f>
        <v>42500</v>
      </c>
    </row>
    <row r="35" spans="1:13" s="95" customFormat="1" ht="95.2" customHeight="1" x14ac:dyDescent="0.3">
      <c r="A35" s="90"/>
      <c r="B35" s="116"/>
      <c r="C35" s="84" t="str">
        <f ca="1">IF(B34="","",CONCATENATE("Okres ",OFFSET(List1!F$4,tisk!A33,0),"
","Právní forma","
",OFFSET(List1!G$4,tisk!A33,0),"
","IČO ",OFFSET(List1!H$4,tisk!A33,0),"
 ","B.Ú. ",OFFSET(List1!I$4,tisk!A33,0)))</f>
        <v>Okres Prostějov
Právní forma
Obec, městská část hlavního města Prahy
IČO 00288373
 B.Ú. -anonymizováno-</v>
      </c>
      <c r="D35" s="84" t="str">
        <f ca="1">IF(B34="","",OFFSET(List1!L$4,tisk!A33,0))</f>
        <v>Nákup dýchací techniky.</v>
      </c>
      <c r="E35" s="117"/>
      <c r="F35" s="93"/>
      <c r="G35" s="118"/>
      <c r="H35" s="119"/>
      <c r="I35" s="116"/>
      <c r="J35" s="116"/>
      <c r="K35" s="116"/>
      <c r="L35" s="116"/>
      <c r="M35" s="118"/>
    </row>
    <row r="36" spans="1:13" s="95" customFormat="1" ht="57" customHeight="1" x14ac:dyDescent="0.3">
      <c r="A36" s="90">
        <f>ROW()/3-1</f>
        <v>11</v>
      </c>
      <c r="B36" s="116"/>
      <c r="C36" s="84" t="str">
        <f ca="1">IF(B34="","",CONCATENATE("Zástupce","
",OFFSET(List1!J$4,tisk!A33,0)))</f>
        <v xml:space="preserve">Zástupce
</v>
      </c>
      <c r="D36" s="84" t="str">
        <f ca="1">IF(B34="","",CONCATENATE("Dotace bude použita na:",OFFSET(List1!M$4,tisk!A33,0)))</f>
        <v>Dotace bude použita na:pořízení 2 ks dýchacího přístroje Dräger s rezervní láhví a dalším příslušenstvím.
Investiční dotace</v>
      </c>
      <c r="E36" s="117"/>
      <c r="F36" s="92" t="str">
        <f ca="1">IF(B34="","",OFFSET(List1!P$4,tisk!A33,0))</f>
        <v>11/2019</v>
      </c>
      <c r="G36" s="118"/>
      <c r="H36" s="119"/>
      <c r="I36" s="116"/>
      <c r="J36" s="116"/>
      <c r="K36" s="116"/>
      <c r="L36" s="116"/>
      <c r="M36" s="118"/>
    </row>
    <row r="37" spans="1:13" s="95" customFormat="1" ht="75" customHeight="1" x14ac:dyDescent="0.3">
      <c r="A37" s="90"/>
      <c r="B37" s="116" t="str">
        <f ca="1">IF(OFFSET(List1!A$4,tisk!A36,0)&gt;0,OFFSET(List1!A$4,tisk!A36,0),"")</f>
        <v>39</v>
      </c>
      <c r="C37" s="84" t="str">
        <f ca="1">IF(B37="","",CONCATENATE(OFFSET(List1!B$4,tisk!A36,0),"
",OFFSET(List1!C$4,tisk!A36,0),"
",OFFSET(List1!D$4,tisk!A36,0),"
",OFFSET(List1!E$4,tisk!A36,0)))</f>
        <v>Město Javorník
nám. Svobody 134
Javorník
79070</v>
      </c>
      <c r="D37" s="86" t="str">
        <f ca="1">IF(B37="","",OFFSET(List1!K$4,tisk!A36,0))</f>
        <v>Pořízení, technické zhodnocení a oprava požární techniky a nákup věcného vybavení pro JSDH Javorník zřízené městem Javorník</v>
      </c>
      <c r="E37" s="117">
        <f ca="1">IF(B37="","",OFFSET(List1!N$4,tisk!A36,0))</f>
        <v>181110</v>
      </c>
      <c r="F37" s="92" t="str">
        <f ca="1">IF(B37="","",OFFSET(List1!O$4,tisk!A36,0))</f>
        <v>1/2019</v>
      </c>
      <c r="G37" s="118">
        <f ca="1">IF(B37="","",OFFSET(List1!Q$4,tisk!A36,0))</f>
        <v>90000</v>
      </c>
      <c r="H37" s="119" t="str">
        <f ca="1">IF(B37="","",OFFSET(List1!R$4,tisk!A36,0))</f>
        <v>13.12.2019</v>
      </c>
      <c r="I37" s="116">
        <f ca="1">IF(B37="","",OFFSET(List1!S$4,tisk!A36,0))</f>
        <v>160</v>
      </c>
      <c r="J37" s="116">
        <f ca="1">IF(B37="","",OFFSET(List1!T$4,tisk!A36,0))</f>
        <v>175</v>
      </c>
      <c r="K37" s="116">
        <f ca="1">IF(B37="","",OFFSET(List1!U$4,tisk!A36,0))</f>
        <v>200</v>
      </c>
      <c r="L37" s="116">
        <f ca="1">IF(B37="","",OFFSET(List1!V$4,tisk!A36,0))</f>
        <v>535</v>
      </c>
      <c r="M37" s="118">
        <f ca="1">IF(B37="","",OFFSET(List1!W$4,tisk!A36,0))</f>
        <v>90000</v>
      </c>
    </row>
    <row r="38" spans="1:13" s="95" customFormat="1" ht="91.45" customHeight="1" x14ac:dyDescent="0.3">
      <c r="A38" s="90"/>
      <c r="B38" s="116"/>
      <c r="C38" s="84" t="str">
        <f ca="1">IF(B37="","",CONCATENATE("Okres ",OFFSET(List1!F$4,tisk!A36,0),"
","Právní forma","
",OFFSET(List1!G$4,tisk!A36,0),"
","IČO ",OFFSET(List1!H$4,tisk!A36,0),"
 ","B.Ú. ",OFFSET(List1!I$4,tisk!A36,0)))</f>
        <v>Okres Jeseník
Právní forma
Obec, městská část hlavního města Prahy
IČO 00302708
 B.Ú. -anonymizováno-</v>
      </c>
      <c r="D38" s="84" t="str">
        <f ca="1">IF(B37="","",OFFSET(List1!L$4,tisk!A36,0))</f>
        <v>Pořízení ochranných prostředků pro nové členy JSDH:
- přilba pro hasiče                                       - 5ks
- osobní svítilna na přilbu (integrovaná) - 5ks
- zásahový oděv                                          - 5ks</v>
      </c>
      <c r="E38" s="117"/>
      <c r="F38" s="93"/>
      <c r="G38" s="118"/>
      <c r="H38" s="119"/>
      <c r="I38" s="116"/>
      <c r="J38" s="116"/>
      <c r="K38" s="116"/>
      <c r="L38" s="116"/>
      <c r="M38" s="118"/>
    </row>
    <row r="39" spans="1:13" s="95" customFormat="1" ht="37.6" customHeight="1" x14ac:dyDescent="0.3">
      <c r="A39" s="90">
        <f>ROW()/3-1</f>
        <v>12</v>
      </c>
      <c r="B39" s="116"/>
      <c r="C39" s="84" t="str">
        <f ca="1">IF(B37="","",CONCATENATE("Zástupce","
",OFFSET(List1!J$4,tisk!A36,0)))</f>
        <v xml:space="preserve">Zástupce
</v>
      </c>
      <c r="D39" s="84" t="str">
        <f ca="1">IF(B37="","",CONCATENATE("Dotace bude použita na:",OFFSET(List1!M$4,tisk!A36,0)))</f>
        <v>Dotace bude použita na:pořízení ochranných prostředků pro nové členy JSDH:
- přilba pro hasiče - 5ks, osobní svítilna na přilbu - 5ks, zásahový oděv - 5ks</v>
      </c>
      <c r="E39" s="117"/>
      <c r="F39" s="92" t="str">
        <f ca="1">IF(B37="","",OFFSET(List1!P$4,tisk!A36,0))</f>
        <v>11/2019</v>
      </c>
      <c r="G39" s="118"/>
      <c r="H39" s="119"/>
      <c r="I39" s="116"/>
      <c r="J39" s="116"/>
      <c r="K39" s="116"/>
      <c r="L39" s="116"/>
      <c r="M39" s="118"/>
    </row>
    <row r="40" spans="1:13" s="95" customFormat="1" ht="69.5" customHeight="1" x14ac:dyDescent="0.3">
      <c r="A40" s="90"/>
      <c r="B40" s="116" t="str">
        <f ca="1">IF(OFFSET(List1!A$4,tisk!A39,0)&gt;0,OFFSET(List1!A$4,tisk!A39,0),"")</f>
        <v>168</v>
      </c>
      <c r="C40" s="84" t="str">
        <f ca="1">IF(B40="","",CONCATENATE(OFFSET(List1!B$4,tisk!A39,0),"
",OFFSET(List1!C$4,tisk!A39,0),"
",OFFSET(List1!D$4,tisk!A39,0),"
",OFFSET(List1!E$4,tisk!A39,0)))</f>
        <v>Město Němčice nad Hanou
Palackého nám. 3
Němčice nad Hanou
79827</v>
      </c>
      <c r="D40" s="86" t="str">
        <f ca="1">IF(B40="","",OFFSET(List1!K$4,tisk!A39,0))</f>
        <v>Pořízení, technické zhodnocení a oprava požární techniky a nákup věcného vybavení pro JSDH Němčice nad Hanou zřízené městem Němčice nad Hanou</v>
      </c>
      <c r="E40" s="117">
        <f ca="1">IF(B40="","",OFFSET(List1!N$4,tisk!A39,0))</f>
        <v>116000</v>
      </c>
      <c r="F40" s="92" t="str">
        <f ca="1">IF(B40="","",OFFSET(List1!O$4,tisk!A39,0))</f>
        <v>1/2019</v>
      </c>
      <c r="G40" s="118">
        <f ca="1">IF(B40="","",OFFSET(List1!Q$4,tisk!A39,0))</f>
        <v>58000</v>
      </c>
      <c r="H40" s="119" t="str">
        <f ca="1">IF(B40="","",OFFSET(List1!R$4,tisk!A39,0))</f>
        <v>13.12.2019</v>
      </c>
      <c r="I40" s="116">
        <f ca="1">IF(B40="","",OFFSET(List1!S$4,tisk!A39,0))</f>
        <v>160</v>
      </c>
      <c r="J40" s="116">
        <f ca="1">IF(B40="","",OFFSET(List1!T$4,tisk!A39,0))</f>
        <v>175</v>
      </c>
      <c r="K40" s="116">
        <f ca="1">IF(B40="","",OFFSET(List1!U$4,tisk!A39,0))</f>
        <v>200</v>
      </c>
      <c r="L40" s="116">
        <f ca="1">IF(B40="","",OFFSET(List1!V$4,tisk!A39,0))</f>
        <v>535</v>
      </c>
      <c r="M40" s="118">
        <f ca="1">IF(B40="","",OFFSET(List1!W$4,tisk!A39,0))</f>
        <v>58000</v>
      </c>
    </row>
    <row r="41" spans="1:13" s="95" customFormat="1" ht="88.3" customHeight="1" x14ac:dyDescent="0.3">
      <c r="A41" s="90"/>
      <c r="B41" s="116"/>
      <c r="C41" s="84" t="str">
        <f ca="1">IF(B40="","",CONCATENATE("Okres ",OFFSET(List1!F$4,tisk!A39,0),"
","Právní forma","
",OFFSET(List1!G$4,tisk!A39,0),"
","IČO ",OFFSET(List1!H$4,tisk!A39,0),"
 ","B.Ú. ",OFFSET(List1!I$4,tisk!A39,0)))</f>
        <v>Okres Prostějov
Právní forma
Obec, městská část hlavního města Prahy
IČO 00288497
 B.Ú. -anonymizováno-</v>
      </c>
      <c r="D41" s="84" t="str">
        <f ca="1">IF(B40="","",OFFSET(List1!L$4,tisk!A39,0))</f>
        <v>Dotace bude využita na pořízení ochranných prostředků pro hasiče, jako např. boty, oblek, rukavice a další.</v>
      </c>
      <c r="E41" s="117"/>
      <c r="F41" s="93"/>
      <c r="G41" s="118"/>
      <c r="H41" s="119"/>
      <c r="I41" s="116"/>
      <c r="J41" s="116"/>
      <c r="K41" s="116"/>
      <c r="L41" s="116"/>
      <c r="M41" s="118"/>
    </row>
    <row r="42" spans="1:13" s="95" customFormat="1" ht="25.05" customHeight="1" x14ac:dyDescent="0.3">
      <c r="A42" s="90">
        <f>ROW()/3-1</f>
        <v>13</v>
      </c>
      <c r="B42" s="116"/>
      <c r="C42" s="84" t="str">
        <f ca="1">IF(B40="","",CONCATENATE("Zástupce","
",OFFSET(List1!J$4,tisk!A39,0)))</f>
        <v xml:space="preserve">Zástupce
</v>
      </c>
      <c r="D42" s="84" t="str">
        <f ca="1">IF(B40="","",CONCATENATE("Dotace bude použita na:",OFFSET(List1!M$4,tisk!A39,0)))</f>
        <v>Dotace bude použita na:pořízení ochranných prostředků pro hasiče.</v>
      </c>
      <c r="E42" s="117"/>
      <c r="F42" s="92" t="str">
        <f ca="1">IF(B40="","",OFFSET(List1!P$4,tisk!A39,0))</f>
        <v>11/2019</v>
      </c>
      <c r="G42" s="118"/>
      <c r="H42" s="119"/>
      <c r="I42" s="116"/>
      <c r="J42" s="116"/>
      <c r="K42" s="116"/>
      <c r="L42" s="116"/>
      <c r="M42" s="118"/>
    </row>
    <row r="43" spans="1:13" s="95" customFormat="1" ht="69.5" customHeight="1" x14ac:dyDescent="0.3">
      <c r="A43" s="90"/>
      <c r="B43" s="116" t="str">
        <f ca="1">IF(OFFSET(List1!A$4,tisk!A42,0)&gt;0,OFFSET(List1!A$4,tisk!A42,0),"")</f>
        <v>118</v>
      </c>
      <c r="C43" s="84" t="str">
        <f ca="1">IF(B43="","",CONCATENATE(OFFSET(List1!B$4,tisk!A42,0),"
",OFFSET(List1!C$4,tisk!A42,0),"
",OFFSET(List1!D$4,tisk!A42,0),"
",OFFSET(List1!E$4,tisk!A42,0)))</f>
        <v>Obec Osek nad Bečvou
Osek nad Bečvou 65
Osek nad Bečvou
75122</v>
      </c>
      <c r="D43" s="86" t="str">
        <f ca="1">IF(B43="","",OFFSET(List1!K$4,tisk!A42,0))</f>
        <v>Pořízení, technické zhodnocení a oprava požární techniky a nákup věcného vybavení pro JSDH Osek nad Bečvou zřízené obcí Osek nad Bečvou</v>
      </c>
      <c r="E43" s="117">
        <f ca="1">IF(B43="","",OFFSET(List1!N$4,tisk!A42,0))</f>
        <v>1200000</v>
      </c>
      <c r="F43" s="92" t="str">
        <f ca="1">IF(B43="","",OFFSET(List1!O$4,tisk!A42,0))</f>
        <v>1/2019</v>
      </c>
      <c r="G43" s="118">
        <f ca="1">IF(B43="","",OFFSET(List1!Q$4,tisk!A42,0))</f>
        <v>200000</v>
      </c>
      <c r="H43" s="119" t="str">
        <f ca="1">IF(B43="","",OFFSET(List1!R$4,tisk!A42,0))</f>
        <v>13.12.2019</v>
      </c>
      <c r="I43" s="116">
        <f ca="1">IF(B43="","",OFFSET(List1!S$4,tisk!A42,0))</f>
        <v>160</v>
      </c>
      <c r="J43" s="116">
        <f ca="1">IF(B43="","",OFFSET(List1!T$4,tisk!A42,0))</f>
        <v>170</v>
      </c>
      <c r="K43" s="116">
        <f ca="1">IF(B43="","",OFFSET(List1!U$4,tisk!A42,0))</f>
        <v>200</v>
      </c>
      <c r="L43" s="116">
        <f ca="1">IF(B43="","",OFFSET(List1!V$4,tisk!A42,0))</f>
        <v>530</v>
      </c>
      <c r="M43" s="118">
        <f ca="1">IF(B43="","",OFFSET(List1!W$4,tisk!A42,0))</f>
        <v>200000</v>
      </c>
    </row>
    <row r="44" spans="1:13" s="95" customFormat="1" ht="88.3" customHeight="1" x14ac:dyDescent="0.3">
      <c r="A44" s="90"/>
      <c r="B44" s="116"/>
      <c r="C44" s="84" t="str">
        <f ca="1">IF(B43="","",CONCATENATE("Okres ",OFFSET(List1!F$4,tisk!A42,0),"
","Právní forma","
",OFFSET(List1!G$4,tisk!A42,0),"
","IČO ",OFFSET(List1!H$4,tisk!A42,0),"
 ","B.Ú. ",OFFSET(List1!I$4,tisk!A42,0)))</f>
        <v>Okres Přerov
Právní forma
Obec, městská část hlavního města Prahy
IČO 00301680
 B.Ú. -anonymizováno-</v>
      </c>
      <c r="D44" s="84" t="str">
        <f ca="1">IF(B43="","",OFFSET(List1!L$4,tisk!A42,0))</f>
        <v>Rekonstrukce dopravního automobilu pro účely JSDHO Osek nad Bečvou.</v>
      </c>
      <c r="E44" s="117"/>
      <c r="F44" s="93"/>
      <c r="G44" s="118"/>
      <c r="H44" s="119"/>
      <c r="I44" s="116"/>
      <c r="J44" s="116"/>
      <c r="K44" s="116"/>
      <c r="L44" s="116"/>
      <c r="M44" s="118"/>
    </row>
    <row r="45" spans="1:13" s="95" customFormat="1" ht="31.3" customHeight="1" x14ac:dyDescent="0.3">
      <c r="A45" s="90">
        <f>ROW()/3-1</f>
        <v>14</v>
      </c>
      <c r="B45" s="116"/>
      <c r="C45" s="84" t="str">
        <f ca="1">IF(B43="","",CONCATENATE("Zástupce","
",OFFSET(List1!J$4,tisk!A42,0)))</f>
        <v xml:space="preserve">Zástupce
</v>
      </c>
      <c r="D45" s="84" t="str">
        <f ca="1">IF(B43="","",CONCATENATE("Dotace bude použita na:",OFFSET(List1!M$4,tisk!A42,0)))</f>
        <v>Dotace bude použita na:technické zhodnocení - rekonstrukce dopravního automobilu
Investiční dotace</v>
      </c>
      <c r="E45" s="117"/>
      <c r="F45" s="92" t="str">
        <f ca="1">IF(B43="","",OFFSET(List1!P$4,tisk!A42,0))</f>
        <v>11/2019</v>
      </c>
      <c r="G45" s="118"/>
      <c r="H45" s="119"/>
      <c r="I45" s="116"/>
      <c r="J45" s="116"/>
      <c r="K45" s="116"/>
      <c r="L45" s="116"/>
      <c r="M45" s="118"/>
    </row>
    <row r="46" spans="1:13" s="95" customFormat="1" ht="69.5" customHeight="1" x14ac:dyDescent="0.3">
      <c r="A46" s="90"/>
      <c r="B46" s="116" t="str">
        <f ca="1">IF(OFFSET(List1!A$4,tisk!A45,0)&gt;0,OFFSET(List1!A$4,tisk!A45,0),"")</f>
        <v>74</v>
      </c>
      <c r="C46" s="84" t="str">
        <f ca="1">IF(B46="","",CONCATENATE(OFFSET(List1!B$4,tisk!A45,0),"
",OFFSET(List1!C$4,tisk!A45,0),"
",OFFSET(List1!D$4,tisk!A45,0),"
",OFFSET(List1!E$4,tisk!A45,0)))</f>
        <v>Město Loštice
Nám. Míru 66/1
Loštice
78983</v>
      </c>
      <c r="D46" s="86" t="str">
        <f ca="1">IF(B46="","",OFFSET(List1!K$4,tisk!A45,0))</f>
        <v>Pořízení, technické zhodnocení a oprava požární techniky a nákup věcného vybavení pro JSDH Loštice zřízené městem Loštice</v>
      </c>
      <c r="E46" s="117">
        <f ca="1">IF(B46="","",OFFSET(List1!N$4,tisk!A45,0))</f>
        <v>206000</v>
      </c>
      <c r="F46" s="92" t="str">
        <f ca="1">IF(B46="","",OFFSET(List1!O$4,tisk!A45,0))</f>
        <v>1/2019</v>
      </c>
      <c r="G46" s="118">
        <f ca="1">IF(B46="","",OFFSET(List1!Q$4,tisk!A45,0))</f>
        <v>103000</v>
      </c>
      <c r="H46" s="119" t="str">
        <f ca="1">IF(B46="","",OFFSET(List1!R$4,tisk!A45,0))</f>
        <v>13.12.2019</v>
      </c>
      <c r="I46" s="116">
        <f ca="1">IF(B46="","",OFFSET(List1!S$4,tisk!A45,0))</f>
        <v>160</v>
      </c>
      <c r="J46" s="116">
        <f ca="1">IF(B46="","",OFFSET(List1!T$4,tisk!A45,0))</f>
        <v>165</v>
      </c>
      <c r="K46" s="116">
        <f ca="1">IF(B46="","",OFFSET(List1!U$4,tisk!A45,0))</f>
        <v>200</v>
      </c>
      <c r="L46" s="116">
        <f ca="1">IF(B46="","",OFFSET(List1!V$4,tisk!A45,0))</f>
        <v>525</v>
      </c>
      <c r="M46" s="118">
        <f ca="1">IF(B46="","",OFFSET(List1!W$4,tisk!A45,0))</f>
        <v>103000</v>
      </c>
    </row>
    <row r="47" spans="1:13" s="95" customFormat="1" ht="101.45" customHeight="1" x14ac:dyDescent="0.3">
      <c r="A47" s="90"/>
      <c r="B47" s="116"/>
      <c r="C47" s="84" t="str">
        <f ca="1">IF(B46="","",CONCATENATE("Okres ",OFFSET(List1!F$4,tisk!A45,0),"
","Právní forma","
",OFFSET(List1!G$4,tisk!A45,0),"
","IČO ",OFFSET(List1!H$4,tisk!A45,0),"
 ","B.Ú. ",OFFSET(List1!I$4,tisk!A45,0)))</f>
        <v>Okres Šumperk
Právní forma
Obec, městská část hlavního města Prahy
IČO 00302945
 B.Ú. -anonymizováno-</v>
      </c>
      <c r="D47" s="84" t="str">
        <f ca="1">IF(B46="","",OFFSET(List1!L$4,tisk!A45,0))</f>
        <v>Doplnění chybějícího vybavení JSDH: jednotka je předurčená na dopravní nehody na dálnicích a silnicích nižších tříd, zejména v  lesních úsecích silnic.</v>
      </c>
      <c r="E47" s="117"/>
      <c r="F47" s="93"/>
      <c r="G47" s="118"/>
      <c r="H47" s="119"/>
      <c r="I47" s="116"/>
      <c r="J47" s="116"/>
      <c r="K47" s="116"/>
      <c r="L47" s="116"/>
      <c r="M47" s="118"/>
    </row>
    <row r="48" spans="1:13" s="95" customFormat="1" ht="35.1" customHeight="1" x14ac:dyDescent="0.3">
      <c r="A48" s="90">
        <f>ROW()/3-1</f>
        <v>15</v>
      </c>
      <c r="B48" s="116"/>
      <c r="C48" s="84" t="str">
        <f ca="1">IF(B46="","",CONCATENATE("Zástupce","
",OFFSET(List1!J$4,tisk!A45,0)))</f>
        <v xml:space="preserve">Zástupce
</v>
      </c>
      <c r="D48" s="84" t="str">
        <f ca="1">IF(B46="","",CONCATENATE("Dotace bude použita na:",OFFSET(List1!M$4,tisk!A45,0)))</f>
        <v>Dotace bude použita na:pořízení hydraulické vyprošťovací zařízení
Investiční dotace</v>
      </c>
      <c r="E48" s="117"/>
      <c r="F48" s="92" t="str">
        <f ca="1">IF(B46="","",OFFSET(List1!P$4,tisk!A45,0))</f>
        <v>11/2019</v>
      </c>
      <c r="G48" s="118"/>
      <c r="H48" s="119"/>
      <c r="I48" s="116"/>
      <c r="J48" s="116"/>
      <c r="K48" s="116"/>
      <c r="L48" s="116"/>
      <c r="M48" s="118"/>
    </row>
    <row r="49" spans="1:13" s="95" customFormat="1" ht="68.25" customHeight="1" x14ac:dyDescent="0.3">
      <c r="A49" s="90"/>
      <c r="B49" s="116" t="str">
        <f ca="1">IF(OFFSET(List1!A$4,tisk!A48,0)&gt;0,OFFSET(List1!A$4,tisk!A48,0),"")</f>
        <v>117</v>
      </c>
      <c r="C49" s="84" t="str">
        <f ca="1">IF(B49="","",CONCATENATE(OFFSET(List1!B$4,tisk!A48,0),"
",OFFSET(List1!C$4,tisk!A48,0),"
",OFFSET(List1!D$4,tisk!A48,0),"
",OFFSET(List1!E$4,tisk!A48,0)))</f>
        <v>Městys Náměšť na Hané
nám. T. G. Masaryka 100
Náměšť na Hané
78344</v>
      </c>
      <c r="D49" s="86" t="str">
        <f ca="1">IF(B49="","",OFFSET(List1!K$4,tisk!A48,0))</f>
        <v>Pořízení, technické zhodnocení a oprava požární techniky a nákup věcného vybavení pro JSDH Náměšť na Hané zřízené městysem Náměšť na Hané</v>
      </c>
      <c r="E49" s="117">
        <f ca="1">IF(B49="","",OFFSET(List1!N$4,tisk!A48,0))</f>
        <v>154260</v>
      </c>
      <c r="F49" s="92" t="str">
        <f ca="1">IF(B49="","",OFFSET(List1!O$4,tisk!A48,0))</f>
        <v>1/2019</v>
      </c>
      <c r="G49" s="118">
        <f ca="1">IF(B49="","",OFFSET(List1!Q$4,tisk!A48,0))</f>
        <v>77000</v>
      </c>
      <c r="H49" s="119" t="str">
        <f ca="1">IF(B49="","",OFFSET(List1!R$4,tisk!A48,0))</f>
        <v>13.12.2019</v>
      </c>
      <c r="I49" s="116">
        <f ca="1">IF(B49="","",OFFSET(List1!S$4,tisk!A48,0))</f>
        <v>160</v>
      </c>
      <c r="J49" s="116">
        <f ca="1">IF(B49="","",OFFSET(List1!T$4,tisk!A48,0))</f>
        <v>165</v>
      </c>
      <c r="K49" s="116">
        <f ca="1">IF(B49="","",OFFSET(List1!U$4,tisk!A48,0))</f>
        <v>200</v>
      </c>
      <c r="L49" s="116">
        <f ca="1">IF(B49="","",OFFSET(List1!V$4,tisk!A48,0))</f>
        <v>525</v>
      </c>
      <c r="M49" s="118">
        <f ca="1">IF(B49="","",OFFSET(List1!W$4,tisk!A48,0))</f>
        <v>77000</v>
      </c>
    </row>
    <row r="50" spans="1:13" s="95" customFormat="1" ht="91.45" customHeight="1" x14ac:dyDescent="0.3">
      <c r="A50" s="90"/>
      <c r="B50" s="116"/>
      <c r="C50" s="84" t="str">
        <f ca="1">IF(B49="","",CONCATENATE("Okres ",OFFSET(List1!F$4,tisk!A48,0),"
","Právní forma","
",OFFSET(List1!G$4,tisk!A48,0),"
","IČO ",OFFSET(List1!H$4,tisk!A48,0),"
 ","B.Ú. ",OFFSET(List1!I$4,tisk!A48,0)))</f>
        <v>Okres Olomouc
Právní forma
Obec, městská část hlavního města Prahy
IČO 00299260
 B.Ú. -anonymizováno-</v>
      </c>
      <c r="D50" s="84" t="str">
        <f ca="1">IF(B49="","",OFFSET(List1!L$4,tisk!A48,0))</f>
        <v>Městys Náměšť na Hané je zřizovatelem JPO II. Pro potřeby této jednotky se proto rozhodl zakoupit termokameru, která usnadní měření, lokalizaci místa závady a ušetří čas při diagnostice.</v>
      </c>
      <c r="E50" s="117"/>
      <c r="F50" s="93"/>
      <c r="G50" s="118"/>
      <c r="H50" s="119"/>
      <c r="I50" s="116"/>
      <c r="J50" s="116"/>
      <c r="K50" s="116"/>
      <c r="L50" s="116"/>
      <c r="M50" s="118"/>
    </row>
    <row r="51" spans="1:13" s="95" customFormat="1" ht="41.35" customHeight="1" x14ac:dyDescent="0.3">
      <c r="A51" s="90">
        <f>ROW()/3-1</f>
        <v>16</v>
      </c>
      <c r="B51" s="116"/>
      <c r="C51" s="84" t="str">
        <f ca="1">IF(B49="","",CONCATENATE("Zástupce","
",OFFSET(List1!J$4,tisk!A48,0)))</f>
        <v xml:space="preserve">Zástupce
</v>
      </c>
      <c r="D51" s="84" t="str">
        <f ca="1">IF(B49="","",CONCATENATE("Dotace bude použita na:",OFFSET(List1!M$4,tisk!A48,0)))</f>
        <v>Dotace bude použita na:pořízení pořízení termokamery
Investiční dotace</v>
      </c>
      <c r="E51" s="117"/>
      <c r="F51" s="92" t="str">
        <f ca="1">IF(B49="","",OFFSET(List1!P$4,tisk!A48,0))</f>
        <v>11/2019</v>
      </c>
      <c r="G51" s="118"/>
      <c r="H51" s="119"/>
      <c r="I51" s="116"/>
      <c r="J51" s="116"/>
      <c r="K51" s="116"/>
      <c r="L51" s="116"/>
      <c r="M51" s="118"/>
    </row>
    <row r="52" spans="1:13" s="95" customFormat="1" ht="75" customHeight="1" x14ac:dyDescent="0.3">
      <c r="A52" s="90"/>
      <c r="B52" s="116" t="str">
        <f ca="1">IF(OFFSET(List1!A$4,tisk!A51,0)&gt;0,OFFSET(List1!A$4,tisk!A51,0),"")</f>
        <v>38</v>
      </c>
      <c r="C52" s="84" t="str">
        <f ca="1">IF(B52="","",CONCATENATE(OFFSET(List1!B$4,tisk!A51,0),"
",OFFSET(List1!C$4,tisk!A51,0),"
",OFFSET(List1!D$4,tisk!A51,0),"
",OFFSET(List1!E$4,tisk!A51,0)))</f>
        <v>Město Štíty
nám. Míru 55
Štíty
78991</v>
      </c>
      <c r="D52" s="86" t="str">
        <f ca="1">IF(B52="","",OFFSET(List1!K$4,tisk!A51,0))</f>
        <v>Pořízení, technické zhodnocení a oprava požární techniky a nákup věcného vybavení pro JSDH Štíty zřízené městem Štíty</v>
      </c>
      <c r="E52" s="117">
        <f ca="1">IF(B52="","",OFFSET(List1!N$4,tisk!A51,0))</f>
        <v>155000</v>
      </c>
      <c r="F52" s="92" t="str">
        <f ca="1">IF(B52="","",OFFSET(List1!O$4,tisk!A51,0))</f>
        <v>1/2019</v>
      </c>
      <c r="G52" s="118">
        <f ca="1">IF(B52="","",OFFSET(List1!Q$4,tisk!A51,0))</f>
        <v>77500</v>
      </c>
      <c r="H52" s="119" t="str">
        <f ca="1">IF(B52="","",OFFSET(List1!R$4,tisk!A51,0))</f>
        <v>13.12.2019</v>
      </c>
      <c r="I52" s="116">
        <f ca="1">IF(B52="","",OFFSET(List1!S$4,tisk!A51,0))</f>
        <v>160</v>
      </c>
      <c r="J52" s="116">
        <f ca="1">IF(B52="","",OFFSET(List1!T$4,tisk!A51,0))</f>
        <v>165</v>
      </c>
      <c r="K52" s="116">
        <f ca="1">IF(B52="","",OFFSET(List1!U$4,tisk!A51,0))</f>
        <v>200</v>
      </c>
      <c r="L52" s="116">
        <f ca="1">IF(B52="","",OFFSET(List1!V$4,tisk!A51,0))</f>
        <v>525</v>
      </c>
      <c r="M52" s="118">
        <f ca="1">IF(B52="","",OFFSET(List1!W$4,tisk!A51,0))</f>
        <v>77500</v>
      </c>
    </row>
    <row r="53" spans="1:13" s="95" customFormat="1" ht="87.05" customHeight="1" x14ac:dyDescent="0.3">
      <c r="A53" s="90"/>
      <c r="B53" s="116"/>
      <c r="C53" s="84" t="str">
        <f ca="1">IF(B52="","",CONCATENATE("Okres ",OFFSET(List1!F$4,tisk!A51,0),"
","Právní forma","
",OFFSET(List1!G$4,tisk!A51,0),"
","IČO ",OFFSET(List1!H$4,tisk!A51,0),"
 ","B.Ú. ",OFFSET(List1!I$4,tisk!A51,0)))</f>
        <v>Okres Šumperk
Právní forma
Obec, městská část hlavního města Prahy
IČO 00303453
 B.Ú. -anonymizováno-</v>
      </c>
      <c r="D53" s="84" t="str">
        <f ca="1">IF(B52="","",OFFSET(List1!L$4,tisk!A51,0))</f>
        <v>Cílem nákupu uvedených prostředků je zajištění kvalitního osvětlení místa události při nočním zásahu</v>
      </c>
      <c r="E53" s="117"/>
      <c r="F53" s="93"/>
      <c r="G53" s="118"/>
      <c r="H53" s="119"/>
      <c r="I53" s="116"/>
      <c r="J53" s="116"/>
      <c r="K53" s="116"/>
      <c r="L53" s="116"/>
      <c r="M53" s="118"/>
    </row>
    <row r="54" spans="1:13" s="95" customFormat="1" ht="45.7" customHeight="1" x14ac:dyDescent="0.3">
      <c r="A54" s="90">
        <f>ROW()/3-1</f>
        <v>17</v>
      </c>
      <c r="B54" s="116"/>
      <c r="C54" s="84" t="str">
        <f ca="1">IF(B52="","",CONCATENATE("Zástupce","
",OFFSET(List1!J$4,tisk!A51,0)))</f>
        <v xml:space="preserve">Zástupce
</v>
      </c>
      <c r="D54" s="84" t="str">
        <f ca="1">IF(B52="","",CONCATENATE("Dotace bude použita na:",OFFSET(List1!M$4,tisk!A51,0)))</f>
        <v>Dotace bude použita na:pořízení prostředků pro osvětlení místa zásahu - LED přenosné osvětlovací systémy, osobní profi hasičské LED svítilny, ruční nabíjecí LED svítilny</v>
      </c>
      <c r="E54" s="117"/>
      <c r="F54" s="92" t="str">
        <f ca="1">IF(B52="","",OFFSET(List1!P$4,tisk!A51,0))</f>
        <v>11/2019</v>
      </c>
      <c r="G54" s="118"/>
      <c r="H54" s="119"/>
      <c r="I54" s="116"/>
      <c r="J54" s="116"/>
      <c r="K54" s="116"/>
      <c r="L54" s="116"/>
      <c r="M54" s="118"/>
    </row>
    <row r="55" spans="1:13" s="95" customFormat="1" ht="75" customHeight="1" x14ac:dyDescent="0.3">
      <c r="A55" s="90"/>
      <c r="B55" s="116" t="str">
        <f ca="1">IF(OFFSET(List1!A$4,tisk!A54,0)&gt;0,OFFSET(List1!A$4,tisk!A54,0),"")</f>
        <v>40</v>
      </c>
      <c r="C55" s="84" t="str">
        <f ca="1">IF(B55="","",CONCATENATE(OFFSET(List1!B$4,tisk!A54,0),"
",OFFSET(List1!C$4,tisk!A54,0),"
",OFFSET(List1!D$4,tisk!A54,0),"
",OFFSET(List1!E$4,tisk!A54,0)))</f>
        <v>Obec Citov
Citov 14
Citov
75103</v>
      </c>
      <c r="D55" s="86" t="str">
        <f ca="1">IF(B55="","",OFFSET(List1!K$4,tisk!A54,0))</f>
        <v>Pořízení, technické zhodnocení a oprava požární techniky a nákup věcného vybavení pro JSDH Citov zřízené obcí Citov</v>
      </c>
      <c r="E55" s="117">
        <f ca="1">IF(B55="","",OFFSET(List1!N$4,tisk!A54,0))</f>
        <v>260000</v>
      </c>
      <c r="F55" s="92" t="str">
        <f ca="1">IF(B55="","",OFFSET(List1!O$4,tisk!A54,0))</f>
        <v>1/2019</v>
      </c>
      <c r="G55" s="118">
        <f ca="1">IF(B55="","",OFFSET(List1!Q$4,tisk!A54,0))</f>
        <v>130000</v>
      </c>
      <c r="H55" s="119" t="str">
        <f ca="1">IF(B55="","",OFFSET(List1!R$4,tisk!A54,0))</f>
        <v>13.12.2019</v>
      </c>
      <c r="I55" s="116">
        <f ca="1">IF(B55="","",OFFSET(List1!S$4,tisk!A54,0))</f>
        <v>180</v>
      </c>
      <c r="J55" s="116">
        <f ca="1">IF(B55="","",OFFSET(List1!T$4,tisk!A54,0))</f>
        <v>140</v>
      </c>
      <c r="K55" s="116">
        <f ca="1">IF(B55="","",OFFSET(List1!U$4,tisk!A54,0))</f>
        <v>200</v>
      </c>
      <c r="L55" s="116">
        <f ca="1">IF(B55="","",OFFSET(List1!V$4,tisk!A54,0))</f>
        <v>520</v>
      </c>
      <c r="M55" s="118">
        <f ca="1">IF(B55="","",OFFSET(List1!W$4,tisk!A54,0))</f>
        <v>130000</v>
      </c>
    </row>
    <row r="56" spans="1:13" s="95" customFormat="1" ht="92.05" customHeight="1" x14ac:dyDescent="0.3">
      <c r="A56" s="90"/>
      <c r="B56" s="116"/>
      <c r="C56" s="84" t="str">
        <f ca="1">IF(B55="","",CONCATENATE("Okres ",OFFSET(List1!F$4,tisk!A54,0),"
","Právní forma","
",OFFSET(List1!G$4,tisk!A54,0),"
","IČO ",OFFSET(List1!H$4,tisk!A54,0),"
 ","B.Ú. ",OFFSET(List1!I$4,tisk!A54,0)))</f>
        <v>Okres Přerov
Právní forma
Obec, městská část hlavního města Prahy
IČO 00301116
 B.Ú. -anonymizováno-</v>
      </c>
      <c r="D56" s="84" t="str">
        <f ca="1">IF(B55="","",OFFSET(List1!L$4,tisk!A54,0))</f>
        <v>Pořízení zásahového přívěsného vozíku zlepší akceschopnost a zkrátí výjezdový čas jednotky sboru dobrovolných hasičů obce Citov.</v>
      </c>
      <c r="E56" s="117"/>
      <c r="F56" s="93"/>
      <c r="G56" s="118"/>
      <c r="H56" s="119"/>
      <c r="I56" s="116"/>
      <c r="J56" s="116"/>
      <c r="K56" s="116"/>
      <c r="L56" s="116"/>
      <c r="M56" s="118"/>
    </row>
    <row r="57" spans="1:13" s="95" customFormat="1" ht="42.6" customHeight="1" x14ac:dyDescent="0.3">
      <c r="A57" s="90">
        <f>ROW()/3-1</f>
        <v>18</v>
      </c>
      <c r="B57" s="116"/>
      <c r="C57" s="84" t="str">
        <f ca="1">IF(B55="","",CONCATENATE("Zástupce","
",OFFSET(List1!J$4,tisk!A54,0)))</f>
        <v xml:space="preserve">Zástupce
</v>
      </c>
      <c r="D57" s="84" t="str">
        <f ca="1">IF(B55="","",CONCATENATE("Dotace bude použita na:",OFFSET(List1!M$4,tisk!A54,0)))</f>
        <v>Dotace bude použita na:pořízení zásahového přívěsného vozíku
Investiční dotace</v>
      </c>
      <c r="E57" s="117"/>
      <c r="F57" s="92" t="str">
        <f ca="1">IF(B55="","",OFFSET(List1!P$4,tisk!A54,0))</f>
        <v>11/2019</v>
      </c>
      <c r="G57" s="118"/>
      <c r="H57" s="119"/>
      <c r="I57" s="116"/>
      <c r="J57" s="116"/>
      <c r="K57" s="116"/>
      <c r="L57" s="116"/>
      <c r="M57" s="118"/>
    </row>
    <row r="58" spans="1:13" s="95" customFormat="1" ht="75" customHeight="1" x14ac:dyDescent="0.3">
      <c r="A58" s="90"/>
      <c r="B58" s="116" t="str">
        <f ca="1">IF(OFFSET(List1!A$4,tisk!A57,0)&gt;0,OFFSET(List1!A$4,tisk!A57,0),"")</f>
        <v>69</v>
      </c>
      <c r="C58" s="84" t="str">
        <f ca="1">IF(B58="","",CONCATENATE(OFFSET(List1!B$4,tisk!A57,0),"
",OFFSET(List1!C$4,tisk!A57,0),"
",OFFSET(List1!D$4,tisk!A57,0),"
",OFFSET(List1!E$4,tisk!A57,0)))</f>
        <v>Městys Dřevohostice
Náměstí 74
Dřevohostice
75114</v>
      </c>
      <c r="D58" s="86" t="str">
        <f ca="1">IF(B58="","",OFFSET(List1!K$4,tisk!A57,0))</f>
        <v>Pořízení, technické zhodnocení a oprava požární techniky a nákup věcného vybavení pro JSDH Dřevohostice zřízené městysem Dřevohostice</v>
      </c>
      <c r="E58" s="117">
        <f ca="1">IF(B58="","",OFFSET(List1!N$4,tisk!A57,0))</f>
        <v>76472</v>
      </c>
      <c r="F58" s="92" t="str">
        <f ca="1">IF(B58="","",OFFSET(List1!O$4,tisk!A57,0))</f>
        <v>1/2019</v>
      </c>
      <c r="G58" s="118">
        <f ca="1">IF(B58="","",OFFSET(List1!Q$4,tisk!A57,0))</f>
        <v>38200</v>
      </c>
      <c r="H58" s="119" t="str">
        <f ca="1">IF(B58="","",OFFSET(List1!R$4,tisk!A57,0))</f>
        <v>13.12.2019</v>
      </c>
      <c r="I58" s="116">
        <f ca="1">IF(B58="","",OFFSET(List1!S$4,tisk!A57,0))</f>
        <v>160</v>
      </c>
      <c r="J58" s="116">
        <f ca="1">IF(B58="","",OFFSET(List1!T$4,tisk!A57,0))</f>
        <v>160</v>
      </c>
      <c r="K58" s="116">
        <f ca="1">IF(B58="","",OFFSET(List1!U$4,tisk!A57,0))</f>
        <v>200</v>
      </c>
      <c r="L58" s="116">
        <f ca="1">IF(B58="","",OFFSET(List1!V$4,tisk!A57,0))</f>
        <v>520</v>
      </c>
      <c r="M58" s="118">
        <f ca="1">IF(B58="","",OFFSET(List1!W$4,tisk!A57,0))</f>
        <v>38200</v>
      </c>
    </row>
    <row r="59" spans="1:13" s="95" customFormat="1" ht="93.3" customHeight="1" x14ac:dyDescent="0.3">
      <c r="A59" s="90"/>
      <c r="B59" s="116"/>
      <c r="C59" s="84" t="str">
        <f ca="1">IF(B58="","",CONCATENATE("Okres ",OFFSET(List1!F$4,tisk!A57,0),"
","Právní forma","
",OFFSET(List1!G$4,tisk!A57,0),"
","IČO ",OFFSET(List1!H$4,tisk!A57,0),"
 ","B.Ú. ",OFFSET(List1!I$4,tisk!A57,0)))</f>
        <v>Okres Přerov
Právní forma
Obec, městská část hlavního města Prahy
IČO 00301213
 B.Ú. -anonymizováno-</v>
      </c>
      <c r="D59" s="84" t="str">
        <f ca="1">IF(B58="","",OFFSET(List1!L$4,tisk!A57,0))</f>
        <v>Projekt je zaměřen na pořízení dvou nových dýchacích přístrojů s maskou a zásobníkem pro zajištění bezpečnosti zasahujících členů JSDH Dřevohostice.</v>
      </c>
      <c r="E59" s="117"/>
      <c r="F59" s="93"/>
      <c r="G59" s="118"/>
      <c r="H59" s="119"/>
      <c r="I59" s="116"/>
      <c r="J59" s="116"/>
      <c r="K59" s="116"/>
      <c r="L59" s="116"/>
      <c r="M59" s="118"/>
    </row>
    <row r="60" spans="1:13" s="95" customFormat="1" ht="28.8" customHeight="1" x14ac:dyDescent="0.3">
      <c r="A60" s="90">
        <f>ROW()/3-1</f>
        <v>19</v>
      </c>
      <c r="B60" s="116"/>
      <c r="C60" s="84" t="str">
        <f ca="1">IF(B58="","",CONCATENATE("Zástupce","
",OFFSET(List1!J$4,tisk!A57,0)))</f>
        <v xml:space="preserve">Zástupce
</v>
      </c>
      <c r="D60" s="84" t="str">
        <f ca="1">IF(B58="","",CONCATENATE("Dotace bude použita na:",OFFSET(List1!M$4,tisk!A57,0)))</f>
        <v>Dotace bude použita na:pořízení 2 ks nových  dýchacích přístrojů</v>
      </c>
      <c r="E60" s="117"/>
      <c r="F60" s="92" t="str">
        <f ca="1">IF(B58="","",OFFSET(List1!P$4,tisk!A57,0))</f>
        <v>11/2019</v>
      </c>
      <c r="G60" s="118"/>
      <c r="H60" s="119"/>
      <c r="I60" s="116"/>
      <c r="J60" s="116"/>
      <c r="K60" s="116"/>
      <c r="L60" s="116"/>
      <c r="M60" s="118"/>
    </row>
    <row r="61" spans="1:13" s="95" customFormat="1" ht="75" customHeight="1" x14ac:dyDescent="0.3">
      <c r="A61" s="90"/>
      <c r="B61" s="116" t="str">
        <f ca="1">IF(OFFSET(List1!A$4,tisk!A60,0)&gt;0,OFFSET(List1!A$4,tisk!A60,0),"")</f>
        <v>140</v>
      </c>
      <c r="C61" s="84" t="str">
        <f ca="1">IF(B61="","",CONCATENATE(OFFSET(List1!B$4,tisk!A60,0),"
",OFFSET(List1!C$4,tisk!A60,0),"
",OFFSET(List1!D$4,tisk!A60,0),"
",OFFSET(List1!E$4,tisk!A60,0)))</f>
        <v>Město Konice
Masarykovo nám. 27
Konice
79852</v>
      </c>
      <c r="D61" s="86" t="str">
        <f ca="1">IF(B61="","",OFFSET(List1!K$4,tisk!A60,0))</f>
        <v>Pořízení, technické zhodnocení a oprava požární techniky a nákup věcného vybavení pro JSDH Konice zřízené městem Konice</v>
      </c>
      <c r="E61" s="117">
        <f ca="1">IF(B61="","",OFFSET(List1!N$4,tisk!A60,0))</f>
        <v>93000</v>
      </c>
      <c r="F61" s="92" t="str">
        <f ca="1">IF(B61="","",OFFSET(List1!O$4,tisk!A60,0))</f>
        <v>1/2019</v>
      </c>
      <c r="G61" s="118">
        <f ca="1">IF(B61="","",OFFSET(List1!Q$4,tisk!A60,0))</f>
        <v>46000</v>
      </c>
      <c r="H61" s="119" t="str">
        <f ca="1">IF(B61="","",OFFSET(List1!R$4,tisk!A60,0))</f>
        <v>13.12.2019</v>
      </c>
      <c r="I61" s="116">
        <f ca="1">IF(B61="","",OFFSET(List1!S$4,tisk!A60,0))</f>
        <v>160</v>
      </c>
      <c r="J61" s="116">
        <f ca="1">IF(B61="","",OFFSET(List1!T$4,tisk!A60,0))</f>
        <v>160</v>
      </c>
      <c r="K61" s="116">
        <f ca="1">IF(B61="","",OFFSET(List1!U$4,tisk!A60,0))</f>
        <v>200</v>
      </c>
      <c r="L61" s="116">
        <f ca="1">IF(B61="","",OFFSET(List1!V$4,tisk!A60,0))</f>
        <v>520</v>
      </c>
      <c r="M61" s="118">
        <f ca="1">IF(B61="","",OFFSET(List1!W$4,tisk!A60,0))</f>
        <v>46000</v>
      </c>
    </row>
    <row r="62" spans="1:13" s="95" customFormat="1" ht="95.8" customHeight="1" x14ac:dyDescent="0.3">
      <c r="A62" s="90"/>
      <c r="B62" s="116"/>
      <c r="C62" s="84" t="str">
        <f ca="1">IF(B61="","",CONCATENATE("Okres ",OFFSET(List1!F$4,tisk!A60,0),"
","Právní forma","
",OFFSET(List1!G$4,tisk!A60,0),"
","IČO ",OFFSET(List1!H$4,tisk!A60,0),"
 ","B.Ú. ",OFFSET(List1!I$4,tisk!A60,0)))</f>
        <v>Okres Prostějov
Právní forma
Obec, městská část hlavního města Prahy
IČO 00288365
 B.Ú. -anonymizováno-</v>
      </c>
      <c r="D62" s="84" t="str">
        <f ca="1">IF(B61="","",OFFSET(List1!L$4,tisk!A60,0))</f>
        <v>Modernizace vybavení jednotky (postupná obměna podtlakových dýchacích přístrojů za přetlakové) k zajištění akceschopnosti 
z důvodu zlepšení vybavení, činnosti členů JSDH při zásahu a vzájemnou kompatibilitu s jednotkami HZS.</v>
      </c>
      <c r="E62" s="117"/>
      <c r="F62" s="93"/>
      <c r="G62" s="118"/>
      <c r="H62" s="119"/>
      <c r="I62" s="116"/>
      <c r="J62" s="116"/>
      <c r="K62" s="116"/>
      <c r="L62" s="116"/>
      <c r="M62" s="118"/>
    </row>
    <row r="63" spans="1:13" s="95" customFormat="1" ht="30.05" customHeight="1" x14ac:dyDescent="0.3">
      <c r="A63" s="90">
        <f>ROW()/3-1</f>
        <v>20</v>
      </c>
      <c r="B63" s="116"/>
      <c r="C63" s="84" t="str">
        <f ca="1">IF(B61="","",CONCATENATE("Zástupce","
",OFFSET(List1!J$4,tisk!A60,0)))</f>
        <v xml:space="preserve">Zástupce
</v>
      </c>
      <c r="D63" s="84" t="str">
        <f ca="1">IF(B61="","",CONCATENATE("Dotace bude použita na:",OFFSET(List1!M$4,tisk!A60,0)))</f>
        <v>Dotace bude použita na:pořízení dýchací techniky</v>
      </c>
      <c r="E63" s="117"/>
      <c r="F63" s="92" t="str">
        <f ca="1">IF(B61="","",OFFSET(List1!P$4,tisk!A60,0))</f>
        <v>11/2019</v>
      </c>
      <c r="G63" s="118"/>
      <c r="H63" s="119"/>
      <c r="I63" s="116"/>
      <c r="J63" s="116"/>
      <c r="K63" s="116"/>
      <c r="L63" s="116"/>
      <c r="M63" s="118"/>
    </row>
    <row r="64" spans="1:13" s="95" customFormat="1" ht="75" customHeight="1" x14ac:dyDescent="0.3">
      <c r="A64" s="90"/>
      <c r="B64" s="116" t="str">
        <f ca="1">IF(OFFSET(List1!A$4,tisk!A63,0)&gt;0,OFFSET(List1!A$4,tisk!A63,0),"")</f>
        <v>188</v>
      </c>
      <c r="C64" s="84" t="str">
        <f ca="1">IF(B64="","",CONCATENATE(OFFSET(List1!B$4,tisk!A63,0),"
",OFFSET(List1!C$4,tisk!A63,0),"
",OFFSET(List1!D$4,tisk!A63,0),"
",OFFSET(List1!E$4,tisk!A63,0)))</f>
        <v>Město Mohelnice
U Brány 916/2
Mohelnice
78985</v>
      </c>
      <c r="D64" s="86" t="str">
        <f ca="1">IF(B64="","",OFFSET(List1!K$4,tisk!A63,0))</f>
        <v>Pořízení, technické zhodnocení a oprava požární techniky a nákup věcného vybavení pro JSDH Mohelnice zřízené městem Mohelnice</v>
      </c>
      <c r="E64" s="117">
        <f ca="1">IF(B64="","",OFFSET(List1!N$4,tisk!A63,0))</f>
        <v>191170.32</v>
      </c>
      <c r="F64" s="92" t="str">
        <f ca="1">IF(B64="","",OFFSET(List1!O$4,tisk!A63,0))</f>
        <v>1/2019</v>
      </c>
      <c r="G64" s="118">
        <f ca="1">IF(B64="","",OFFSET(List1!Q$4,tisk!A63,0))</f>
        <v>95500</v>
      </c>
      <c r="H64" s="119" t="str">
        <f ca="1">IF(B64="","",OFFSET(List1!R$4,tisk!A63,0))</f>
        <v>13.12.2019</v>
      </c>
      <c r="I64" s="116">
        <f ca="1">IF(B64="","",OFFSET(List1!S$4,tisk!A63,0))</f>
        <v>140</v>
      </c>
      <c r="J64" s="116">
        <f ca="1">IF(B64="","",OFFSET(List1!T$4,tisk!A63,0))</f>
        <v>180</v>
      </c>
      <c r="K64" s="116">
        <f ca="1">IF(B64="","",OFFSET(List1!U$4,tisk!A63,0))</f>
        <v>200</v>
      </c>
      <c r="L64" s="116">
        <f ca="1">IF(B64="","",OFFSET(List1!V$4,tisk!A63,0))</f>
        <v>520</v>
      </c>
      <c r="M64" s="118">
        <f ca="1">IF(B64="","",OFFSET(List1!W$4,tisk!A63,0))</f>
        <v>95500</v>
      </c>
    </row>
    <row r="65" spans="1:13" s="95" customFormat="1" ht="93.3" customHeight="1" x14ac:dyDescent="0.3">
      <c r="A65" s="90"/>
      <c r="B65" s="116"/>
      <c r="C65" s="84" t="str">
        <f ca="1">IF(B64="","",CONCATENATE("Okres ",OFFSET(List1!F$4,tisk!A63,0),"
","Právní forma","
",OFFSET(List1!G$4,tisk!A63,0),"
","IČO ",OFFSET(List1!H$4,tisk!A63,0),"
 ","B.Ú. ",OFFSET(List1!I$4,tisk!A63,0)))</f>
        <v>Okres Šumperk
Právní forma
Obec, městská část hlavního města Prahy
IČO 00303038
 B.Ú. -anonymizováno-</v>
      </c>
      <c r="D65" s="84" t="str">
        <f ca="1">IF(B64="","",OFFSET(List1!L$4,tisk!A63,0))</f>
        <v>Nákup vzduchových izolačních dýchacích přístrojů.</v>
      </c>
      <c r="E65" s="117"/>
      <c r="F65" s="93"/>
      <c r="G65" s="118"/>
      <c r="H65" s="119"/>
      <c r="I65" s="116"/>
      <c r="J65" s="116"/>
      <c r="K65" s="116"/>
      <c r="L65" s="116"/>
      <c r="M65" s="118"/>
    </row>
    <row r="66" spans="1:13" s="95" customFormat="1" ht="33.200000000000003" customHeight="1" x14ac:dyDescent="0.3">
      <c r="A66" s="90">
        <f>ROW()/3-1</f>
        <v>21</v>
      </c>
      <c r="B66" s="116"/>
      <c r="C66" s="84" t="str">
        <f ca="1">IF(B64="","",CONCATENATE("Zástupce","
",OFFSET(List1!J$4,tisk!A63,0)))</f>
        <v xml:space="preserve">Zástupce
</v>
      </c>
      <c r="D66" s="84" t="str">
        <f ca="1">IF(B64="","",CONCATENATE("Dotace bude použita na:",OFFSET(List1!M$4,tisk!A63,0)))</f>
        <v>Dotace bude použita na:pořízení vzduchových izolačních dýchacích přístrojů.</v>
      </c>
      <c r="E66" s="117"/>
      <c r="F66" s="92" t="str">
        <f ca="1">IF(B64="","",OFFSET(List1!P$4,tisk!A63,0))</f>
        <v>11/2019</v>
      </c>
      <c r="G66" s="118"/>
      <c r="H66" s="119"/>
      <c r="I66" s="116"/>
      <c r="J66" s="116"/>
      <c r="K66" s="116"/>
      <c r="L66" s="116"/>
      <c r="M66" s="118"/>
    </row>
    <row r="67" spans="1:13" s="95" customFormat="1" ht="75" customHeight="1" x14ac:dyDescent="0.3">
      <c r="A67" s="90"/>
      <c r="B67" s="116" t="str">
        <f ca="1">IF(OFFSET(List1!A$4,tisk!A66,0)&gt;0,OFFSET(List1!A$4,tisk!A66,0),"")</f>
        <v>111</v>
      </c>
      <c r="C67" s="84" t="str">
        <f ca="1">IF(B67="","",CONCATENATE(OFFSET(List1!B$4,tisk!A66,0),"
",OFFSET(List1!C$4,tisk!A66,0),"
",OFFSET(List1!D$4,tisk!A66,0),"
",OFFSET(List1!E$4,tisk!A66,0)))</f>
        <v>Obec Česká Ves
Jánského 341
Česká Ves
79081</v>
      </c>
      <c r="D67" s="86" t="str">
        <f ca="1">IF(B67="","",OFFSET(List1!K$4,tisk!A66,0))</f>
        <v>Pořízení, technické zhodnocení a oprava požární techniky a nákup věcného vybavení pro JSDH Česká Ves zřízené obcí Česká Ves</v>
      </c>
      <c r="E67" s="117">
        <f ca="1">IF(B67="","",OFFSET(List1!N$4,tisk!A66,0))</f>
        <v>78000</v>
      </c>
      <c r="F67" s="92" t="str">
        <f ca="1">IF(B67="","",OFFSET(List1!O$4,tisk!A66,0))</f>
        <v>1/2019</v>
      </c>
      <c r="G67" s="118">
        <f ca="1">IF(B67="","",OFFSET(List1!Q$4,tisk!A66,0))</f>
        <v>38000</v>
      </c>
      <c r="H67" s="119" t="str">
        <f ca="1">IF(B67="","",OFFSET(List1!R$4,tisk!A66,0))</f>
        <v>13.12.2019</v>
      </c>
      <c r="I67" s="116">
        <f ca="1">IF(B67="","",OFFSET(List1!S$4,tisk!A66,0))</f>
        <v>160</v>
      </c>
      <c r="J67" s="116">
        <f ca="1">IF(B67="","",OFFSET(List1!T$4,tisk!A66,0))</f>
        <v>155</v>
      </c>
      <c r="K67" s="116">
        <f ca="1">IF(B67="","",OFFSET(List1!U$4,tisk!A66,0))</f>
        <v>200</v>
      </c>
      <c r="L67" s="116">
        <f ca="1">IF(B67="","",OFFSET(List1!V$4,tisk!A66,0))</f>
        <v>515</v>
      </c>
      <c r="M67" s="118">
        <f ca="1">IF(B67="","",OFFSET(List1!W$4,tisk!A66,0))</f>
        <v>38000</v>
      </c>
    </row>
    <row r="68" spans="1:13" s="95" customFormat="1" ht="90.2" customHeight="1" x14ac:dyDescent="0.3">
      <c r="A68" s="90"/>
      <c r="B68" s="116"/>
      <c r="C68" s="84" t="str">
        <f ca="1">IF(B67="","",CONCATENATE("Okres ",OFFSET(List1!F$4,tisk!A66,0),"
","Právní forma","
",OFFSET(List1!G$4,tisk!A66,0),"
","IČO ",OFFSET(List1!H$4,tisk!A66,0),"
 ","B.Ú. ",OFFSET(List1!I$4,tisk!A66,0)))</f>
        <v>Okres Jeseník
Právní forma
Obec, městská část hlavního města Prahy
IČO 00636037
 B.Ú. -anonymizováno-</v>
      </c>
      <c r="D68" s="84" t="str">
        <f ca="1">IF(B67="","",OFFSET(List1!L$4,tisk!A66,0))</f>
        <v>Pro výkon činnosti JSDH Česká Ves</v>
      </c>
      <c r="E68" s="117"/>
      <c r="F68" s="93"/>
      <c r="G68" s="118"/>
      <c r="H68" s="119"/>
      <c r="I68" s="116"/>
      <c r="J68" s="116"/>
      <c r="K68" s="116"/>
      <c r="L68" s="116"/>
      <c r="M68" s="118"/>
    </row>
    <row r="69" spans="1:13" s="95" customFormat="1" ht="30.05" customHeight="1" x14ac:dyDescent="0.3">
      <c r="A69" s="90">
        <f>ROW()/3-1</f>
        <v>22</v>
      </c>
      <c r="B69" s="116"/>
      <c r="C69" s="84" t="str">
        <f ca="1">IF(B67="","",CONCATENATE("Zástupce","
",OFFSET(List1!J$4,tisk!A66,0)))</f>
        <v xml:space="preserve">Zástupce
</v>
      </c>
      <c r="D69" s="84" t="str">
        <f ca="1">IF(B67="","",CONCATENATE("Dotace bude použita na:",OFFSET(List1!M$4,tisk!A66,0)))</f>
        <v>Dotace bude použita na:pořízení přileb pro hasiče s příslušenstvím</v>
      </c>
      <c r="E69" s="117"/>
      <c r="F69" s="92" t="str">
        <f ca="1">IF(B67="","",OFFSET(List1!P$4,tisk!A66,0))</f>
        <v>11/2019</v>
      </c>
      <c r="G69" s="118"/>
      <c r="H69" s="119"/>
      <c r="I69" s="116"/>
      <c r="J69" s="116"/>
      <c r="K69" s="116"/>
      <c r="L69" s="116"/>
      <c r="M69" s="118"/>
    </row>
    <row r="70" spans="1:13" s="95" customFormat="1" ht="75" customHeight="1" x14ac:dyDescent="0.3">
      <c r="A70" s="90"/>
      <c r="B70" s="116" t="str">
        <f ca="1">IF(OFFSET(List1!A$4,tisk!A69,0)&gt;0,OFFSET(List1!A$4,tisk!A69,0),"")</f>
        <v>14</v>
      </c>
      <c r="C70" s="84" t="str">
        <f ca="1">IF(B70="","",CONCATENATE(OFFSET(List1!B$4,tisk!A69,0),"
",OFFSET(List1!C$4,tisk!A69,0),"
",OFFSET(List1!D$4,tisk!A69,0),"
",OFFSET(List1!E$4,tisk!A69,0)))</f>
        <v>Město Potštát
Zámecká 1
Potštát
75362</v>
      </c>
      <c r="D70" s="86" t="str">
        <f ca="1">IF(B70="","",OFFSET(List1!K$4,tisk!A69,0))</f>
        <v>Pořízení, technické zhodnocení a oprava požární techniky a nákup věcného vybavení pro JSDH Potštát zřízené obcí Potštát</v>
      </c>
      <c r="E70" s="117">
        <f ca="1">IF(B70="","",OFFSET(List1!N$4,tisk!A69,0))</f>
        <v>150000</v>
      </c>
      <c r="F70" s="92" t="str">
        <f ca="1">IF(B70="","",OFFSET(List1!O$4,tisk!A69,0))</f>
        <v>1/2019</v>
      </c>
      <c r="G70" s="118">
        <f ca="1">IF(B70="","",OFFSET(List1!Q$4,tisk!A69,0))</f>
        <v>75000</v>
      </c>
      <c r="H70" s="119" t="str">
        <f ca="1">IF(B70="","",OFFSET(List1!R$4,tisk!A69,0))</f>
        <v>13.12.2019</v>
      </c>
      <c r="I70" s="116">
        <f ca="1">IF(B70="","",OFFSET(List1!S$4,tisk!A69,0))</f>
        <v>160</v>
      </c>
      <c r="J70" s="116">
        <f ca="1">IF(B70="","",OFFSET(List1!T$4,tisk!A69,0))</f>
        <v>155</v>
      </c>
      <c r="K70" s="116">
        <f ca="1">IF(B70="","",OFFSET(List1!U$4,tisk!A69,0))</f>
        <v>200</v>
      </c>
      <c r="L70" s="116">
        <f ca="1">IF(B70="","",OFFSET(List1!V$4,tisk!A69,0))</f>
        <v>515</v>
      </c>
      <c r="M70" s="118">
        <f ca="1">IF(B70="","",OFFSET(List1!W$4,tisk!A69,0))</f>
        <v>75000</v>
      </c>
    </row>
    <row r="71" spans="1:13" s="95" customFormat="1" ht="93.3" customHeight="1" x14ac:dyDescent="0.3">
      <c r="A71" s="90"/>
      <c r="B71" s="116"/>
      <c r="C71" s="84" t="str">
        <f ca="1">IF(B70="","",CONCATENATE("Okres ",OFFSET(List1!F$4,tisk!A69,0),"
","Právní forma","
",OFFSET(List1!G$4,tisk!A69,0),"
","IČO ",OFFSET(List1!H$4,tisk!A69,0),"
 ","B.Ú. ",OFFSET(List1!I$4,tisk!A69,0)))</f>
        <v>Okres Přerov
Právní forma
Obec, městská část hlavního města Prahy
IČO 00301795
 B.Ú. -anonymizováno-</v>
      </c>
      <c r="D71" s="84" t="str">
        <f ca="1">IF(B70="","",OFFSET(List1!L$4,tisk!A69,0))</f>
        <v>V rámci akce bude pořízeno pro JSDH Potštát 5 kompletních ochranných obleků pro výjezdovou jednotku. JSDH Potštát je nezbytnou složkou obce, například v roce 2018 měla JSDH 36 výjezdů.</v>
      </c>
      <c r="E71" s="117"/>
      <c r="F71" s="93"/>
      <c r="G71" s="118"/>
      <c r="H71" s="119"/>
      <c r="I71" s="116"/>
      <c r="J71" s="116"/>
      <c r="K71" s="116"/>
      <c r="L71" s="116"/>
      <c r="M71" s="118"/>
    </row>
    <row r="72" spans="1:13" s="95" customFormat="1" ht="30.05" customHeight="1" x14ac:dyDescent="0.3">
      <c r="A72" s="90">
        <f>ROW()/3-1</f>
        <v>23</v>
      </c>
      <c r="B72" s="116"/>
      <c r="C72" s="84" t="str">
        <f ca="1">IF(B70="","",CONCATENATE("Zástupce","
",OFFSET(List1!J$4,tisk!A69,0)))</f>
        <v xml:space="preserve">Zástupce
</v>
      </c>
      <c r="D72" s="84" t="str">
        <f ca="1">IF(B70="","",CONCATENATE("Dotace bude použita na:",OFFSET(List1!M$4,tisk!A69,0)))</f>
        <v>Dotace bude použita na:pořízení ochranných prostředků pro hasiče</v>
      </c>
      <c r="E72" s="117"/>
      <c r="F72" s="92" t="str">
        <f ca="1">IF(B70="","",OFFSET(List1!P$4,tisk!A69,0))</f>
        <v>11/2019</v>
      </c>
      <c r="G72" s="118"/>
      <c r="H72" s="119"/>
      <c r="I72" s="116"/>
      <c r="J72" s="116"/>
      <c r="K72" s="116"/>
      <c r="L72" s="116"/>
      <c r="M72" s="118"/>
    </row>
    <row r="73" spans="1:13" s="95" customFormat="1" ht="75" customHeight="1" x14ac:dyDescent="0.3">
      <c r="A73" s="90"/>
      <c r="B73" s="116" t="str">
        <f ca="1">IF(OFFSET(List1!A$4,tisk!A72,0)&gt;0,OFFSET(List1!A$4,tisk!A72,0),"")</f>
        <v>120</v>
      </c>
      <c r="C73" s="84" t="str">
        <f ca="1">IF(B73="","",CONCATENATE(OFFSET(List1!B$4,tisk!A72,0),"
",OFFSET(List1!C$4,tisk!A72,0),"
",OFFSET(List1!D$4,tisk!A72,0),"
",OFFSET(List1!E$4,tisk!A72,0)))</f>
        <v>Obec Senice na Hané
Jos. Vodičky 243
Senice na Hané
78345</v>
      </c>
      <c r="D73" s="86" t="str">
        <f ca="1">IF(B73="","",OFFSET(List1!K$4,tisk!A72,0))</f>
        <v>Pořízení, technické zhodnocení a oprava požární techniky a nákup věcného vybavení pro JSDH Senice na Hané zřízené obcí Senice na Hané</v>
      </c>
      <c r="E73" s="117">
        <f ca="1">IF(B73="","",OFFSET(List1!N$4,tisk!A72,0))</f>
        <v>172000</v>
      </c>
      <c r="F73" s="92" t="str">
        <f ca="1">IF(B73="","",OFFSET(List1!O$4,tisk!A72,0))</f>
        <v>1/2019</v>
      </c>
      <c r="G73" s="118">
        <f ca="1">IF(B73="","",OFFSET(List1!Q$4,tisk!A72,0))</f>
        <v>86000</v>
      </c>
      <c r="H73" s="119" t="str">
        <f ca="1">IF(B73="","",OFFSET(List1!R$4,tisk!A72,0))</f>
        <v>13.12.2019</v>
      </c>
      <c r="I73" s="116">
        <f ca="1">IF(B73="","",OFFSET(List1!S$4,tisk!A72,0))</f>
        <v>160</v>
      </c>
      <c r="J73" s="116">
        <f ca="1">IF(B73="","",OFFSET(List1!T$4,tisk!A72,0))</f>
        <v>155</v>
      </c>
      <c r="K73" s="116">
        <f ca="1">IF(B73="","",OFFSET(List1!U$4,tisk!A72,0))</f>
        <v>200</v>
      </c>
      <c r="L73" s="116">
        <f ca="1">IF(B73="","",OFFSET(List1!V$4,tisk!A72,0))</f>
        <v>515</v>
      </c>
      <c r="M73" s="118">
        <f ca="1">IF(B73="","",OFFSET(List1!W$4,tisk!A72,0))</f>
        <v>86000</v>
      </c>
    </row>
    <row r="74" spans="1:13" s="95" customFormat="1" ht="88.3" customHeight="1" x14ac:dyDescent="0.3">
      <c r="A74" s="90"/>
      <c r="B74" s="116"/>
      <c r="C74" s="84" t="str">
        <f ca="1">IF(B73="","",CONCATENATE("Okres ",OFFSET(List1!F$4,tisk!A72,0),"
","Právní forma","
",OFFSET(List1!G$4,tisk!A72,0),"
","IČO ",OFFSET(List1!H$4,tisk!A72,0),"
 ","B.Ú. ",OFFSET(List1!I$4,tisk!A72,0)))</f>
        <v>Okres Olomouc
Právní forma
Obec, městská část hlavního města Prahy
IČO 00299421
 B.Ú. -anonymizováno-</v>
      </c>
      <c r="D74" s="84" t="str">
        <f ca="1">IF(B73="","",OFFSET(List1!L$4,tisk!A72,0))</f>
        <v>Vybavení jednotky sboru dobrovolných hasičů Senice na Hané osobními ochrannými prostředky.</v>
      </c>
      <c r="E74" s="117"/>
      <c r="F74" s="93"/>
      <c r="G74" s="118"/>
      <c r="H74" s="119"/>
      <c r="I74" s="116"/>
      <c r="J74" s="116"/>
      <c r="K74" s="116"/>
      <c r="L74" s="116"/>
      <c r="M74" s="118"/>
    </row>
    <row r="75" spans="1:13" s="95" customFormat="1" ht="30.05" customHeight="1" x14ac:dyDescent="0.3">
      <c r="A75" s="90">
        <f>ROW()/3-1</f>
        <v>24</v>
      </c>
      <c r="B75" s="116"/>
      <c r="C75" s="84" t="str">
        <f ca="1">IF(B73="","",CONCATENATE("Zástupce","
",OFFSET(List1!J$4,tisk!A72,0)))</f>
        <v xml:space="preserve">Zástupce
</v>
      </c>
      <c r="D75" s="84" t="str">
        <f ca="1">IF(B73="","",CONCATENATE("Dotace bude použita na:",OFFSET(List1!M$4,tisk!A72,0)))</f>
        <v xml:space="preserve">Dotace bude použita na:pořízení osobních ochranných prostředků </v>
      </c>
      <c r="E75" s="117"/>
      <c r="F75" s="92" t="str">
        <f ca="1">IF(B73="","",OFFSET(List1!P$4,tisk!A72,0))</f>
        <v>11/2019</v>
      </c>
      <c r="G75" s="118"/>
      <c r="H75" s="119"/>
      <c r="I75" s="116"/>
      <c r="J75" s="116"/>
      <c r="K75" s="116"/>
      <c r="L75" s="116"/>
      <c r="M75" s="118"/>
    </row>
    <row r="76" spans="1:13" s="95" customFormat="1" ht="75" customHeight="1" x14ac:dyDescent="0.3">
      <c r="A76" s="90"/>
      <c r="B76" s="116" t="str">
        <f ca="1">IF(OFFSET(List1!A$4,tisk!A75,0)&gt;0,OFFSET(List1!A$4,tisk!A75,0),"")</f>
        <v>180</v>
      </c>
      <c r="C76" s="84" t="str">
        <f ca="1">IF(B76="","",CONCATENATE(OFFSET(List1!B$4,tisk!A75,0),"
",OFFSET(List1!C$4,tisk!A75,0),"
",OFFSET(List1!D$4,tisk!A75,0),"
",OFFSET(List1!E$4,tisk!A75,0)))</f>
        <v>Město Zábřeh
Masarykovo náměstí 510/6
Zábřeh
78901</v>
      </c>
      <c r="D76" s="86" t="str">
        <f ca="1">IF(B76="","",OFFSET(List1!K$4,tisk!A75,0))</f>
        <v>Pořízení, technické zhodnocení a oprava požární techniky a nákup věcného vybavení pro JSDH Zábřeh zřízené městem Zábřeh</v>
      </c>
      <c r="E76" s="117">
        <f ca="1">IF(B76="","",OFFSET(List1!N$4,tisk!A75,0))</f>
        <v>100990</v>
      </c>
      <c r="F76" s="92" t="str">
        <f ca="1">IF(B76="","",OFFSET(List1!O$4,tisk!A75,0))</f>
        <v>1/2019</v>
      </c>
      <c r="G76" s="118">
        <f ca="1">IF(B76="","",OFFSET(List1!Q$4,tisk!A75,0))</f>
        <v>50000</v>
      </c>
      <c r="H76" s="119" t="str">
        <f ca="1">IF(B76="","",OFFSET(List1!R$4,tisk!A75,0))</f>
        <v>13.12.2019</v>
      </c>
      <c r="I76" s="116">
        <f ca="1">IF(B76="","",OFFSET(List1!S$4,tisk!A75,0))</f>
        <v>140</v>
      </c>
      <c r="J76" s="116">
        <f ca="1">IF(B76="","",OFFSET(List1!T$4,tisk!A75,0))</f>
        <v>175</v>
      </c>
      <c r="K76" s="116">
        <f ca="1">IF(B76="","",OFFSET(List1!U$4,tisk!A75,0))</f>
        <v>200</v>
      </c>
      <c r="L76" s="116">
        <f ca="1">IF(B76="","",OFFSET(List1!V$4,tisk!A75,0))</f>
        <v>515</v>
      </c>
      <c r="M76" s="118">
        <f ca="1">IF(B76="","",OFFSET(List1!W$4,tisk!A75,0))</f>
        <v>50000</v>
      </c>
    </row>
    <row r="77" spans="1:13" s="95" customFormat="1" ht="93.3" customHeight="1" x14ac:dyDescent="0.3">
      <c r="A77" s="90"/>
      <c r="B77" s="116"/>
      <c r="C77" s="84" t="str">
        <f ca="1">IF(B76="","",CONCATENATE("Okres ",OFFSET(List1!F$4,tisk!A75,0),"
","Právní forma","
",OFFSET(List1!G$4,tisk!A75,0),"
","IČO ",OFFSET(List1!H$4,tisk!A75,0),"
 ","B.Ú. ",OFFSET(List1!I$4,tisk!A75,0)))</f>
        <v>Okres Šumperk
Právní forma
Obec, městská část hlavního města Prahy
IČO 00303640
 B.Ú. -anonymizováno-</v>
      </c>
      <c r="D77" s="84" t="str">
        <f ca="1">IF(B76="","",OFFSET(List1!L$4,tisk!A75,0))</f>
        <v>Dovybavení jednotky ochrannými pomůckami k zajištění zvýšení akceschonosti a komplexního zásahu JSDH Zábřeh.</v>
      </c>
      <c r="E77" s="117"/>
      <c r="F77" s="93"/>
      <c r="G77" s="118"/>
      <c r="H77" s="119"/>
      <c r="I77" s="116"/>
      <c r="J77" s="116"/>
      <c r="K77" s="116"/>
      <c r="L77" s="116"/>
      <c r="M77" s="118"/>
    </row>
    <row r="78" spans="1:13" s="95" customFormat="1" ht="30.05" customHeight="1" x14ac:dyDescent="0.3">
      <c r="A78" s="90">
        <f>ROW()/3-1</f>
        <v>25</v>
      </c>
      <c r="B78" s="116"/>
      <c r="C78" s="84" t="str">
        <f ca="1">IF(B76="","",CONCATENATE("Zástupce","
",OFFSET(List1!J$4,tisk!A75,0)))</f>
        <v xml:space="preserve">Zástupce
</v>
      </c>
      <c r="D78" s="84" t="str">
        <f ca="1">IF(B76="","",CONCATENATE("Dotace bude použita na:",OFFSET(List1!M$4,tisk!A75,0)))</f>
        <v>Dotace bude použita na:pořízení souboru ochranných prostředků pro hasiče</v>
      </c>
      <c r="E78" s="117"/>
      <c r="F78" s="92" t="str">
        <f ca="1">IF(B76="","",OFFSET(List1!P$4,tisk!A75,0))</f>
        <v>11/2019</v>
      </c>
      <c r="G78" s="118"/>
      <c r="H78" s="119"/>
      <c r="I78" s="116"/>
      <c r="J78" s="116"/>
      <c r="K78" s="116"/>
      <c r="L78" s="116"/>
      <c r="M78" s="118"/>
    </row>
    <row r="79" spans="1:13" s="95" customFormat="1" ht="75" customHeight="1" x14ac:dyDescent="0.3">
      <c r="A79" s="90"/>
      <c r="B79" s="116" t="str">
        <f ca="1">IF(OFFSET(List1!A$4,tisk!A78,0)&gt;0,OFFSET(List1!A$4,tisk!A78,0),"")</f>
        <v>19</v>
      </c>
      <c r="C79" s="84" t="str">
        <f ca="1">IF(B79="","",CONCATENATE(OFFSET(List1!B$4,tisk!A78,0),"
",OFFSET(List1!C$4,tisk!A78,0),"
",OFFSET(List1!D$4,tisk!A78,0),"
",OFFSET(List1!E$4,tisk!A78,0)))</f>
        <v>Město Litovel
Nám. Př. Otakara 778/1b
Litovel
78401</v>
      </c>
      <c r="D79" s="86" t="str">
        <f ca="1">IF(B79="","",OFFSET(List1!K$4,tisk!A78,0))</f>
        <v>Pořízení, technické zhodnocení a oprava požární techniky a nákup věcného vybavení pro JSDH Tři Dvory zřízené městem Litovel</v>
      </c>
      <c r="E79" s="117">
        <f ca="1">IF(B79="","",OFFSET(List1!N$4,tisk!A78,0))</f>
        <v>599900</v>
      </c>
      <c r="F79" s="92" t="str">
        <f ca="1">IF(B79="","",OFFSET(List1!O$4,tisk!A78,0))</f>
        <v>1/2019</v>
      </c>
      <c r="G79" s="118">
        <f ca="1">IF(B79="","",OFFSET(List1!Q$4,tisk!A78,0))</f>
        <v>200000</v>
      </c>
      <c r="H79" s="119" t="str">
        <f ca="1">IF(B79="","",OFFSET(List1!R$4,tisk!A78,0))</f>
        <v>13.12.2019</v>
      </c>
      <c r="I79" s="116">
        <f ca="1">IF(B79="","",OFFSET(List1!S$4,tisk!A78,0))</f>
        <v>140</v>
      </c>
      <c r="J79" s="116">
        <f ca="1">IF(B79="","",OFFSET(List1!T$4,tisk!A78,0))</f>
        <v>170</v>
      </c>
      <c r="K79" s="116">
        <f ca="1">IF(B79="","",OFFSET(List1!U$4,tisk!A78,0))</f>
        <v>200</v>
      </c>
      <c r="L79" s="116">
        <f ca="1">IF(B79="","",OFFSET(List1!V$4,tisk!A78,0))</f>
        <v>510</v>
      </c>
      <c r="M79" s="118">
        <f ca="1">IF(B79="","",OFFSET(List1!W$4,tisk!A78,0))</f>
        <v>200000</v>
      </c>
    </row>
    <row r="80" spans="1:13" s="95" customFormat="1" ht="92.7" customHeight="1" x14ac:dyDescent="0.3">
      <c r="A80" s="90"/>
      <c r="B80" s="116"/>
      <c r="C80" s="84" t="str">
        <f ca="1">IF(B79="","",CONCATENATE("Okres ",OFFSET(List1!F$4,tisk!A78,0),"
","Právní forma","
",OFFSET(List1!G$4,tisk!A78,0),"
","IČO ",OFFSET(List1!H$4,tisk!A78,0),"
 ","B.Ú. ",OFFSET(List1!I$4,tisk!A78,0)))</f>
        <v>Okres Olomouc
Právní forma
Obec, městská část hlavního města Prahy
IČO 00299138
 B.Ú. -anonymizováno-</v>
      </c>
      <c r="D80" s="84" t="str">
        <f ca="1">IF(B79="","",OFFSET(List1!L$4,tisk!A78,0))</f>
        <v>Cílem akce je nákup  dopravního automobilu Hyundai H 350, 9-místným r. výroby 2016, které má najeto 950 km, pro JSDH Tři Dvory -  JPO3. Vozidlo je prodáváno v ceně 599 900,-Kč a je vybaveno veškerým vybavením pro přepravu jednotek hasičů.</v>
      </c>
      <c r="E80" s="117"/>
      <c r="F80" s="93"/>
      <c r="G80" s="118"/>
      <c r="H80" s="119"/>
      <c r="I80" s="116"/>
      <c r="J80" s="116"/>
      <c r="K80" s="116"/>
      <c r="L80" s="116"/>
      <c r="M80" s="118"/>
    </row>
    <row r="81" spans="1:13" s="95" customFormat="1" ht="55.75" customHeight="1" x14ac:dyDescent="0.3">
      <c r="A81" s="90">
        <f>ROW()/3-1</f>
        <v>26</v>
      </c>
      <c r="B81" s="116"/>
      <c r="C81" s="84" t="str">
        <f ca="1">IF(B79="","",CONCATENATE("Zástupce","
",OFFSET(List1!J$4,tisk!A78,0)))</f>
        <v xml:space="preserve">Zástupce
</v>
      </c>
      <c r="D81" s="84" t="str">
        <f ca="1">IF(B79="","",CONCATENATE("Dotace bude použita na:",OFFSET(List1!M$4,tisk!A78,0)))</f>
        <v>Dotace bude použita na:pořízení dopravního automobilu  Hyundai H 350, 9-místný r. výroby 2016
Investiční dotace</v>
      </c>
      <c r="E81" s="117"/>
      <c r="F81" s="92" t="str">
        <f ca="1">IF(B79="","",OFFSET(List1!P$4,tisk!A78,0))</f>
        <v>11/2019</v>
      </c>
      <c r="G81" s="118"/>
      <c r="H81" s="119"/>
      <c r="I81" s="116"/>
      <c r="J81" s="116"/>
      <c r="K81" s="116"/>
      <c r="L81" s="116"/>
      <c r="M81" s="118"/>
    </row>
    <row r="82" spans="1:13" s="95" customFormat="1" ht="75" customHeight="1" x14ac:dyDescent="0.3">
      <c r="A82" s="90"/>
      <c r="B82" s="116" t="str">
        <f ca="1">IF(OFFSET(List1!A$4,tisk!A81,0)&gt;0,OFFSET(List1!A$4,tisk!A81,0),"")</f>
        <v>152</v>
      </c>
      <c r="C82" s="84" t="str">
        <f ca="1">IF(B82="","",CONCATENATE(OFFSET(List1!B$4,tisk!A81,0),"
",OFFSET(List1!C$4,tisk!A81,0),"
",OFFSET(List1!D$4,tisk!A81,0),"
",OFFSET(List1!E$4,tisk!A81,0)))</f>
        <v>Obec Babice
Babice 65
Babice
78501</v>
      </c>
      <c r="D82" s="86" t="str">
        <f ca="1">IF(B82="","",OFFSET(List1!K$4,tisk!A81,0))</f>
        <v>Pořízení, technické zhodnocení a oprava požární techniky a nákup věcného vybavení pro JSDH Babice zřízené obcí Babice</v>
      </c>
      <c r="E82" s="117">
        <f ca="1">IF(B82="","",OFFSET(List1!N$4,tisk!A81,0))</f>
        <v>100000</v>
      </c>
      <c r="F82" s="92" t="str">
        <f ca="1">IF(B82="","",OFFSET(List1!O$4,tisk!A81,0))</f>
        <v>1/2019</v>
      </c>
      <c r="G82" s="118">
        <f ca="1">IF(B82="","",OFFSET(List1!Q$4,tisk!A81,0))</f>
        <v>50000</v>
      </c>
      <c r="H82" s="119" t="str">
        <f ca="1">IF(B82="","",OFFSET(List1!R$4,tisk!A81,0))</f>
        <v>13.12.2019</v>
      </c>
      <c r="I82" s="116">
        <f ca="1">IF(B82="","",OFFSET(List1!S$4,tisk!A81,0))</f>
        <v>180</v>
      </c>
      <c r="J82" s="116">
        <f ca="1">IF(B82="","",OFFSET(List1!T$4,tisk!A81,0))</f>
        <v>125</v>
      </c>
      <c r="K82" s="116">
        <f ca="1">IF(B82="","",OFFSET(List1!U$4,tisk!A81,0))</f>
        <v>200</v>
      </c>
      <c r="L82" s="116">
        <f ca="1">IF(B82="","",OFFSET(List1!V$4,tisk!A81,0))</f>
        <v>505</v>
      </c>
      <c r="M82" s="118">
        <f ca="1">IF(B82="","",OFFSET(List1!W$4,tisk!A81,0))</f>
        <v>50000</v>
      </c>
    </row>
    <row r="83" spans="1:13" s="95" customFormat="1" ht="96.45" customHeight="1" x14ac:dyDescent="0.3">
      <c r="A83" s="90"/>
      <c r="B83" s="116"/>
      <c r="C83" s="84" t="str">
        <f ca="1">IF(B82="","",CONCATENATE("Okres ",OFFSET(List1!F$4,tisk!A81,0),"
","Právní forma","
",OFFSET(List1!G$4,tisk!A81,0),"
","IČO ",OFFSET(List1!H$4,tisk!A81,0),"
 ","B.Ú. ",OFFSET(List1!I$4,tisk!A81,0)))</f>
        <v>Okres Olomouc
Právní forma
Obec, městská část hlavního města Prahy
IČO 00635260
 B.Ú. -anonymizováno-</v>
      </c>
      <c r="D83" s="84" t="str">
        <f ca="1">IF(B82="","",OFFSET(List1!L$4,tisk!A81,0))</f>
        <v>Soubor ochranných prostředků pro členy JSDH Babice</v>
      </c>
      <c r="E83" s="117"/>
      <c r="F83" s="93"/>
      <c r="G83" s="118"/>
      <c r="H83" s="119"/>
      <c r="I83" s="116"/>
      <c r="J83" s="116"/>
      <c r="K83" s="116"/>
      <c r="L83" s="116"/>
      <c r="M83" s="118"/>
    </row>
    <row r="84" spans="1:13" s="95" customFormat="1" ht="52.6" customHeight="1" x14ac:dyDescent="0.3">
      <c r="A84" s="90">
        <f>ROW()/3-1</f>
        <v>27</v>
      </c>
      <c r="B84" s="116"/>
      <c r="C84" s="84" t="str">
        <f ca="1">IF(B82="","",CONCATENATE("Zástupce","
",OFFSET(List1!J$4,tisk!A81,0)))</f>
        <v xml:space="preserve">Zástupce
</v>
      </c>
      <c r="D84" s="84" t="str">
        <f ca="1">IF(B82="","",CONCATENATE("Dotace bude použita na:",OFFSET(List1!M$4,tisk!A81,0)))</f>
        <v>Dotace bude použita na:pořízení 4ks - zásahových přileb včetně osobních svítilen a držáků , 4ks - zásahových rukavic, 3ks - zásahové obuvi
4ks - výstražných vest HASIČI, 2ks - zásahových kukel, 2ks - suchého obleku včetně tašky a rukavic</v>
      </c>
      <c r="E84" s="117"/>
      <c r="F84" s="92" t="str">
        <f ca="1">IF(B82="","",OFFSET(List1!P$4,tisk!A81,0))</f>
        <v>11/2019</v>
      </c>
      <c r="G84" s="118"/>
      <c r="H84" s="119"/>
      <c r="I84" s="116"/>
      <c r="J84" s="116"/>
      <c r="K84" s="116"/>
      <c r="L84" s="116"/>
      <c r="M84" s="118"/>
    </row>
    <row r="85" spans="1:13" s="95" customFormat="1" ht="68.900000000000006" customHeight="1" x14ac:dyDescent="0.3">
      <c r="A85" s="90"/>
      <c r="B85" s="116" t="str">
        <f ca="1">IF(OFFSET(List1!A$4,tisk!A84,0)&gt;0,OFFSET(List1!A$4,tisk!A84,0),"")</f>
        <v>13</v>
      </c>
      <c r="C85" s="84" t="str">
        <f ca="1">IF(B85="","",CONCATENATE(OFFSET(List1!B$4,tisk!A84,0),"
",OFFSET(List1!C$4,tisk!A84,0),"
",OFFSET(List1!D$4,tisk!A84,0),"
",OFFSET(List1!E$4,tisk!A84,0)))</f>
        <v>Město Hranice
Pernštejnské náměstí 1
Hranice
75301</v>
      </c>
      <c r="D85" s="86" t="str">
        <f ca="1">IF(B85="","",OFFSET(List1!K$4,tisk!A84,0))</f>
        <v>Pořízení, technické zhodnocení a oprava požární techniky a nákup věcného vybavení pro JSDH Hranice zřízené městem Hranice</v>
      </c>
      <c r="E85" s="117">
        <f ca="1">IF(B85="","",OFFSET(List1!N$4,tisk!A84,0))</f>
        <v>74000</v>
      </c>
      <c r="F85" s="92" t="str">
        <f ca="1">IF(B85="","",OFFSET(List1!O$4,tisk!A84,0))</f>
        <v>1/2019</v>
      </c>
      <c r="G85" s="118">
        <f ca="1">IF(B85="","",OFFSET(List1!Q$4,tisk!A84,0))</f>
        <v>37000</v>
      </c>
      <c r="H85" s="119" t="str">
        <f ca="1">IF(B85="","",OFFSET(List1!R$4,tisk!A84,0))</f>
        <v>13.12.2019</v>
      </c>
      <c r="I85" s="116">
        <f ca="1">IF(B85="","",OFFSET(List1!S$4,tisk!A84,0))</f>
        <v>140</v>
      </c>
      <c r="J85" s="116">
        <f ca="1">IF(B85="","",OFFSET(List1!T$4,tisk!A84,0))</f>
        <v>165</v>
      </c>
      <c r="K85" s="116">
        <f ca="1">IF(B85="","",OFFSET(List1!U$4,tisk!A84,0))</f>
        <v>200</v>
      </c>
      <c r="L85" s="116">
        <f ca="1">IF(B85="","",OFFSET(List1!V$4,tisk!A84,0))</f>
        <v>505</v>
      </c>
      <c r="M85" s="118">
        <f ca="1">IF(B85="","",OFFSET(List1!W$4,tisk!A84,0))</f>
        <v>37000</v>
      </c>
    </row>
    <row r="86" spans="1:13" s="95" customFormat="1" ht="88.9" customHeight="1" x14ac:dyDescent="0.3">
      <c r="A86" s="90"/>
      <c r="B86" s="116"/>
      <c r="C86" s="84" t="str">
        <f ca="1">IF(B85="","",CONCATENATE("Okres ",OFFSET(List1!F$4,tisk!A84,0),"
","Právní forma","
",OFFSET(List1!G$4,tisk!A84,0),"
","IČO ",OFFSET(List1!H$4,tisk!A84,0),"
 ","B.Ú. ",OFFSET(List1!I$4,tisk!A84,0)))</f>
        <v>Okres Přerov
Právní forma
Obec, městská část hlavního města Prahy
IČO 00301311
 B.Ú. -anonymizováno-</v>
      </c>
      <c r="D86" s="84" t="str">
        <f ca="1">IF(B85="","",OFFSET(List1!L$4,tisk!A84,0))</f>
        <v>Nákup elektrocentrály, která bude součástí nově pořizovaného cisternové automobilové stříkačky (CAS). CAS je částečně hrazena z dotací Ministerstva vnitra ČR a Olomouckého kraje. Elektrocentrála nebyla součástí technických parametrů pro výrobu CAS.</v>
      </c>
      <c r="E86" s="117"/>
      <c r="F86" s="93"/>
      <c r="G86" s="118"/>
      <c r="H86" s="119"/>
      <c r="I86" s="116"/>
      <c r="J86" s="116"/>
      <c r="K86" s="116"/>
      <c r="L86" s="116"/>
      <c r="M86" s="118"/>
    </row>
    <row r="87" spans="1:13" s="95" customFormat="1" ht="38.200000000000003" customHeight="1" x14ac:dyDescent="0.3">
      <c r="A87" s="90">
        <f>ROW()/3-1</f>
        <v>28</v>
      </c>
      <c r="B87" s="116"/>
      <c r="C87" s="84" t="str">
        <f ca="1">IF(B85="","",CONCATENATE("Zástupce","
",OFFSET(List1!J$4,tisk!A84,0)))</f>
        <v xml:space="preserve">Zástupce
</v>
      </c>
      <c r="D87" s="84" t="str">
        <f ca="1">IF(B85="","",CONCATENATE("Dotace bude použita na:",OFFSET(List1!M$4,tisk!A84,0)))</f>
        <v>Dotace bude použita na:pořízení elektrocentrály
Investiční dotace.</v>
      </c>
      <c r="E87" s="117"/>
      <c r="F87" s="92" t="str">
        <f ca="1">IF(B85="","",OFFSET(List1!P$4,tisk!A84,0))</f>
        <v>11/2019</v>
      </c>
      <c r="G87" s="118"/>
      <c r="H87" s="119"/>
      <c r="I87" s="116"/>
      <c r="J87" s="116"/>
      <c r="K87" s="116"/>
      <c r="L87" s="116"/>
      <c r="M87" s="118"/>
    </row>
    <row r="88" spans="1:13" s="95" customFormat="1" ht="75" customHeight="1" x14ac:dyDescent="0.3">
      <c r="A88" s="90"/>
      <c r="B88" s="116" t="str">
        <f ca="1">IF(OFFSET(List1!A$4,tisk!A87,0)&gt;0,OFFSET(List1!A$4,tisk!A87,0),"")</f>
        <v>174</v>
      </c>
      <c r="C88" s="84" t="str">
        <f ca="1">IF(B88="","",CONCATENATE(OFFSET(List1!B$4,tisk!A87,0),"
",OFFSET(List1!C$4,tisk!A87,0),"
",OFFSET(List1!D$4,tisk!A87,0),"
",OFFSET(List1!E$4,tisk!A87,0)))</f>
        <v>Obec Olšany u Prostějova
Olšany u Prostějova 50
Olšany u Prostějova
79814</v>
      </c>
      <c r="D88" s="86" t="str">
        <f ca="1">IF(B88="","",OFFSET(List1!K$4,tisk!A87,0))</f>
        <v>Pořízení, technické zhodnocení a oprava požární techniky a nákup věcného vybavení pro JSDH Olšany u Prostějova zřízené obcí Olšany u Prostějova</v>
      </c>
      <c r="E88" s="117">
        <f ca="1">IF(B88="","",OFFSET(List1!N$4,tisk!A87,0))</f>
        <v>106000</v>
      </c>
      <c r="F88" s="92" t="str">
        <f ca="1">IF(B88="","",OFFSET(List1!O$4,tisk!A87,0))</f>
        <v>1/2019</v>
      </c>
      <c r="G88" s="118">
        <f ca="1">IF(B88="","",OFFSET(List1!Q$4,tisk!A87,0))</f>
        <v>53000</v>
      </c>
      <c r="H88" s="119" t="str">
        <f ca="1">IF(B88="","",OFFSET(List1!R$4,tisk!A87,0))</f>
        <v>13.12.2019</v>
      </c>
      <c r="I88" s="116">
        <f ca="1">IF(B88="","",OFFSET(List1!S$4,tisk!A87,0))</f>
        <v>160</v>
      </c>
      <c r="J88" s="116">
        <f ca="1">IF(B88="","",OFFSET(List1!T$4,tisk!A87,0))</f>
        <v>145</v>
      </c>
      <c r="K88" s="116">
        <f ca="1">IF(B88="","",OFFSET(List1!U$4,tisk!A87,0))</f>
        <v>200</v>
      </c>
      <c r="L88" s="116">
        <f ca="1">IF(B88="","",OFFSET(List1!V$4,tisk!A87,0))</f>
        <v>505</v>
      </c>
      <c r="M88" s="118">
        <f ca="1">IF(B88="","",OFFSET(List1!W$4,tisk!A87,0))</f>
        <v>53000</v>
      </c>
    </row>
    <row r="89" spans="1:13" s="95" customFormat="1" ht="94.55" customHeight="1" x14ac:dyDescent="0.3">
      <c r="A89" s="90"/>
      <c r="B89" s="116"/>
      <c r="C89" s="84" t="str">
        <f ca="1">IF(B88="","",CONCATENATE("Okres ",OFFSET(List1!F$4,tisk!A87,0),"
","Právní forma","
",OFFSET(List1!G$4,tisk!A87,0),"
","IČO ",OFFSET(List1!H$4,tisk!A87,0),"
 ","B.Ú. ",OFFSET(List1!I$4,tisk!A87,0)))</f>
        <v>Okres Prostějov
Právní forma
Obec, městská část hlavního města Prahy
IČO 00288560
 B.Ú. -anonymizováno-</v>
      </c>
      <c r="D89" s="84" t="str">
        <f ca="1">IF(B88="","",OFFSET(List1!L$4,tisk!A87,0))</f>
        <v>pořízení souboru prostředků pro poskytování první pomoci</v>
      </c>
      <c r="E89" s="117"/>
      <c r="F89" s="93"/>
      <c r="G89" s="118"/>
      <c r="H89" s="119"/>
      <c r="I89" s="116"/>
      <c r="J89" s="116"/>
      <c r="K89" s="116"/>
      <c r="L89" s="116"/>
      <c r="M89" s="118"/>
    </row>
    <row r="90" spans="1:13" s="95" customFormat="1" ht="36.35" customHeight="1" x14ac:dyDescent="0.3">
      <c r="A90" s="90">
        <f>ROW()/3-1</f>
        <v>29</v>
      </c>
      <c r="B90" s="116"/>
      <c r="C90" s="84" t="str">
        <f ca="1">IF(B88="","",CONCATENATE("Zástupce","
",OFFSET(List1!J$4,tisk!A87,0)))</f>
        <v xml:space="preserve">Zástupce
</v>
      </c>
      <c r="D90" s="84" t="str">
        <f ca="1">IF(B88="","",CONCATENATE("Dotace bude použita na:",OFFSET(List1!M$4,tisk!A87,0)))</f>
        <v>Dotace bude použita na:pořízení defibrilátoru, páteřní desky, sady vakuových dlah a záchranářského batohu s vybavením</v>
      </c>
      <c r="E90" s="117"/>
      <c r="F90" s="92" t="str">
        <f ca="1">IF(B88="","",OFFSET(List1!P$4,tisk!A87,0))</f>
        <v>11/2019</v>
      </c>
      <c r="G90" s="118"/>
      <c r="H90" s="119"/>
      <c r="I90" s="116"/>
      <c r="J90" s="116"/>
      <c r="K90" s="116"/>
      <c r="L90" s="116"/>
      <c r="M90" s="118"/>
    </row>
    <row r="91" spans="1:13" s="95" customFormat="1" ht="68.900000000000006" customHeight="1" x14ac:dyDescent="0.3">
      <c r="A91" s="90"/>
      <c r="B91" s="116" t="str">
        <f ca="1">IF(OFFSET(List1!A$4,tisk!A90,0)&gt;0,OFFSET(List1!A$4,tisk!A90,0),"")</f>
        <v>229</v>
      </c>
      <c r="C91" s="84" t="str">
        <f ca="1">IF(B91="","",CONCATENATE(OFFSET(List1!B$4,tisk!A90,0),"
",OFFSET(List1!C$4,tisk!A90,0),"
",OFFSET(List1!D$4,tisk!A90,0),"
",OFFSET(List1!E$4,tisk!A90,0)))</f>
        <v>Obec Radslavice
Na Návsi 103
Radslavice
75111</v>
      </c>
      <c r="D91" s="86" t="str">
        <f ca="1">IF(B91="","",OFFSET(List1!K$4,tisk!A90,0))</f>
        <v>Pořízení, technické zhodnocení a oprava požární techniky a nákup věcného vybavení pro JSDH Radslavice zřízené obcí Radslavice</v>
      </c>
      <c r="E91" s="117">
        <f ca="1">IF(B91="","",OFFSET(List1!N$4,tisk!A90,0))</f>
        <v>480000</v>
      </c>
      <c r="F91" s="92" t="str">
        <f ca="1">IF(B91="","",OFFSET(List1!O$4,tisk!A90,0))</f>
        <v>1/2019</v>
      </c>
      <c r="G91" s="118">
        <f ca="1">IF(B91="","",OFFSET(List1!Q$4,tisk!A90,0))</f>
        <v>200000</v>
      </c>
      <c r="H91" s="119" t="str">
        <f ca="1">IF(B91="","",OFFSET(List1!R$4,tisk!A90,0))</f>
        <v>13.12.2019</v>
      </c>
      <c r="I91" s="116">
        <f ca="1">IF(B91="","",OFFSET(List1!S$4,tisk!A90,0))</f>
        <v>160</v>
      </c>
      <c r="J91" s="116">
        <f ca="1">IF(B91="","",OFFSET(List1!T$4,tisk!A90,0))</f>
        <v>145</v>
      </c>
      <c r="K91" s="116">
        <f ca="1">IF(B91="","",OFFSET(List1!U$4,tisk!A90,0))</f>
        <v>200</v>
      </c>
      <c r="L91" s="116">
        <f ca="1">IF(B91="","",OFFSET(List1!V$4,tisk!A90,0))</f>
        <v>505</v>
      </c>
      <c r="M91" s="118">
        <f ca="1">IF(B91="","",OFFSET(List1!W$4,tisk!A90,0))</f>
        <v>200000</v>
      </c>
    </row>
    <row r="92" spans="1:13" s="95" customFormat="1" ht="90.2" customHeight="1" x14ac:dyDescent="0.3">
      <c r="A92" s="90"/>
      <c r="B92" s="116"/>
      <c r="C92" s="84" t="str">
        <f ca="1">IF(B91="","",CONCATENATE("Okres ",OFFSET(List1!F$4,tisk!A90,0),"
","Právní forma","
",OFFSET(List1!G$4,tisk!A90,0),"
","IČO ",OFFSET(List1!H$4,tisk!A90,0),"
 ","B.Ú. ",OFFSET(List1!I$4,tisk!A90,0)))</f>
        <v>Okres Přerov
Právní forma
Obec, městská část hlavního města Prahy
IČO 00301884
 B.Ú. -anonymizováno-</v>
      </c>
      <c r="D92" s="84" t="str">
        <f ca="1">IF(B91="","",OFFSET(List1!L$4,tisk!A90,0))</f>
        <v>JSDH Radslavice je předurčena a každoročně se zúčastní zásahů u dopravních nehod. Pro zajištění a zrychlení vyprošťování osob je nutné pořídit kvalitní hydraulické vyprošťovací zařízení. Toto zařízení umožní rychle pomoci účastníkům dopravních nehod.</v>
      </c>
      <c r="E92" s="117"/>
      <c r="F92" s="93"/>
      <c r="G92" s="118"/>
      <c r="H92" s="119"/>
      <c r="I92" s="116"/>
      <c r="J92" s="116"/>
      <c r="K92" s="116"/>
      <c r="L92" s="116"/>
      <c r="M92" s="118"/>
    </row>
    <row r="93" spans="1:13" s="95" customFormat="1" ht="65.150000000000006" customHeight="1" x14ac:dyDescent="0.3">
      <c r="A93" s="90">
        <f>ROW()/3-1</f>
        <v>30</v>
      </c>
      <c r="B93" s="116"/>
      <c r="C93" s="84" t="str">
        <f ca="1">IF(B91="","",CONCATENATE("Zástupce","
",OFFSET(List1!J$4,tisk!A90,0)))</f>
        <v xml:space="preserve">Zástupce
</v>
      </c>
      <c r="D93" s="84" t="str">
        <f ca="1">IF(B91="","",CONCATENATE("Dotace bude použita na:",OFFSET(List1!M$4,tisk!A90,0)))</f>
        <v>Dotace bude použita na:pořízení hydraulického vyprošťovacího zařízení složeného z motorové pohonné jednotky k HVZ, nůžek k HVZ, rozpínáku s řetězy, prahové opěry a hydraulického teleskopického rozpínacího válce a příslušenství.
Investiční dotace</v>
      </c>
      <c r="E93" s="117"/>
      <c r="F93" s="92" t="str">
        <f ca="1">IF(B91="","",OFFSET(List1!P$4,tisk!A90,0))</f>
        <v>11/2019</v>
      </c>
      <c r="G93" s="118"/>
      <c r="H93" s="119"/>
      <c r="I93" s="116"/>
      <c r="J93" s="116"/>
      <c r="K93" s="116"/>
      <c r="L93" s="116"/>
      <c r="M93" s="118"/>
    </row>
    <row r="94" spans="1:13" s="95" customFormat="1" ht="75" customHeight="1" x14ac:dyDescent="0.3">
      <c r="A94" s="90"/>
      <c r="B94" s="116" t="str">
        <f ca="1">IF(OFFSET(List1!A$4,tisk!A93,0)&gt;0,OFFSET(List1!A$4,tisk!A93,0),"")</f>
        <v>75</v>
      </c>
      <c r="C94" s="84" t="str">
        <f ca="1">IF(B94="","",CONCATENATE(OFFSET(List1!B$4,tisk!A93,0),"
",OFFSET(List1!C$4,tisk!A93,0),"
",OFFSET(List1!D$4,tisk!A93,0),"
",OFFSET(List1!E$4,tisk!A93,0)))</f>
        <v>Obec Vlčice
Vlčice 95
Vlčice
79065</v>
      </c>
      <c r="D94" s="86" t="str">
        <f ca="1">IF(B94="","",OFFSET(List1!K$4,tisk!A93,0))</f>
        <v>Pořízení, technické zhodnocení a oprava požární techniky a nákup věcného vybavení pro JSDH Vlčice zřízené obcí Vlčice</v>
      </c>
      <c r="E94" s="117">
        <f ca="1">IF(B94="","",OFFSET(List1!N$4,tisk!A93,0))</f>
        <v>72000</v>
      </c>
      <c r="F94" s="92" t="str">
        <f ca="1">IF(B94="","",OFFSET(List1!O$4,tisk!A93,0))</f>
        <v>1/2019</v>
      </c>
      <c r="G94" s="118">
        <f ca="1">IF(B94="","",OFFSET(List1!Q$4,tisk!A93,0))</f>
        <v>36000</v>
      </c>
      <c r="H94" s="119" t="str">
        <f ca="1">IF(B94="","",OFFSET(List1!R$4,tisk!A93,0))</f>
        <v>13.12.2019</v>
      </c>
      <c r="I94" s="116">
        <f ca="1">IF(B94="","",OFFSET(List1!S$4,tisk!A93,0))</f>
        <v>180</v>
      </c>
      <c r="J94" s="116">
        <f ca="1">IF(B94="","",OFFSET(List1!T$4,tisk!A93,0))</f>
        <v>125</v>
      </c>
      <c r="K94" s="116">
        <f ca="1">IF(B94="","",OFFSET(List1!U$4,tisk!A93,0))</f>
        <v>200</v>
      </c>
      <c r="L94" s="116">
        <f ca="1">IF(B94="","",OFFSET(List1!V$4,tisk!A93,0))</f>
        <v>505</v>
      </c>
      <c r="M94" s="118">
        <f ca="1">IF(B94="","",OFFSET(List1!W$4,tisk!A93,0))</f>
        <v>36000</v>
      </c>
    </row>
    <row r="95" spans="1:13" s="95" customFormat="1" ht="95.8" customHeight="1" x14ac:dyDescent="0.3">
      <c r="A95" s="90"/>
      <c r="B95" s="116"/>
      <c r="C95" s="84" t="str">
        <f ca="1">IF(B94="","",CONCATENATE("Okres ",OFFSET(List1!F$4,tisk!A93,0),"
","Právní forma","
",OFFSET(List1!G$4,tisk!A93,0),"
","IČO ",OFFSET(List1!H$4,tisk!A93,0),"
 ","B.Ú. ",OFFSET(List1!I$4,tisk!A93,0)))</f>
        <v>Okres Jeseník
Právní forma
Obec, městská část hlavního města Prahy
IČO 00636045
 B.Ú. -anonymizováno-</v>
      </c>
      <c r="D95" s="84" t="str">
        <f ca="1">IF(B94="","",OFFSET(List1!L$4,tisk!A93,0))</f>
        <v>Dovybavení jednotky chybějícím vybavením</v>
      </c>
      <c r="E95" s="117"/>
      <c r="F95" s="93"/>
      <c r="G95" s="118"/>
      <c r="H95" s="119"/>
      <c r="I95" s="116"/>
      <c r="J95" s="116"/>
      <c r="K95" s="116"/>
      <c r="L95" s="116"/>
      <c r="M95" s="118"/>
    </row>
    <row r="96" spans="1:13" s="95" customFormat="1" ht="30.05" customHeight="1" x14ac:dyDescent="0.3">
      <c r="A96" s="90">
        <f>ROW()/3-1</f>
        <v>31</v>
      </c>
      <c r="B96" s="116"/>
      <c r="C96" s="84" t="str">
        <f ca="1">IF(B94="","",CONCATENATE("Zástupce","
",OFFSET(List1!J$4,tisk!A93,0)))</f>
        <v xml:space="preserve">Zástupce
</v>
      </c>
      <c r="D96" s="84" t="str">
        <f ca="1">IF(B94="","",CONCATENATE("Dotace bude použita na:",OFFSET(List1!M$4,tisk!A93,0)))</f>
        <v>Dotace bude použita na:pořízení 1x zásahový oblek, 2x zásahová přilba, 2x zásahová obuv</v>
      </c>
      <c r="E96" s="117"/>
      <c r="F96" s="92" t="str">
        <f ca="1">IF(B94="","",OFFSET(List1!P$4,tisk!A93,0))</f>
        <v>11/2019</v>
      </c>
      <c r="G96" s="118"/>
      <c r="H96" s="119"/>
      <c r="I96" s="116"/>
      <c r="J96" s="116"/>
      <c r="K96" s="116"/>
      <c r="L96" s="116"/>
      <c r="M96" s="118"/>
    </row>
    <row r="97" spans="1:13" s="95" customFormat="1" ht="65.75" customHeight="1" x14ac:dyDescent="0.3">
      <c r="A97" s="90"/>
      <c r="B97" s="116" t="str">
        <f ca="1">IF(OFFSET(List1!A$4,tisk!A96,0)&gt;0,OFFSET(List1!A$4,tisk!A96,0),"")</f>
        <v>146</v>
      </c>
      <c r="C97" s="84" t="str">
        <f ca="1">IF(B97="","",CONCATENATE(OFFSET(List1!B$4,tisk!A96,0),"
",OFFSET(List1!C$4,tisk!A96,0),"
",OFFSET(List1!D$4,tisk!A96,0),"
",OFFSET(List1!E$4,tisk!A96,0)))</f>
        <v>Město Jeseník
Masarykovo nám. 167/1
Jeseník
79001</v>
      </c>
      <c r="D97" s="86" t="str">
        <f ca="1">IF(B97="","",OFFSET(List1!K$4,tisk!A96,0))</f>
        <v>Pořízení, technické zhodnocení a oprava požární techniky a nákup věcného vybavení pro JSDH Jeseník zřízené městem Jeseník</v>
      </c>
      <c r="E97" s="117">
        <f ca="1">IF(B97="","",OFFSET(List1!N$4,tisk!A96,0))</f>
        <v>118500</v>
      </c>
      <c r="F97" s="92" t="str">
        <f ca="1">IF(B97="","",OFFSET(List1!O$4,tisk!A96,0))</f>
        <v>1/2019</v>
      </c>
      <c r="G97" s="118">
        <f ca="1">IF(B97="","",OFFSET(List1!Q$4,tisk!A96,0))</f>
        <v>57000</v>
      </c>
      <c r="H97" s="119" t="str">
        <f ca="1">IF(B97="","",OFFSET(List1!R$4,tisk!A96,0))</f>
        <v>13.12.2019</v>
      </c>
      <c r="I97" s="116">
        <f ca="1">IF(B97="","",OFFSET(List1!S$4,tisk!A96,0))</f>
        <v>140</v>
      </c>
      <c r="J97" s="116">
        <f ca="1">IF(B97="","",OFFSET(List1!T$4,tisk!A96,0))</f>
        <v>160</v>
      </c>
      <c r="K97" s="116">
        <f ca="1">IF(B97="","",OFFSET(List1!U$4,tisk!A96,0))</f>
        <v>200</v>
      </c>
      <c r="L97" s="116">
        <f ca="1">IF(B97="","",OFFSET(List1!V$4,tisk!A96,0))</f>
        <v>500</v>
      </c>
      <c r="M97" s="118">
        <f ca="1">IF(B97="","",OFFSET(List1!W$4,tisk!A96,0))</f>
        <v>57000</v>
      </c>
    </row>
    <row r="98" spans="1:13" s="95" customFormat="1" ht="90.2" customHeight="1" x14ac:dyDescent="0.3">
      <c r="A98" s="90"/>
      <c r="B98" s="116"/>
      <c r="C98" s="84" t="str">
        <f ca="1">IF(B97="","",CONCATENATE("Okres ",OFFSET(List1!F$4,tisk!A96,0),"
","Právní forma","
",OFFSET(List1!G$4,tisk!A96,0),"
","IČO ",OFFSET(List1!H$4,tisk!A96,0),"
 ","B.Ú. ",OFFSET(List1!I$4,tisk!A96,0)))</f>
        <v>Okres Jeseník
Právní forma
Obec, městská část hlavního města Prahy
IČO 00302724
 B.Ú. -anonymizováno-</v>
      </c>
      <c r="D98" s="84" t="str">
        <f ca="1">IF(B97="","",OFFSET(List1!L$4,tisk!A96,0))</f>
        <v>Zajištění zvýšení akceschopnosti jednotky sboru dobrovolných hasičů v Jeseníku obměnou zastaralé dýchací techniky.</v>
      </c>
      <c r="E98" s="117"/>
      <c r="F98" s="93"/>
      <c r="G98" s="118"/>
      <c r="H98" s="119"/>
      <c r="I98" s="116"/>
      <c r="J98" s="116"/>
      <c r="K98" s="116"/>
      <c r="L98" s="116"/>
      <c r="M98" s="118"/>
    </row>
    <row r="99" spans="1:13" s="95" customFormat="1" ht="54.5" customHeight="1" x14ac:dyDescent="0.3">
      <c r="A99" s="90">
        <f>ROW()/3-1</f>
        <v>32</v>
      </c>
      <c r="B99" s="116"/>
      <c r="C99" s="84" t="str">
        <f ca="1">IF(B97="","",CONCATENATE("Zástupce","
",OFFSET(List1!J$4,tisk!A96,0)))</f>
        <v xml:space="preserve">Zástupce
</v>
      </c>
      <c r="D99" s="84" t="str">
        <f ca="1">IF(B97="","",CONCATENATE("Dotace bude použita na:",OFFSET(List1!M$4,tisk!A96,0)))</f>
        <v>Dotace bude použita na:pořízení dýchacích přístrojů ( 2 ks nosič, 2 ks držák plicní automatiky. 2 ks plicní automatika, 2 ks maska, 4 ks tlaková láhev, 2 ks obal tlakové láhve, včetně příslušenství).</v>
      </c>
      <c r="E99" s="117"/>
      <c r="F99" s="92" t="str">
        <f ca="1">IF(B97="","",OFFSET(List1!P$4,tisk!A96,0))</f>
        <v>11/2019</v>
      </c>
      <c r="G99" s="118"/>
      <c r="H99" s="119"/>
      <c r="I99" s="116"/>
      <c r="J99" s="116"/>
      <c r="K99" s="116"/>
      <c r="L99" s="116"/>
      <c r="M99" s="118"/>
    </row>
    <row r="100" spans="1:13" s="95" customFormat="1" ht="75" customHeight="1" x14ac:dyDescent="0.3">
      <c r="A100" s="90"/>
      <c r="B100" s="116" t="str">
        <f ca="1">IF(OFFSET(List1!A$4,tisk!A99,0)&gt;0,OFFSET(List1!A$4,tisk!A99,0),"")</f>
        <v>27</v>
      </c>
      <c r="C100" s="84" t="str">
        <f ca="1">IF(B100="","",CONCATENATE(OFFSET(List1!B$4,tisk!A99,0),"
",OFFSET(List1!C$4,tisk!A99,0),"
",OFFSET(List1!D$4,tisk!A99,0),"
",OFFSET(List1!E$4,tisk!A99,0)))</f>
        <v>Město Lipník nad Bečvou
náměstí T. G. Masaryka 89/11
Lipník nad Bečvou
75131</v>
      </c>
      <c r="D100" s="86" t="str">
        <f ca="1">IF(B100="","",OFFSET(List1!K$4,tisk!A99,0))</f>
        <v>Pořízení, technické zhodnocení a oprava požární techniky a nákup věcného vybavení pro JSDH Lipník nad Bečvou I-Město zřízené městem Lipník nad Bečvou</v>
      </c>
      <c r="E100" s="117">
        <f ca="1">IF(B100="","",OFFSET(List1!N$4,tisk!A99,0))</f>
        <v>116000</v>
      </c>
      <c r="F100" s="92" t="str">
        <f ca="1">IF(B100="","",OFFSET(List1!O$4,tisk!A99,0))</f>
        <v>1/2019</v>
      </c>
      <c r="G100" s="118">
        <f ca="1">IF(B100="","",OFFSET(List1!Q$4,tisk!A99,0))</f>
        <v>58000</v>
      </c>
      <c r="H100" s="119" t="str">
        <f ca="1">IF(B100="","",OFFSET(List1!R$4,tisk!A99,0))</f>
        <v>13.12.2019</v>
      </c>
      <c r="I100" s="116">
        <f ca="1">IF(B100="","",OFFSET(List1!S$4,tisk!A99,0))</f>
        <v>140</v>
      </c>
      <c r="J100" s="116">
        <f ca="1">IF(B100="","",OFFSET(List1!T$4,tisk!A99,0))</f>
        <v>160</v>
      </c>
      <c r="K100" s="116">
        <f ca="1">IF(B100="","",OFFSET(List1!U$4,tisk!A99,0))</f>
        <v>200</v>
      </c>
      <c r="L100" s="116">
        <f ca="1">IF(B100="","",OFFSET(List1!V$4,tisk!A99,0))</f>
        <v>500</v>
      </c>
      <c r="M100" s="118">
        <f ca="1">IF(B100="","",OFFSET(List1!W$4,tisk!A99,0))</f>
        <v>58000</v>
      </c>
    </row>
    <row r="101" spans="1:13" s="95" customFormat="1" ht="89.55" customHeight="1" x14ac:dyDescent="0.3">
      <c r="A101" s="90"/>
      <c r="B101" s="116"/>
      <c r="C101" s="84" t="str">
        <f ca="1">IF(B100="","",CONCATENATE("Okres ",OFFSET(List1!F$4,tisk!A99,0),"
","Právní forma","
",OFFSET(List1!G$4,tisk!A99,0),"
","IČO ",OFFSET(List1!H$4,tisk!A99,0),"
 ","B.Ú. ",OFFSET(List1!I$4,tisk!A99,0)))</f>
        <v>Okres Přerov
Právní forma
Obec, městská část hlavního města Prahy
IČO 00301493
 B.Ú. -anonymizováno-</v>
      </c>
      <c r="D101" s="84" t="str">
        <f ca="1">IF(B100="","",OFFSET(List1!L$4,tisk!A99,0))</f>
        <v>Pořízení 2 ks dýchacích přístrojů s příslušenstvím.</v>
      </c>
      <c r="E101" s="117"/>
      <c r="F101" s="93"/>
      <c r="G101" s="118"/>
      <c r="H101" s="119"/>
      <c r="I101" s="116"/>
      <c r="J101" s="116"/>
      <c r="K101" s="116"/>
      <c r="L101" s="116"/>
      <c r="M101" s="118"/>
    </row>
    <row r="102" spans="1:13" s="95" customFormat="1" ht="35.1" customHeight="1" x14ac:dyDescent="0.3">
      <c r="A102" s="90">
        <f>ROW()/3-1</f>
        <v>33</v>
      </c>
      <c r="B102" s="116"/>
      <c r="C102" s="84" t="str">
        <f ca="1">IF(B100="","",CONCATENATE("Zástupce","
",OFFSET(List1!J$4,tisk!A99,0)))</f>
        <v xml:space="preserve">Zástupce
</v>
      </c>
      <c r="D102" s="84" t="str">
        <f ca="1">IF(B100="","",CONCATENATE("Dotace bude použita na:",OFFSET(List1!M$4,tisk!A99,0)))</f>
        <v>Dotace bude použita na:pořízení 2 ks dýchacích přístrojů s příslušenstvím
Investiční dotace</v>
      </c>
      <c r="E102" s="117"/>
      <c r="F102" s="92" t="str">
        <f ca="1">IF(B100="","",OFFSET(List1!P$4,tisk!A99,0))</f>
        <v>11/2019</v>
      </c>
      <c r="G102" s="118"/>
      <c r="H102" s="119"/>
      <c r="I102" s="116"/>
      <c r="J102" s="116"/>
      <c r="K102" s="116"/>
      <c r="L102" s="116"/>
      <c r="M102" s="118"/>
    </row>
    <row r="103" spans="1:13" s="95" customFormat="1" ht="64.5" customHeight="1" x14ac:dyDescent="0.3">
      <c r="A103" s="90"/>
      <c r="B103" s="116" t="str">
        <f ca="1">IF(OFFSET(List1!A$4,tisk!A102,0)&gt;0,OFFSET(List1!A$4,tisk!A102,0),"")</f>
        <v>90</v>
      </c>
      <c r="C103" s="84" t="str">
        <f ca="1">IF(B103="","",CONCATENATE(OFFSET(List1!B$4,tisk!A102,0),"
",OFFSET(List1!C$4,tisk!A102,0),"
",OFFSET(List1!D$4,tisk!A102,0),"
",OFFSET(List1!E$4,tisk!A102,0)))</f>
        <v>Obec Troubky
Dědina 286/29
Troubky
75102</v>
      </c>
      <c r="D103" s="86" t="str">
        <f ca="1">IF(B103="","",OFFSET(List1!K$4,tisk!A102,0))</f>
        <v>Pořízení, technické zhodnocení a oprava požární techniky a nákup věcného vybavení pro JSDH Troubky zřízené obcí Troubky</v>
      </c>
      <c r="E103" s="117">
        <f ca="1">IF(B103="","",OFFSET(List1!N$4,tisk!A102,0))</f>
        <v>70400</v>
      </c>
      <c r="F103" s="92" t="str">
        <f ca="1">IF(B103="","",OFFSET(List1!O$4,tisk!A102,0))</f>
        <v>1/2019</v>
      </c>
      <c r="G103" s="118">
        <f ca="1">IF(B103="","",OFFSET(List1!Q$4,tisk!A102,0))</f>
        <v>35200</v>
      </c>
      <c r="H103" s="119" t="str">
        <f ca="1">IF(B103="","",OFFSET(List1!R$4,tisk!A102,0))</f>
        <v>13.12.2019</v>
      </c>
      <c r="I103" s="116">
        <f ca="1">IF(B103="","",OFFSET(List1!S$4,tisk!A102,0))</f>
        <v>160</v>
      </c>
      <c r="J103" s="116">
        <f ca="1">IF(B103="","",OFFSET(List1!T$4,tisk!A102,0))</f>
        <v>140</v>
      </c>
      <c r="K103" s="116">
        <f ca="1">IF(B103="","",OFFSET(List1!U$4,tisk!A102,0))</f>
        <v>200</v>
      </c>
      <c r="L103" s="116">
        <f ca="1">IF(B103="","",OFFSET(List1!V$4,tisk!A102,0))</f>
        <v>500</v>
      </c>
      <c r="M103" s="118">
        <f ca="1">IF(B103="","",OFFSET(List1!W$4,tisk!A102,0))</f>
        <v>35200</v>
      </c>
    </row>
    <row r="104" spans="1:13" s="95" customFormat="1" ht="95.8" customHeight="1" x14ac:dyDescent="0.3">
      <c r="A104" s="90"/>
      <c r="B104" s="116"/>
      <c r="C104" s="84" t="str">
        <f ca="1">IF(B103="","",CONCATENATE("Okres ",OFFSET(List1!F$4,tisk!A102,0),"
","Právní forma","
",OFFSET(List1!G$4,tisk!A102,0),"
","IČO ",OFFSET(List1!H$4,tisk!A102,0),"
 ","B.Ú. ",OFFSET(List1!I$4,tisk!A102,0)))</f>
        <v>Okres Přerov
Právní forma
Obec, městská část hlavního města Prahy
IČO 00302104
 B.Ú. -anonymizováno-</v>
      </c>
      <c r="D104" s="84" t="str">
        <f ca="1">IF(B103="","",OFFSET(List1!L$4,tisk!A102,0))</f>
        <v>Pořízení nafukovacího motorového člunu a lodního přívěsu pro převoz člunu.</v>
      </c>
      <c r="E104" s="117"/>
      <c r="F104" s="93"/>
      <c r="G104" s="118"/>
      <c r="H104" s="119"/>
      <c r="I104" s="116"/>
      <c r="J104" s="116"/>
      <c r="K104" s="116"/>
      <c r="L104" s="116"/>
      <c r="M104" s="118"/>
    </row>
    <row r="105" spans="1:13" s="95" customFormat="1" ht="30.7" customHeight="1" x14ac:dyDescent="0.3">
      <c r="A105" s="90">
        <f>ROW()/3-1</f>
        <v>34</v>
      </c>
      <c r="B105" s="116"/>
      <c r="C105" s="84" t="str">
        <f ca="1">IF(B103="","",CONCATENATE("Zástupce","
",OFFSET(List1!J$4,tisk!A102,0)))</f>
        <v xml:space="preserve">Zástupce
</v>
      </c>
      <c r="D105" s="84" t="str">
        <f ca="1">IF(B103="","",CONCATENATE("Dotace bude použita na:",OFFSET(List1!M$4,tisk!A102,0)))</f>
        <v>Dotace bude použita na:pořízení nafukovacího motorového člunu a lodního přívěsu pro převoz člunu   Investiční dotace</v>
      </c>
      <c r="E105" s="117"/>
      <c r="F105" s="92" t="str">
        <f ca="1">IF(B103="","",OFFSET(List1!P$4,tisk!A102,0))</f>
        <v>11/2019</v>
      </c>
      <c r="G105" s="118"/>
      <c r="H105" s="119"/>
      <c r="I105" s="116"/>
      <c r="J105" s="116"/>
      <c r="K105" s="116"/>
      <c r="L105" s="116"/>
      <c r="M105" s="118"/>
    </row>
    <row r="106" spans="1:13" s="95" customFormat="1" ht="65.75" customHeight="1" x14ac:dyDescent="0.3">
      <c r="A106" s="90"/>
      <c r="B106" s="116" t="str">
        <f ca="1">IF(OFFSET(List1!A$4,tisk!A105,0)&gt;0,OFFSET(List1!A$4,tisk!A105,0),"")</f>
        <v>132</v>
      </c>
      <c r="C106" s="84" t="str">
        <f ca="1">IF(B106="","",CONCATENATE(OFFSET(List1!B$4,tisk!A105,0),"
",OFFSET(List1!C$4,tisk!A105,0),"
",OFFSET(List1!D$4,tisk!A105,0),"
",OFFSET(List1!E$4,tisk!A105,0)))</f>
        <v>Statutární město Prostějov
nám. T. G. Masaryka 130/14
Prostějov
79601</v>
      </c>
      <c r="D106" s="86" t="str">
        <f ca="1">IF(B106="","",OFFSET(List1!K$4,tisk!A105,0))</f>
        <v>Pořízení, technické zhodnocení a oprava požární techniky a nákup věcného vybavení pro JSDH města Prostějova zřízené statutárním městem Prostějov</v>
      </c>
      <c r="E106" s="117">
        <f ca="1">IF(B106="","",OFFSET(List1!N$4,tisk!A105,0))</f>
        <v>140000</v>
      </c>
      <c r="F106" s="92" t="str">
        <f ca="1">IF(B106="","",OFFSET(List1!O$4,tisk!A105,0))</f>
        <v>1/2019</v>
      </c>
      <c r="G106" s="118">
        <f ca="1">IF(B106="","",OFFSET(List1!Q$4,tisk!A105,0))</f>
        <v>70000</v>
      </c>
      <c r="H106" s="119" t="str">
        <f ca="1">IF(B106="","",OFFSET(List1!R$4,tisk!A105,0))</f>
        <v>13.12.2019</v>
      </c>
      <c r="I106" s="116">
        <f ca="1">IF(B106="","",OFFSET(List1!S$4,tisk!A105,0))</f>
        <v>120</v>
      </c>
      <c r="J106" s="116">
        <f ca="1">IF(B106="","",OFFSET(List1!T$4,tisk!A105,0))</f>
        <v>175</v>
      </c>
      <c r="K106" s="116">
        <f ca="1">IF(B106="","",OFFSET(List1!U$4,tisk!A105,0))</f>
        <v>200</v>
      </c>
      <c r="L106" s="116">
        <f ca="1">IF(B106="","",OFFSET(List1!V$4,tisk!A105,0))</f>
        <v>495</v>
      </c>
      <c r="M106" s="118">
        <f ca="1">IF(B106="","",OFFSET(List1!W$4,tisk!A105,0))</f>
        <v>70000</v>
      </c>
    </row>
    <row r="107" spans="1:13" s="95" customFormat="1" ht="93.3" customHeight="1" x14ac:dyDescent="0.3">
      <c r="A107" s="90"/>
      <c r="B107" s="116"/>
      <c r="C107" s="84" t="str">
        <f ca="1">IF(B106="","",CONCATENATE("Okres ",OFFSET(List1!F$4,tisk!A105,0),"
","Právní forma","
",OFFSET(List1!G$4,tisk!A105,0),"
","IČO ",OFFSET(List1!H$4,tisk!A105,0),"
 ","B.Ú. ",OFFSET(List1!I$4,tisk!A105,0)))</f>
        <v>Okres Prostějov
Právní forma
Obec, městská část hlavního města Prahy
IČO 00288659
 B.Ú. -anonymizováno-</v>
      </c>
      <c r="D107" s="84" t="str">
        <f ca="1">IF(B106="","",OFFSET(List1!L$4,tisk!A105,0))</f>
        <v>Pořízení ochranných prostředků pro obměnu stávajícího vybavení hasičů JSDH města Prostějova.</v>
      </c>
      <c r="E107" s="117"/>
      <c r="F107" s="93"/>
      <c r="G107" s="118"/>
      <c r="H107" s="119"/>
      <c r="I107" s="116"/>
      <c r="J107" s="116"/>
      <c r="K107" s="116"/>
      <c r="L107" s="116"/>
      <c r="M107" s="118"/>
    </row>
    <row r="108" spans="1:13" s="95" customFormat="1" ht="19.45" customHeight="1" x14ac:dyDescent="0.3">
      <c r="A108" s="90">
        <f>ROW()/3-1</f>
        <v>35</v>
      </c>
      <c r="B108" s="116"/>
      <c r="C108" s="84" t="str">
        <f ca="1">IF(B106="","",CONCATENATE("Zástupce","
",OFFSET(List1!J$4,tisk!A105,0)))</f>
        <v xml:space="preserve">Zástupce
</v>
      </c>
      <c r="D108" s="84" t="str">
        <f ca="1">IF(B106="","",CONCATENATE("Dotace bude použita na:",OFFSET(List1!M$4,tisk!A105,0)))</f>
        <v>Dotace bude použita na:pořízení ochranných prostředků pro hasiče</v>
      </c>
      <c r="E108" s="117"/>
      <c r="F108" s="92" t="str">
        <f ca="1">IF(B106="","",OFFSET(List1!P$4,tisk!A105,0))</f>
        <v>11/2019</v>
      </c>
      <c r="G108" s="118"/>
      <c r="H108" s="119"/>
      <c r="I108" s="116"/>
      <c r="J108" s="116"/>
      <c r="K108" s="116"/>
      <c r="L108" s="116"/>
      <c r="M108" s="118"/>
    </row>
    <row r="109" spans="1:13" s="95" customFormat="1" ht="64.5" customHeight="1" x14ac:dyDescent="0.3">
      <c r="A109" s="90"/>
      <c r="B109" s="116" t="str">
        <f ca="1">IF(OFFSET(List1!A$4,tisk!A108,0)&gt;0,OFFSET(List1!A$4,tisk!A108,0),"")</f>
        <v>95</v>
      </c>
      <c r="C109" s="84" t="str">
        <f ca="1">IF(B109="","",CONCATENATE(OFFSET(List1!B$4,tisk!A108,0),"
",OFFSET(List1!C$4,tisk!A108,0),"
",OFFSET(List1!D$4,tisk!A108,0),"
",OFFSET(List1!E$4,tisk!A108,0)))</f>
        <v>Obec Klenovice na Hané
Klenovice na Hané 3
Klenovice na Hané
79823</v>
      </c>
      <c r="D109" s="86" t="str">
        <f ca="1">IF(B109="","",OFFSET(List1!K$4,tisk!A108,0))</f>
        <v>Pořízení, technické zhodnocení a oprava požární techniky a nákup věcného vybavení pro JSDH Klenovice na Hané zřízené obcí Klenovice na Hané</v>
      </c>
      <c r="E109" s="117">
        <f ca="1">IF(B109="","",OFFSET(List1!N$4,tisk!A108,0))</f>
        <v>100000</v>
      </c>
      <c r="F109" s="92" t="str">
        <f ca="1">IF(B109="","",OFFSET(List1!O$4,tisk!A108,0))</f>
        <v>1/2019</v>
      </c>
      <c r="G109" s="118">
        <f ca="1">IF(B109="","",OFFSET(List1!Q$4,tisk!A108,0))</f>
        <v>40000</v>
      </c>
      <c r="H109" s="119" t="str">
        <f ca="1">IF(B109="","",OFFSET(List1!R$4,tisk!A108,0))</f>
        <v>13.12.2019</v>
      </c>
      <c r="I109" s="116">
        <f ca="1">IF(B109="","",OFFSET(List1!S$4,tisk!A108,0))</f>
        <v>180</v>
      </c>
      <c r="J109" s="116">
        <f ca="1">IF(B109="","",OFFSET(List1!T$4,tisk!A108,0))</f>
        <v>160</v>
      </c>
      <c r="K109" s="116">
        <f ca="1">IF(B109="","",OFFSET(List1!U$4,tisk!A108,0))</f>
        <v>150</v>
      </c>
      <c r="L109" s="116">
        <f ca="1">IF(B109="","",OFFSET(List1!V$4,tisk!A108,0))</f>
        <v>490</v>
      </c>
      <c r="M109" s="118">
        <f ca="1">IF(B109="","",OFFSET(List1!W$4,tisk!A108,0))</f>
        <v>40000</v>
      </c>
    </row>
    <row r="110" spans="1:13" s="95" customFormat="1" ht="95.8" customHeight="1" x14ac:dyDescent="0.3">
      <c r="A110" s="90"/>
      <c r="B110" s="116"/>
      <c r="C110" s="84" t="str">
        <f ca="1">IF(B109="","",CONCATENATE("Okres ",OFFSET(List1!F$4,tisk!A108,0),"
","Právní forma","
",OFFSET(List1!G$4,tisk!A108,0),"
","IČO ",OFFSET(List1!H$4,tisk!A108,0),"
 ","B.Ú. ",OFFSET(List1!I$4,tisk!A108,0)))</f>
        <v>Okres Prostějov
Právní forma
Obec, městská část hlavního města Prahy
IČO 00288349
 B.Ú. -anonymizováno-</v>
      </c>
      <c r="D110" s="84" t="str">
        <f ca="1">IF(B109="","",OFFSET(List1!L$4,tisk!A108,0))</f>
        <v>Pořízení věcného vybavení zásahové jednotky SDH Klenovice na Hané - dýchacích přístrojů a náhradních lahví.</v>
      </c>
      <c r="E110" s="117"/>
      <c r="F110" s="93"/>
      <c r="G110" s="118"/>
      <c r="H110" s="119"/>
      <c r="I110" s="116"/>
      <c r="J110" s="116"/>
      <c r="K110" s="116"/>
      <c r="L110" s="116"/>
      <c r="M110" s="118"/>
    </row>
    <row r="111" spans="1:13" s="95" customFormat="1" ht="34.450000000000003" customHeight="1" x14ac:dyDescent="0.3">
      <c r="A111" s="90">
        <f>ROW()/3-1</f>
        <v>36</v>
      </c>
      <c r="B111" s="116"/>
      <c r="C111" s="84" t="str">
        <f ca="1">IF(B109="","",CONCATENATE("Zástupce","
",OFFSET(List1!J$4,tisk!A108,0)))</f>
        <v xml:space="preserve">Zástupce
</v>
      </c>
      <c r="D111" s="84" t="str">
        <f ca="1">IF(B109="","",CONCATENATE("Dotace bude použita na:",OFFSET(List1!M$4,tisk!A108,0)))</f>
        <v>Dotace bude použita na:pořízení 2 ks dýchacích přístrojů a 2 ks náhradních lahví                 Investiční dotace</v>
      </c>
      <c r="E111" s="117"/>
      <c r="F111" s="92" t="str">
        <f ca="1">IF(B109="","",OFFSET(List1!P$4,tisk!A108,0))</f>
        <v>11/2019</v>
      </c>
      <c r="G111" s="118"/>
      <c r="H111" s="119"/>
      <c r="I111" s="116"/>
      <c r="J111" s="116"/>
      <c r="K111" s="116"/>
      <c r="L111" s="116"/>
      <c r="M111" s="118"/>
    </row>
    <row r="112" spans="1:13" s="95" customFormat="1" ht="61.4" customHeight="1" x14ac:dyDescent="0.3">
      <c r="A112" s="90"/>
      <c r="B112" s="116" t="str">
        <f ca="1">IF(OFFSET(List1!A$4,tisk!A111,0)&gt;0,OFFSET(List1!A$4,tisk!A111,0),"")</f>
        <v>82</v>
      </c>
      <c r="C112" s="84" t="str">
        <f ca="1">IF(B112="","",CONCATENATE(OFFSET(List1!B$4,tisk!A111,0),"
",OFFSET(List1!C$4,tisk!A111,0),"
",OFFSET(List1!D$4,tisk!A111,0),"
",OFFSET(List1!E$4,tisk!A111,0)))</f>
        <v>Statutární město Olomouc
Horní náměstí 583
Olomouc
77900</v>
      </c>
      <c r="D112" s="86" t="str">
        <f ca="1">IF(B112="","",OFFSET(List1!K$4,tisk!A111,0))</f>
        <v>Pořízení, technické zhodnocení a oprava požární techniky a nákup věcného vybavení pro JSDH Olomouc zřízené statutárním městem Olomouc</v>
      </c>
      <c r="E112" s="117">
        <f ca="1">IF(B112="","",OFFSET(List1!N$4,tisk!A111,0))</f>
        <v>211600</v>
      </c>
      <c r="F112" s="92" t="str">
        <f ca="1">IF(B112="","",OFFSET(List1!O$4,tisk!A111,0))</f>
        <v>1/2019</v>
      </c>
      <c r="G112" s="118">
        <f ca="1">IF(B112="","",OFFSET(List1!Q$4,tisk!A111,0))</f>
        <v>105000</v>
      </c>
      <c r="H112" s="119" t="str">
        <f ca="1">IF(B112="","",OFFSET(List1!R$4,tisk!A111,0))</f>
        <v>13.12.2019</v>
      </c>
      <c r="I112" s="116">
        <f ca="1">IF(B112="","",OFFSET(List1!S$4,tisk!A111,0))</f>
        <v>120</v>
      </c>
      <c r="J112" s="116">
        <f ca="1">IF(B112="","",OFFSET(List1!T$4,tisk!A111,0))</f>
        <v>170</v>
      </c>
      <c r="K112" s="116">
        <f ca="1">IF(B112="","",OFFSET(List1!U$4,tisk!A111,0))</f>
        <v>200</v>
      </c>
      <c r="L112" s="116">
        <f ca="1">IF(B112="","",OFFSET(List1!V$4,tisk!A111,0))</f>
        <v>490</v>
      </c>
      <c r="M112" s="118">
        <f ca="1">IF(B112="","",OFFSET(List1!W$4,tisk!A111,0))</f>
        <v>105000</v>
      </c>
    </row>
    <row r="113" spans="1:13" s="95" customFormat="1" ht="100.2" customHeight="1" x14ac:dyDescent="0.3">
      <c r="A113" s="90"/>
      <c r="B113" s="116"/>
      <c r="C113" s="84" t="str">
        <f ca="1">IF(B112="","",CONCATENATE("Okres ",OFFSET(List1!F$4,tisk!A111,0),"
","Právní forma","
",OFFSET(List1!G$4,tisk!A111,0),"
","IČO ",OFFSET(List1!H$4,tisk!A111,0),"
 ","B.Ú. ",OFFSET(List1!I$4,tisk!A111,0)))</f>
        <v>Okres Olomouc
Právní forma
Obec, městská část hlavního města Prahy
IČO 00299308
 B.Ú. -anonymizováno-</v>
      </c>
      <c r="D113" s="84" t="str">
        <f ca="1">IF(B112="","",OFFSET(List1!L$4,tisk!A111,0))</f>
        <v>Pořízení spojových prostředků vč příslušenství pro zajištění akceschopnosti JSDH Olomouc</v>
      </c>
      <c r="E113" s="117"/>
      <c r="F113" s="93"/>
      <c r="G113" s="118"/>
      <c r="H113" s="119"/>
      <c r="I113" s="116"/>
      <c r="J113" s="116"/>
      <c r="K113" s="116"/>
      <c r="L113" s="116"/>
      <c r="M113" s="118"/>
    </row>
    <row r="114" spans="1:13" s="95" customFormat="1" ht="18.2" customHeight="1" x14ac:dyDescent="0.3">
      <c r="A114" s="90">
        <f>ROW()/3-1</f>
        <v>37</v>
      </c>
      <c r="B114" s="116"/>
      <c r="C114" s="84" t="str">
        <f ca="1">IF(B112="","",CONCATENATE("Zástupce","
",OFFSET(List1!J$4,tisk!A111,0)))</f>
        <v xml:space="preserve">Zástupce
</v>
      </c>
      <c r="D114" s="84" t="str">
        <f ca="1">IF(B112="","",CONCATENATE("Dotace bude použita na:",OFFSET(List1!M$4,tisk!A111,0)))</f>
        <v>Dotace bude použita na:pořízení spojových prostředků včetně příslušenství</v>
      </c>
      <c r="E114" s="117"/>
      <c r="F114" s="92" t="str">
        <f ca="1">IF(B112="","",OFFSET(List1!P$4,tisk!A111,0))</f>
        <v>11/2019</v>
      </c>
      <c r="G114" s="118"/>
      <c r="H114" s="119"/>
      <c r="I114" s="116"/>
      <c r="J114" s="116"/>
      <c r="K114" s="116"/>
      <c r="L114" s="116"/>
      <c r="M114" s="118"/>
    </row>
    <row r="115" spans="1:13" s="95" customFormat="1" ht="75" customHeight="1" x14ac:dyDescent="0.3">
      <c r="A115" s="90"/>
      <c r="B115" s="116" t="str">
        <f ca="1">IF(OFFSET(List1!A$4,tisk!A114,0)&gt;0,OFFSET(List1!A$4,tisk!A114,0),"")</f>
        <v>172</v>
      </c>
      <c r="C115" s="84" t="str">
        <f ca="1">IF(B115="","",CONCATENATE(OFFSET(List1!B$4,tisk!A114,0),"
",OFFSET(List1!C$4,tisk!A114,0),"
",OFFSET(List1!D$4,tisk!A114,0),"
",OFFSET(List1!E$4,tisk!A114,0)))</f>
        <v>Obec Střítež nad Ludinou
Střítež nad Ludinou 122
Střítež nad Ludinou
75363</v>
      </c>
      <c r="D115" s="86" t="str">
        <f ca="1">IF(B115="","",OFFSET(List1!K$4,tisk!A114,0))</f>
        <v>Pořízení, technické zhodnocení a oprava požární techniky a nákup věcného vybavení pro JSDH Střítež nad Ludinou zřízené obcí Střítež nad Ludinou</v>
      </c>
      <c r="E115" s="117">
        <f ca="1">IF(B115="","",OFFSET(List1!N$4,tisk!A114,0))</f>
        <v>200000</v>
      </c>
      <c r="F115" s="92" t="str">
        <f ca="1">IF(B115="","",OFFSET(List1!O$4,tisk!A114,0))</f>
        <v>1/2019</v>
      </c>
      <c r="G115" s="118">
        <f ca="1">IF(B115="","",OFFSET(List1!Q$4,tisk!A114,0))</f>
        <v>100000</v>
      </c>
      <c r="H115" s="119" t="str">
        <f ca="1">IF(B115="","",OFFSET(List1!R$4,tisk!A114,0))</f>
        <v>13.12.2019</v>
      </c>
      <c r="I115" s="116">
        <f ca="1">IF(B115="","",OFFSET(List1!S$4,tisk!A114,0))</f>
        <v>180</v>
      </c>
      <c r="J115" s="116">
        <f ca="1">IF(B115="","",OFFSET(List1!T$4,tisk!A114,0))</f>
        <v>160</v>
      </c>
      <c r="K115" s="116">
        <f ca="1">IF(B115="","",OFFSET(List1!U$4,tisk!A114,0))</f>
        <v>150</v>
      </c>
      <c r="L115" s="116">
        <f ca="1">IF(B115="","",OFFSET(List1!V$4,tisk!A114,0))</f>
        <v>490</v>
      </c>
      <c r="M115" s="118">
        <f ca="1">IF(B115="","",OFFSET(List1!W$4,tisk!A114,0))</f>
        <v>100000</v>
      </c>
    </row>
    <row r="116" spans="1:13" s="95" customFormat="1" ht="95.2" customHeight="1" x14ac:dyDescent="0.3">
      <c r="A116" s="90"/>
      <c r="B116" s="116"/>
      <c r="C116" s="84" t="str">
        <f ca="1">IF(B115="","",CONCATENATE("Okres ",OFFSET(List1!F$4,tisk!A114,0),"
","Právní forma","
",OFFSET(List1!G$4,tisk!A114,0),"
","IČO ",OFFSET(List1!H$4,tisk!A114,0),"
 ","B.Ú. ",OFFSET(List1!I$4,tisk!A114,0)))</f>
        <v>Okres Přerov
Právní forma
Obec, městská část hlavního města Prahy
IČO 00302023
 B.Ú. -anonymizováno-</v>
      </c>
      <c r="D116" s="84" t="str">
        <f ca="1">IF(B115="","",OFFSET(List1!L$4,tisk!A114,0))</f>
        <v>Dýchací technika</v>
      </c>
      <c r="E116" s="117"/>
      <c r="F116" s="93"/>
      <c r="G116" s="118"/>
      <c r="H116" s="119"/>
      <c r="I116" s="116"/>
      <c r="J116" s="116"/>
      <c r="K116" s="116"/>
      <c r="L116" s="116"/>
      <c r="M116" s="118"/>
    </row>
    <row r="117" spans="1:13" s="95" customFormat="1" ht="46.35" customHeight="1" x14ac:dyDescent="0.3">
      <c r="A117" s="90">
        <f>ROW()/3-1</f>
        <v>38</v>
      </c>
      <c r="B117" s="116"/>
      <c r="C117" s="84" t="str">
        <f ca="1">IF(B115="","",CONCATENATE("Zástupce","
",OFFSET(List1!J$4,tisk!A114,0)))</f>
        <v xml:space="preserve">Zástupce
</v>
      </c>
      <c r="D117" s="84" t="str">
        <f ca="1">IF(B115="","",CONCATENATE("Dotace bude použita na:",OFFSET(List1!M$4,tisk!A114,0)))</f>
        <v>Dotace bude použita na:pořízení přístroje dýchacího izolačního 4 ks včetně příslušenství, zásobníků - tlakových láhví kompozitních včetně příslušenství, masek s plicní automatikou,vyváděcích kukel a únikových masek</v>
      </c>
      <c r="E117" s="117"/>
      <c r="F117" s="92" t="str">
        <f ca="1">IF(B115="","",OFFSET(List1!P$4,tisk!A114,0))</f>
        <v>11/2019</v>
      </c>
      <c r="G117" s="118"/>
      <c r="H117" s="119"/>
      <c r="I117" s="116"/>
      <c r="J117" s="116"/>
      <c r="K117" s="116"/>
      <c r="L117" s="116"/>
      <c r="M117" s="118"/>
    </row>
    <row r="118" spans="1:13" s="95" customFormat="1" ht="66.400000000000006" customHeight="1" x14ac:dyDescent="0.3">
      <c r="A118" s="90"/>
      <c r="B118" s="116" t="str">
        <f ca="1">IF(OFFSET(List1!A$4,tisk!A117,0)&gt;0,OFFSET(List1!A$4,tisk!A117,0),"")</f>
        <v>226</v>
      </c>
      <c r="C118" s="84" t="str">
        <f ca="1">IF(B118="","",CONCATENATE(OFFSET(List1!B$4,tisk!A117,0),"
",OFFSET(List1!C$4,tisk!A117,0),"
",OFFSET(List1!D$4,tisk!A117,0),"
",OFFSET(List1!E$4,tisk!A117,0)))</f>
        <v>Obec Šišma
Šišma 59
Šišma
75111</v>
      </c>
      <c r="D118" s="86" t="str">
        <f ca="1">IF(B118="","",OFFSET(List1!K$4,tisk!A117,0))</f>
        <v>Pořízení, technické zhodnocení a oprava požární techniky a nákup věcného vybavení pro JSDH Šišma zřízené obcí Šišma</v>
      </c>
      <c r="E118" s="117">
        <f ca="1">IF(B118="","",OFFSET(List1!N$4,tisk!A117,0))</f>
        <v>500000</v>
      </c>
      <c r="F118" s="92" t="str">
        <f ca="1">IF(B118="","",OFFSET(List1!O$4,tisk!A117,0))</f>
        <v>1/2019</v>
      </c>
      <c r="G118" s="118">
        <f ca="1">IF(B118="","",OFFSET(List1!Q$4,tisk!A117,0))</f>
        <v>200000</v>
      </c>
      <c r="H118" s="119" t="str">
        <f ca="1">IF(B118="","",OFFSET(List1!R$4,tisk!A117,0))</f>
        <v>13.12.2019</v>
      </c>
      <c r="I118" s="116">
        <f ca="1">IF(B118="","",OFFSET(List1!S$4,tisk!A117,0))</f>
        <v>200</v>
      </c>
      <c r="J118" s="116">
        <f ca="1">IF(B118="","",OFFSET(List1!T$4,tisk!A117,0))</f>
        <v>140</v>
      </c>
      <c r="K118" s="116">
        <f ca="1">IF(B118="","",OFFSET(List1!U$4,tisk!A117,0))</f>
        <v>150</v>
      </c>
      <c r="L118" s="116">
        <f ca="1">IF(B118="","",OFFSET(List1!V$4,tisk!A117,0))</f>
        <v>490</v>
      </c>
      <c r="M118" s="118">
        <f ca="1">IF(B118="","",OFFSET(List1!W$4,tisk!A117,0))</f>
        <v>200000</v>
      </c>
    </row>
    <row r="119" spans="1:13" s="95" customFormat="1" ht="91.45" customHeight="1" x14ac:dyDescent="0.3">
      <c r="A119" s="90"/>
      <c r="B119" s="116"/>
      <c r="C119" s="84" t="str">
        <f ca="1">IF(B118="","",CONCATENATE("Okres ",OFFSET(List1!F$4,tisk!A117,0),"
","Právní forma","
",OFFSET(List1!G$4,tisk!A117,0),"
","IČO ",OFFSET(List1!H$4,tisk!A117,0),"
 ","B.Ú. ",OFFSET(List1!I$4,tisk!A117,0)))</f>
        <v>Okres Přerov
Právní forma
Obec, městská část hlavního města Prahy
IČO 00636614
 B.Ú. -anonymizováno-</v>
      </c>
      <c r="D119" s="84" t="str">
        <f ca="1">IF(B118="","",OFFSET(List1!L$4,tisk!A117,0))</f>
        <v>nákup vícemístného motorového vozidla</v>
      </c>
      <c r="E119" s="117"/>
      <c r="F119" s="93"/>
      <c r="G119" s="118"/>
      <c r="H119" s="119"/>
      <c r="I119" s="116"/>
      <c r="J119" s="116"/>
      <c r="K119" s="116"/>
      <c r="L119" s="116"/>
      <c r="M119" s="118"/>
    </row>
    <row r="120" spans="1:13" s="95" customFormat="1" ht="30.05" customHeight="1" x14ac:dyDescent="0.3">
      <c r="A120" s="90">
        <f>ROW()/3-1</f>
        <v>39</v>
      </c>
      <c r="B120" s="116"/>
      <c r="C120" s="84" t="str">
        <f ca="1">IF(B118="","",CONCATENATE("Zástupce","
",OFFSET(List1!J$4,tisk!A117,0)))</f>
        <v xml:space="preserve">Zástupce
</v>
      </c>
      <c r="D120" s="84" t="str">
        <f ca="1">IF(B118="","",CONCATENATE("Dotace bude použita na:",OFFSET(List1!M$4,tisk!A117,0)))</f>
        <v>Dotace bude použita na:pořízení dopravního prostředku
Investiční dotace</v>
      </c>
      <c r="E120" s="117"/>
      <c r="F120" s="92" t="str">
        <f ca="1">IF(B118="","",OFFSET(List1!P$4,tisk!A117,0))</f>
        <v>11/2019</v>
      </c>
      <c r="G120" s="118"/>
      <c r="H120" s="119"/>
      <c r="I120" s="116"/>
      <c r="J120" s="116"/>
      <c r="K120" s="116"/>
      <c r="L120" s="116"/>
      <c r="M120" s="118"/>
    </row>
    <row r="121" spans="1:13" s="95" customFormat="1" ht="75" customHeight="1" x14ac:dyDescent="0.3">
      <c r="A121" s="90"/>
      <c r="B121" s="116" t="str">
        <f ca="1">IF(OFFSET(List1!A$4,tisk!A120,0)&gt;0,OFFSET(List1!A$4,tisk!A120,0),"")</f>
        <v>231</v>
      </c>
      <c r="C121" s="84" t="str">
        <f ca="1">IF(B121="","",CONCATENATE(OFFSET(List1!B$4,tisk!A120,0),"
",OFFSET(List1!C$4,tisk!A120,0),"
",OFFSET(List1!D$4,tisk!A120,0),"
",OFFSET(List1!E$4,tisk!A120,0)))</f>
        <v>Obec Veselíčko
Veselíčko 68
Veselíčko
75125</v>
      </c>
      <c r="D121" s="86" t="str">
        <f ca="1">IF(B121="","",OFFSET(List1!K$4,tisk!A120,0))</f>
        <v>Pořízení, technické zhodnocení a oprava požární techniky a nákup věcného vybavení pro JSDH Veselíčko zřízené obcí Veselíčko</v>
      </c>
      <c r="E121" s="117">
        <f ca="1">IF(B121="","",OFFSET(List1!N$4,tisk!A120,0))</f>
        <v>160000</v>
      </c>
      <c r="F121" s="92" t="str">
        <f ca="1">IF(B121="","",OFFSET(List1!O$4,tisk!A120,0))</f>
        <v>1/2019</v>
      </c>
      <c r="G121" s="118">
        <f ca="1">IF(B121="","",OFFSET(List1!Q$4,tisk!A120,0))</f>
        <v>80000</v>
      </c>
      <c r="H121" s="119" t="str">
        <f ca="1">IF(B121="","",OFFSET(List1!R$4,tisk!A120,0))</f>
        <v>13.12.2019</v>
      </c>
      <c r="I121" s="116">
        <f ca="1">IF(B121="","",OFFSET(List1!S$4,tisk!A120,0))</f>
        <v>180</v>
      </c>
      <c r="J121" s="116">
        <f ca="1">IF(B121="","",OFFSET(List1!T$4,tisk!A120,0))</f>
        <v>160</v>
      </c>
      <c r="K121" s="116">
        <f ca="1">IF(B121="","",OFFSET(List1!U$4,tisk!A120,0))</f>
        <v>150</v>
      </c>
      <c r="L121" s="116">
        <f ca="1">IF(B121="","",OFFSET(List1!V$4,tisk!A120,0))</f>
        <v>490</v>
      </c>
      <c r="M121" s="118">
        <f ca="1">IF(B121="","",OFFSET(List1!W$4,tisk!A120,0))</f>
        <v>80000</v>
      </c>
    </row>
    <row r="122" spans="1:13" s="95" customFormat="1" ht="88.3" customHeight="1" x14ac:dyDescent="0.3">
      <c r="A122" s="90"/>
      <c r="B122" s="116"/>
      <c r="C122" s="84" t="str">
        <f ca="1">IF(B121="","",CONCATENATE("Okres ",OFFSET(List1!F$4,tisk!A120,0),"
","Právní forma","
",OFFSET(List1!G$4,tisk!A120,0),"
","IČO ",OFFSET(List1!H$4,tisk!A120,0),"
 ","B.Ú. ",OFFSET(List1!I$4,tisk!A120,0)))</f>
        <v>Okres Přerov
Právní forma
Obec, městská část hlavního města Prahy
IČO 00302198
 B.Ú. -anonymizováno-</v>
      </c>
      <c r="D122" s="84" t="str">
        <f ca="1">IF(B121="","",OFFSET(List1!L$4,tisk!A120,0))</f>
        <v>Nákup dýchacích přístrojů pro krizové akce.</v>
      </c>
      <c r="E122" s="117"/>
      <c r="F122" s="93"/>
      <c r="G122" s="118"/>
      <c r="H122" s="119"/>
      <c r="I122" s="116"/>
      <c r="J122" s="116"/>
      <c r="K122" s="116"/>
      <c r="L122" s="116"/>
      <c r="M122" s="118"/>
    </row>
    <row r="123" spans="1:13" s="95" customFormat="1" ht="28.8" customHeight="1" x14ac:dyDescent="0.3">
      <c r="A123" s="90">
        <f>ROW()/3-1</f>
        <v>40</v>
      </c>
      <c r="B123" s="116"/>
      <c r="C123" s="84" t="str">
        <f ca="1">IF(B121="","",CONCATENATE("Zástupce","
",OFFSET(List1!J$4,tisk!A120,0)))</f>
        <v xml:space="preserve">Zástupce
</v>
      </c>
      <c r="D123" s="84" t="str">
        <f ca="1">IF(B121="","",CONCATENATE("Dotace bude použita na:",OFFSET(List1!M$4,tisk!A120,0)))</f>
        <v>Dotace bude použita na:pořízení dýchacích přístrojů pro zásahovou jednotku SDH</v>
      </c>
      <c r="E123" s="117"/>
      <c r="F123" s="92" t="str">
        <f ca="1">IF(B121="","",OFFSET(List1!P$4,tisk!A120,0))</f>
        <v>11/2019</v>
      </c>
      <c r="G123" s="118"/>
      <c r="H123" s="119"/>
      <c r="I123" s="116"/>
      <c r="J123" s="116"/>
      <c r="K123" s="116"/>
      <c r="L123" s="116"/>
      <c r="M123" s="118"/>
    </row>
    <row r="124" spans="1:13" s="95" customFormat="1" ht="75" customHeight="1" x14ac:dyDescent="0.3">
      <c r="A124" s="90"/>
      <c r="B124" s="116" t="str">
        <f ca="1">IF(OFFSET(List1!A$4,tisk!A123,0)&gt;0,OFFSET(List1!A$4,tisk!A123,0),"")</f>
        <v>7</v>
      </c>
      <c r="C124" s="84" t="str">
        <f ca="1">IF(B124="","",CONCATENATE(OFFSET(List1!B$4,tisk!A123,0),"
",OFFSET(List1!C$4,tisk!A123,0),"
",OFFSET(List1!D$4,tisk!A123,0),"
",OFFSET(List1!E$4,tisk!A123,0)))</f>
        <v>Obec Špičky
Špičky 56
Špičky
75366</v>
      </c>
      <c r="D124" s="86" t="str">
        <f ca="1">IF(B124="","",OFFSET(List1!K$4,tisk!A123,0))</f>
        <v>Pořízení, technické zhodnocení a oprava požární techniky a nákup věcného vybavení pro JSDH Špičky zřízené obcí Špičky</v>
      </c>
      <c r="E124" s="117">
        <f ca="1">IF(B124="","",OFFSET(List1!N$4,tisk!A123,0))</f>
        <v>83490</v>
      </c>
      <c r="F124" s="92" t="str">
        <f ca="1">IF(B124="","",OFFSET(List1!O$4,tisk!A123,0))</f>
        <v>1/2019</v>
      </c>
      <c r="G124" s="118">
        <f ca="1">IF(B124="","",OFFSET(List1!Q$4,tisk!A123,0))</f>
        <v>41700</v>
      </c>
      <c r="H124" s="119" t="str">
        <f ca="1">IF(B124="","",OFFSET(List1!R$4,tisk!A123,0))</f>
        <v>13.12.2019</v>
      </c>
      <c r="I124" s="116">
        <f ca="1">IF(B124="","",OFFSET(List1!S$4,tisk!A123,0))</f>
        <v>200</v>
      </c>
      <c r="J124" s="116">
        <f ca="1">IF(B124="","",OFFSET(List1!T$4,tisk!A123,0))</f>
        <v>125</v>
      </c>
      <c r="K124" s="116">
        <f ca="1">IF(B124="","",OFFSET(List1!U$4,tisk!A123,0))</f>
        <v>150</v>
      </c>
      <c r="L124" s="116">
        <f ca="1">IF(B124="","",OFFSET(List1!V$4,tisk!A123,0))</f>
        <v>475</v>
      </c>
      <c r="M124" s="118">
        <f ca="1">IF(B124="","",OFFSET(List1!W$4,tisk!A123,0))</f>
        <v>41700</v>
      </c>
    </row>
    <row r="125" spans="1:13" s="95" customFormat="1" ht="98.3" customHeight="1" x14ac:dyDescent="0.3">
      <c r="A125" s="90"/>
      <c r="B125" s="116"/>
      <c r="C125" s="84" t="str">
        <f ca="1">IF(B124="","",CONCATENATE("Okres ",OFFSET(List1!F$4,tisk!A123,0),"
","Právní forma","
",OFFSET(List1!G$4,tisk!A123,0),"
","IČO ",OFFSET(List1!H$4,tisk!A123,0),"
 ","B.Ú. ",OFFSET(List1!I$4,tisk!A123,0)))</f>
        <v>Okres Přerov
Právní forma
Obec, městská část hlavního města Prahy
IČO 00850705
 B.Ú. -anonymizováno-</v>
      </c>
      <c r="D125" s="84" t="str">
        <f ca="1">IF(B124="","",OFFSET(List1!L$4,tisk!A123,0))</f>
        <v>Předmětem projektu je zakoupení třech kompletních zásahových obleků (ochranné prostředky pro hasiče) pro tři členy jednotky, kteří doposud zásahový oblek nemají z důvodu zajištění akceschopnosti všech devíti členů jednotky.</v>
      </c>
      <c r="E125" s="117"/>
      <c r="F125" s="93"/>
      <c r="G125" s="118"/>
      <c r="H125" s="119"/>
      <c r="I125" s="116"/>
      <c r="J125" s="116"/>
      <c r="K125" s="116"/>
      <c r="L125" s="116"/>
      <c r="M125" s="118"/>
    </row>
    <row r="126" spans="1:13" s="95" customFormat="1" ht="38.200000000000003" customHeight="1" x14ac:dyDescent="0.3">
      <c r="A126" s="90">
        <f>ROW()/3-1</f>
        <v>41</v>
      </c>
      <c r="B126" s="116"/>
      <c r="C126" s="84" t="str">
        <f ca="1">IF(B124="","",CONCATENATE("Zástupce","
",OFFSET(List1!J$4,tisk!A123,0)))</f>
        <v xml:space="preserve">Zástupce
</v>
      </c>
      <c r="D126" s="84" t="str">
        <f ca="1">IF(B124="","",CONCATENATE("Dotace bude použita na:",OFFSET(List1!M$4,tisk!A123,0)))</f>
        <v>Dotace bude použita na:pořízení ochranných prostředků pro hasiče - 3 kompletů (zásahový oblek, přilba, obuv a rukavice)</v>
      </c>
      <c r="E126" s="117"/>
      <c r="F126" s="92" t="str">
        <f ca="1">IF(B124="","",OFFSET(List1!P$4,tisk!A123,0))</f>
        <v>11/2019</v>
      </c>
      <c r="G126" s="118"/>
      <c r="H126" s="119"/>
      <c r="I126" s="116"/>
      <c r="J126" s="116"/>
      <c r="K126" s="116"/>
      <c r="L126" s="116"/>
      <c r="M126" s="118"/>
    </row>
    <row r="127" spans="1:13" s="95" customFormat="1" ht="75" customHeight="1" x14ac:dyDescent="0.3">
      <c r="A127" s="90"/>
      <c r="B127" s="116" t="str">
        <f ca="1">IF(OFFSET(List1!A$4,tisk!A126,0)&gt;0,OFFSET(List1!A$4,tisk!A126,0),"")</f>
        <v>102</v>
      </c>
      <c r="C127" s="84" t="str">
        <f ca="1">IF(B127="","",CONCATENATE(OFFSET(List1!B$4,tisk!A126,0),"
",OFFSET(List1!C$4,tisk!A126,0),"
",OFFSET(List1!D$4,tisk!A126,0),"
",OFFSET(List1!E$4,tisk!A126,0)))</f>
        <v>Obec Bělá pod Pradědem
Domašov 381
Bělá pod Pradědem
79001</v>
      </c>
      <c r="D127" s="86" t="str">
        <f ca="1">IF(B127="","",OFFSET(List1!K$4,tisk!A126,0))</f>
        <v>Pořízení, technické zhodnocení a oprava požární techniky a nákup věcného vybavení pro JSDH Bělá pod Pradědem zřízené obcí Bělá pod Pradědem</v>
      </c>
      <c r="E127" s="117">
        <f ca="1">IF(B127="","",OFFSET(List1!N$4,tisk!A126,0))</f>
        <v>113000</v>
      </c>
      <c r="F127" s="92" t="str">
        <f ca="1">IF(B127="","",OFFSET(List1!O$4,tisk!A126,0))</f>
        <v>1/2019</v>
      </c>
      <c r="G127" s="118">
        <f ca="1">IF(B127="","",OFFSET(List1!Q$4,tisk!A126,0))</f>
        <v>55000</v>
      </c>
      <c r="H127" s="119" t="str">
        <f ca="1">IF(B127="","",OFFSET(List1!R$4,tisk!A126,0))</f>
        <v>13.12.2019</v>
      </c>
      <c r="I127" s="116">
        <f ca="1">IF(B127="","",OFFSET(List1!S$4,tisk!A126,0))</f>
        <v>160</v>
      </c>
      <c r="J127" s="116">
        <f ca="1">IF(B127="","",OFFSET(List1!T$4,tisk!A126,0))</f>
        <v>160</v>
      </c>
      <c r="K127" s="116">
        <f ca="1">IF(B127="","",OFFSET(List1!U$4,tisk!A126,0))</f>
        <v>150</v>
      </c>
      <c r="L127" s="116">
        <f ca="1">IF(B127="","",OFFSET(List1!V$4,tisk!A126,0))</f>
        <v>470</v>
      </c>
      <c r="M127" s="118">
        <f ca="1">IF(B127="","",OFFSET(List1!W$4,tisk!A126,0))</f>
        <v>55000</v>
      </c>
    </row>
    <row r="128" spans="1:13" s="95" customFormat="1" ht="88.9" customHeight="1" x14ac:dyDescent="0.3">
      <c r="A128" s="90"/>
      <c r="B128" s="116"/>
      <c r="C128" s="84" t="str">
        <f ca="1">IF(B127="","",CONCATENATE("Okres ",OFFSET(List1!F$4,tisk!A126,0),"
","Právní forma","
",OFFSET(List1!G$4,tisk!A126,0),"
","IČO ",OFFSET(List1!H$4,tisk!A126,0),"
 ","B.Ú. ",OFFSET(List1!I$4,tisk!A126,0)))</f>
        <v>Okres Jeseník
Právní forma
Obec, městská část hlavního města Prahy
IČO 00302333
 B.Ú. -anonymizováno-</v>
      </c>
      <c r="D128" s="84" t="str">
        <f ca="1">IF(B127="","",OFFSET(List1!L$4,tisk!A126,0))</f>
        <v>Žádáme o dýchací techniku s příslušenstvím pro členy výjezdové jednotky JSDH Bělá pod Pradědem z důvodu rozšíření a obnovy současné zastaralé techniky.</v>
      </c>
      <c r="E128" s="117"/>
      <c r="F128" s="93"/>
      <c r="G128" s="118"/>
      <c r="H128" s="119"/>
      <c r="I128" s="116"/>
      <c r="J128" s="116"/>
      <c r="K128" s="116"/>
      <c r="L128" s="116"/>
      <c r="M128" s="118"/>
    </row>
    <row r="129" spans="1:13" s="95" customFormat="1" ht="40.1" customHeight="1" x14ac:dyDescent="0.3">
      <c r="A129" s="90">
        <f>ROW()/3-1</f>
        <v>42</v>
      </c>
      <c r="B129" s="116"/>
      <c r="C129" s="84" t="str">
        <f ca="1">IF(B127="","",CONCATENATE("Zástupce","
",OFFSET(List1!J$4,tisk!A126,0)))</f>
        <v xml:space="preserve">Zástupce
</v>
      </c>
      <c r="D129" s="84" t="str">
        <f ca="1">IF(B127="","",CONCATENATE("Dotace bude použita na:",OFFSET(List1!M$4,tisk!A126,0)))</f>
        <v>Dotace bude použita na:pořízení dýchací techniky s příslušenstvím
Investiční dotace</v>
      </c>
      <c r="E129" s="117"/>
      <c r="F129" s="92" t="str">
        <f ca="1">IF(B127="","",OFFSET(List1!P$4,tisk!A126,0))</f>
        <v>11/2019</v>
      </c>
      <c r="G129" s="118"/>
      <c r="H129" s="119"/>
      <c r="I129" s="116"/>
      <c r="J129" s="116"/>
      <c r="K129" s="116"/>
      <c r="L129" s="116"/>
      <c r="M129" s="118"/>
    </row>
    <row r="130" spans="1:13" s="95" customFormat="1" ht="70.150000000000006" customHeight="1" x14ac:dyDescent="0.3">
      <c r="A130" s="90"/>
      <c r="B130" s="116" t="str">
        <f ca="1">IF(OFFSET(List1!A$4,tisk!A129,0)&gt;0,OFFSET(List1!A$4,tisk!A129,0),"")</f>
        <v>173</v>
      </c>
      <c r="C130" s="84" t="str">
        <f ca="1">IF(B130="","",CONCATENATE(OFFSET(List1!B$4,tisk!A129,0),"
",OFFSET(List1!C$4,tisk!A129,0),"
",OFFSET(List1!D$4,tisk!A129,0),"
",OFFSET(List1!E$4,tisk!A129,0)))</f>
        <v>Obec Horní Újezd
Horní Újezd 83
Horní Újezd
75353</v>
      </c>
      <c r="D130" s="86" t="str">
        <f ca="1">IF(B130="","",OFFSET(List1!K$4,tisk!A129,0))</f>
        <v>Pořízení, technické zhodnocení a oprava požární techniky a nákup věcného vybavení pro JSDH Horní Újezd zřízené obcí Horní Újezd</v>
      </c>
      <c r="E130" s="117">
        <f ca="1">IF(B130="","",OFFSET(List1!N$4,tisk!A129,0))</f>
        <v>35000</v>
      </c>
      <c r="F130" s="92" t="str">
        <f ca="1">IF(B130="","",OFFSET(List1!O$4,tisk!A129,0))</f>
        <v>1/2019</v>
      </c>
      <c r="G130" s="118">
        <f ca="1">IF(B130="","",OFFSET(List1!Q$4,tisk!A129,0))</f>
        <v>35000</v>
      </c>
      <c r="H130" s="119" t="str">
        <f ca="1">IF(B130="","",OFFSET(List1!R$4,tisk!A129,0))</f>
        <v>13.12.2019</v>
      </c>
      <c r="I130" s="116">
        <f ca="1">IF(B130="","",OFFSET(List1!S$4,tisk!A129,0))</f>
        <v>90</v>
      </c>
      <c r="J130" s="116">
        <f ca="1">IF(B130="","",OFFSET(List1!T$4,tisk!A129,0))</f>
        <v>180</v>
      </c>
      <c r="K130" s="116">
        <f ca="1">IF(B130="","",OFFSET(List1!U$4,tisk!A129,0))</f>
        <v>200</v>
      </c>
      <c r="L130" s="116">
        <f ca="1">IF(B130="","",OFFSET(List1!V$4,tisk!A129,0))</f>
        <v>470</v>
      </c>
      <c r="M130" s="118">
        <f ca="1">IF(B130="","",OFFSET(List1!W$4,tisk!A129,0))</f>
        <v>19500</v>
      </c>
    </row>
    <row r="131" spans="1:13" s="95" customFormat="1" ht="97.05" customHeight="1" x14ac:dyDescent="0.3">
      <c r="A131" s="90"/>
      <c r="B131" s="116"/>
      <c r="C131" s="84" t="str">
        <f ca="1">IF(B130="","",CONCATENATE("Okres ",OFFSET(List1!F$4,tisk!A129,0),"
","Právní forma","
",OFFSET(List1!G$4,tisk!A129,0),"
","IČO ",OFFSET(List1!H$4,tisk!A129,0),"
 ","B.Ú. ",OFFSET(List1!I$4,tisk!A129,0)))</f>
        <v>Okres Přerov
Právní forma
Obec, městská část hlavního města Prahy
IČO 00636274
 B.Ú. -anonymizováno-</v>
      </c>
      <c r="D131" s="84" t="str">
        <f ca="1">IF(B130="","",OFFSET(List1!L$4,tisk!A129,0))</f>
        <v>Cílem projektu je vybavení jednotky k zajištění akceschopnosti JSDH Horní Újezd.</v>
      </c>
      <c r="E131" s="117"/>
      <c r="F131" s="93"/>
      <c r="G131" s="118"/>
      <c r="H131" s="119"/>
      <c r="I131" s="116"/>
      <c r="J131" s="116"/>
      <c r="K131" s="116"/>
      <c r="L131" s="116"/>
      <c r="M131" s="118"/>
    </row>
    <row r="132" spans="1:13" s="95" customFormat="1" ht="30.05" customHeight="1" x14ac:dyDescent="0.3">
      <c r="A132" s="90">
        <f>ROW()/3-1</f>
        <v>43</v>
      </c>
      <c r="B132" s="116"/>
      <c r="C132" s="84" t="str">
        <f ca="1">IF(B130="","",CONCATENATE("Zástupce","
",OFFSET(List1!J$4,tisk!A129,0)))</f>
        <v xml:space="preserve">Zástupce
</v>
      </c>
      <c r="D132" s="84" t="str">
        <f ca="1">IF(B130="","",CONCATENATE("Dotace bude použita na:",OFFSET(List1!M$4,tisk!A129,0)))</f>
        <v>Dotace bude použita na:opravu cisternové automobilové stříkačky</v>
      </c>
      <c r="E132" s="117"/>
      <c r="F132" s="92" t="str">
        <f ca="1">IF(B130="","",OFFSET(List1!P$4,tisk!A129,0))</f>
        <v>11/2019</v>
      </c>
      <c r="G132" s="118"/>
      <c r="H132" s="119"/>
      <c r="I132" s="116"/>
      <c r="J132" s="116"/>
      <c r="K132" s="116"/>
      <c r="L132" s="116"/>
      <c r="M132" s="118"/>
    </row>
    <row r="133" spans="1:13" s="95" customFormat="1" ht="64.5" customHeight="1" x14ac:dyDescent="0.3">
      <c r="A133" s="90"/>
      <c r="B133" s="116" t="str">
        <f ca="1">IF(OFFSET(List1!A$4,tisk!A132,0)&gt;0,OFFSET(List1!A$4,tisk!A132,0),"")</f>
        <v>234</v>
      </c>
      <c r="C133" s="84" t="str">
        <f ca="1">IF(B133="","",CONCATENATE(OFFSET(List1!B$4,tisk!A132,0),"
",OFFSET(List1!C$4,tisk!A132,0),"
",OFFSET(List1!D$4,tisk!A132,0),"
",OFFSET(List1!E$4,tisk!A132,0)))</f>
        <v>Obec Mořice
Mořice 68
Mořice
79828</v>
      </c>
      <c r="D133" s="86" t="str">
        <f ca="1">IF(B133="","",OFFSET(List1!K$4,tisk!A132,0))</f>
        <v>Pořízení, technické zhodnocení a oprava požární techniky a nákup věcného vybavení pro JSDH Mořice zřízené obcí Mořice</v>
      </c>
      <c r="E133" s="117">
        <f ca="1">IF(B133="","",OFFSET(List1!N$4,tisk!A132,0))</f>
        <v>97000</v>
      </c>
      <c r="F133" s="92" t="str">
        <f ca="1">IF(B133="","",OFFSET(List1!O$4,tisk!A132,0))</f>
        <v>1/2019</v>
      </c>
      <c r="G133" s="118">
        <f ca="1">IF(B133="","",OFFSET(List1!Q$4,tisk!A132,0))</f>
        <v>48500</v>
      </c>
      <c r="H133" s="119" t="str">
        <f ca="1">IF(B133="","",OFFSET(List1!R$4,tisk!A132,0))</f>
        <v>13.12.2019</v>
      </c>
      <c r="I133" s="116">
        <f ca="1">IF(B133="","",OFFSET(List1!S$4,tisk!A132,0))</f>
        <v>180</v>
      </c>
      <c r="J133" s="116">
        <f ca="1">IF(B133="","",OFFSET(List1!T$4,tisk!A132,0))</f>
        <v>140</v>
      </c>
      <c r="K133" s="116">
        <f ca="1">IF(B133="","",OFFSET(List1!U$4,tisk!A132,0))</f>
        <v>150</v>
      </c>
      <c r="L133" s="116">
        <f ca="1">IF(B133="","",OFFSET(List1!V$4,tisk!A132,0))</f>
        <v>470</v>
      </c>
      <c r="M133" s="118">
        <f ca="1">IF(B133="","",OFFSET(List1!W$4,tisk!A132,0))</f>
        <v>48500</v>
      </c>
    </row>
    <row r="134" spans="1:13" s="95" customFormat="1" ht="95.2" customHeight="1" x14ac:dyDescent="0.3">
      <c r="A134" s="90"/>
      <c r="B134" s="116"/>
      <c r="C134" s="84" t="str">
        <f ca="1">IF(B133="","",CONCATENATE("Okres ",OFFSET(List1!F$4,tisk!A132,0),"
","Právní forma","
",OFFSET(List1!G$4,tisk!A132,0),"
","IČO ",OFFSET(List1!H$4,tisk!A132,0),"
 ","B.Ú. ",OFFSET(List1!I$4,tisk!A132,0)))</f>
        <v>Okres Prostějov
Právní forma
Obec, městská část hlavního města Prahy
IČO 00288462
 B.Ú. -anonymizováno-</v>
      </c>
      <c r="D134" s="84" t="str">
        <f ca="1">IF(B133="","",OFFSET(List1!L$4,tisk!A132,0))</f>
        <v>Jedná se o pořízení další mobilní požární techniky, přívěsný vozík na přepravu požární techniky určený k zásahu JSDH Mořice, který nahradí nevyhovuhící vozidlo A31.</v>
      </c>
      <c r="E134" s="117"/>
      <c r="F134" s="93"/>
      <c r="G134" s="118"/>
      <c r="H134" s="119"/>
      <c r="I134" s="116"/>
      <c r="J134" s="116"/>
      <c r="K134" s="116"/>
      <c r="L134" s="116"/>
      <c r="M134" s="118"/>
    </row>
    <row r="135" spans="1:13" s="95" customFormat="1" ht="44.45" customHeight="1" x14ac:dyDescent="0.3">
      <c r="A135" s="90">
        <f>ROW()/3-1</f>
        <v>44</v>
      </c>
      <c r="B135" s="116"/>
      <c r="C135" s="84" t="str">
        <f ca="1">IF(B133="","",CONCATENATE("Zástupce","
",OFFSET(List1!J$4,tisk!A132,0)))</f>
        <v xml:space="preserve">Zástupce
</v>
      </c>
      <c r="D135" s="84" t="str">
        <f ca="1">IF(B133="","",CONCATENATE("Dotace bude použita na:",OFFSET(List1!M$4,tisk!A132,0)))</f>
        <v>Dotace bude použita na:pořízení přívěsného vozíku na převoz požární techniky určený k zásahu JSDH Mořice.
Investiční dotace</v>
      </c>
      <c r="E135" s="117"/>
      <c r="F135" s="92" t="str">
        <f ca="1">IF(B133="","",OFFSET(List1!P$4,tisk!A132,0))</f>
        <v>11/2019</v>
      </c>
      <c r="G135" s="118"/>
      <c r="H135" s="119"/>
      <c r="I135" s="116"/>
      <c r="J135" s="116"/>
      <c r="K135" s="116"/>
      <c r="L135" s="116"/>
      <c r="M135" s="118"/>
    </row>
    <row r="136" spans="1:13" s="95" customFormat="1" ht="65.75" customHeight="1" x14ac:dyDescent="0.3">
      <c r="A136" s="90"/>
      <c r="B136" s="116" t="str">
        <f ca="1">IF(OFFSET(List1!A$4,tisk!A135,0)&gt;0,OFFSET(List1!A$4,tisk!A135,0),"")</f>
        <v>76</v>
      </c>
      <c r="C136" s="84" t="str">
        <f ca="1">IF(B136="","",CONCATENATE(OFFSET(List1!B$4,tisk!A135,0),"
",OFFSET(List1!C$4,tisk!A135,0),"
",OFFSET(List1!D$4,tisk!A135,0),"
",OFFSET(List1!E$4,tisk!A135,0)))</f>
        <v>Obec Velký Týnec
Zámecká 35
Velký Týnec
78372</v>
      </c>
      <c r="D136" s="86" t="str">
        <f ca="1">IF(B136="","",OFFSET(List1!K$4,tisk!A135,0))</f>
        <v>Pořízení, technické zhodnocení a oprava požární techniky a nákup věcného vybavení pro JSDH Velký Týnec zřízené obcí  Velký Týnec</v>
      </c>
      <c r="E136" s="117">
        <f ca="1">IF(B136="","",OFFSET(List1!N$4,tisk!A135,0))</f>
        <v>100000</v>
      </c>
      <c r="F136" s="92" t="str">
        <f ca="1">IF(B136="","",OFFSET(List1!O$4,tisk!A135,0))</f>
        <v>1/2019</v>
      </c>
      <c r="G136" s="118">
        <f ca="1">IF(B136="","",OFFSET(List1!Q$4,tisk!A135,0))</f>
        <v>50000</v>
      </c>
      <c r="H136" s="119" t="str">
        <f ca="1">IF(B136="","",OFFSET(List1!R$4,tisk!A135,0))</f>
        <v>13.12.2019</v>
      </c>
      <c r="I136" s="116">
        <f ca="1">IF(B136="","",OFFSET(List1!S$4,tisk!A135,0))</f>
        <v>160</v>
      </c>
      <c r="J136" s="116">
        <f ca="1">IF(B136="","",OFFSET(List1!T$4,tisk!A135,0))</f>
        <v>160</v>
      </c>
      <c r="K136" s="116">
        <f ca="1">IF(B136="","",OFFSET(List1!U$4,tisk!A135,0))</f>
        <v>150</v>
      </c>
      <c r="L136" s="116">
        <f ca="1">IF(B136="","",OFFSET(List1!V$4,tisk!A135,0))</f>
        <v>470</v>
      </c>
      <c r="M136" s="118">
        <f ca="1">IF(B136="","",OFFSET(List1!W$4,tisk!A135,0))</f>
        <v>50000</v>
      </c>
    </row>
    <row r="137" spans="1:13" s="95" customFormat="1" ht="99.55" customHeight="1" x14ac:dyDescent="0.3">
      <c r="A137" s="90"/>
      <c r="B137" s="116"/>
      <c r="C137" s="84" t="str">
        <f ca="1">IF(B136="","",CONCATENATE("Okres ",OFFSET(List1!F$4,tisk!A135,0),"
","Právní forma","
",OFFSET(List1!G$4,tisk!A135,0),"
","IČO ",OFFSET(List1!H$4,tisk!A135,0),"
 ","B.Ú. ",OFFSET(List1!I$4,tisk!A135,0)))</f>
        <v>Okres Olomouc
Právní forma
Obec, městská část hlavního města Prahy
IČO 00299669
 B.Ú. -anonymizováno-</v>
      </c>
      <c r="D137" s="84" t="str">
        <f ca="1">IF(B136="","",OFFSET(List1!L$4,tisk!A135,0))</f>
        <v>Vybavení jednotky dýchací technickou pro zajištění bezpečnosti a akceschopnosti  jednotky sboru dobrovolných hasičů Velký Týnec.</v>
      </c>
      <c r="E137" s="117"/>
      <c r="F137" s="93"/>
      <c r="G137" s="118"/>
      <c r="H137" s="119"/>
      <c r="I137" s="116"/>
      <c r="J137" s="116"/>
      <c r="K137" s="116"/>
      <c r="L137" s="116"/>
      <c r="M137" s="118"/>
    </row>
    <row r="138" spans="1:13" s="95" customFormat="1" ht="26.95" customHeight="1" x14ac:dyDescent="0.3">
      <c r="A138" s="90">
        <f>ROW()/3-1</f>
        <v>45</v>
      </c>
      <c r="B138" s="116"/>
      <c r="C138" s="84" t="str">
        <f ca="1">IF(B136="","",CONCATENATE("Zástupce","
",OFFSET(List1!J$4,tisk!A135,0)))</f>
        <v xml:space="preserve">Zástupce
</v>
      </c>
      <c r="D138" s="84" t="str">
        <f ca="1">IF(B136="","",CONCATENATE("Dotace bude použita na:",OFFSET(List1!M$4,tisk!A135,0)))</f>
        <v>Dotace bude použita na:pořízení dýchací techniky</v>
      </c>
      <c r="E138" s="117"/>
      <c r="F138" s="92" t="str">
        <f ca="1">IF(B136="","",OFFSET(List1!P$4,tisk!A135,0))</f>
        <v>11/2019</v>
      </c>
      <c r="G138" s="118"/>
      <c r="H138" s="119"/>
      <c r="I138" s="116"/>
      <c r="J138" s="116"/>
      <c r="K138" s="116"/>
      <c r="L138" s="116"/>
      <c r="M138" s="118"/>
    </row>
    <row r="139" spans="1:13" s="95" customFormat="1" ht="63.25" customHeight="1" x14ac:dyDescent="0.3">
      <c r="A139" s="90"/>
      <c r="B139" s="116" t="str">
        <f ca="1">IF(OFFSET(List1!A$4,tisk!A138,0)&gt;0,OFFSET(List1!A$4,tisk!A138,0),"")</f>
        <v>99</v>
      </c>
      <c r="C139" s="84" t="str">
        <f ca="1">IF(B139="","",CONCATENATE(OFFSET(List1!B$4,tisk!A138,0),"
",OFFSET(List1!C$4,tisk!A138,0),"
",OFFSET(List1!D$4,tisk!A138,0),"
",OFFSET(List1!E$4,tisk!A138,0)))</f>
        <v>Městys Hustopeče nad Bečvou
náměstí Míru 21
Hustopeče nad Bečvou
75366</v>
      </c>
      <c r="D139" s="86" t="str">
        <f ca="1">IF(B139="","",OFFSET(List1!K$4,tisk!A138,0))</f>
        <v>Pořízení, technické zhodnocení a oprava požární techniky a nákup věcného vybavení pro JSDH Hustopeče nad Bečvou zřízené městysem Hustopeče nad Bečvou</v>
      </c>
      <c r="E139" s="117">
        <f ca="1">IF(B139="","",OFFSET(List1!N$4,tisk!A138,0))</f>
        <v>91612</v>
      </c>
      <c r="F139" s="92" t="str">
        <f ca="1">IF(B139="","",OFFSET(List1!O$4,tisk!A138,0))</f>
        <v>1/2019</v>
      </c>
      <c r="G139" s="118">
        <f ca="1">IF(B139="","",OFFSET(List1!Q$4,tisk!A138,0))</f>
        <v>45800</v>
      </c>
      <c r="H139" s="119" t="str">
        <f ca="1">IF(B139="","",OFFSET(List1!R$4,tisk!A138,0))</f>
        <v>13.12.2019</v>
      </c>
      <c r="I139" s="116">
        <f ca="1">IF(B139="","",OFFSET(List1!S$4,tisk!A138,0))</f>
        <v>160</v>
      </c>
      <c r="J139" s="116">
        <f ca="1">IF(B139="","",OFFSET(List1!T$4,tisk!A138,0))</f>
        <v>155</v>
      </c>
      <c r="K139" s="116">
        <f ca="1">IF(B139="","",OFFSET(List1!U$4,tisk!A138,0))</f>
        <v>150</v>
      </c>
      <c r="L139" s="116">
        <f ca="1">IF(B139="","",OFFSET(List1!V$4,tisk!A138,0))</f>
        <v>465</v>
      </c>
      <c r="M139" s="118">
        <f ca="1">IF(B139="","",OFFSET(List1!W$4,tisk!A138,0))</f>
        <v>45800</v>
      </c>
    </row>
    <row r="140" spans="1:13" s="95" customFormat="1" ht="97.7" customHeight="1" x14ac:dyDescent="0.3">
      <c r="A140" s="90"/>
      <c r="B140" s="116"/>
      <c r="C140" s="84" t="str">
        <f ca="1">IF(B139="","",CONCATENATE("Okres ",OFFSET(List1!F$4,tisk!A138,0),"
","Právní forma","
",OFFSET(List1!G$4,tisk!A138,0),"
","IČO ",OFFSET(List1!H$4,tisk!A138,0),"
 ","B.Ú. ",OFFSET(List1!I$4,tisk!A138,0)))</f>
        <v>Okres Přerov
Právní forma
Obec, městská část hlavního města Prahy
IČO 00301329
 B.Ú. -anonymizováno-</v>
      </c>
      <c r="D140" s="84" t="str">
        <f ca="1">IF(B139="","",OFFSET(List1!L$4,tisk!A138,0))</f>
        <v>Ochrané prostředky pro hasiče JSDH Hustopeče nad Bečvou</v>
      </c>
      <c r="E140" s="117"/>
      <c r="F140" s="93"/>
      <c r="G140" s="118"/>
      <c r="H140" s="119"/>
      <c r="I140" s="116"/>
      <c r="J140" s="116"/>
      <c r="K140" s="116"/>
      <c r="L140" s="116"/>
      <c r="M140" s="118"/>
    </row>
    <row r="141" spans="1:13" s="95" customFormat="1" ht="42.6" customHeight="1" x14ac:dyDescent="0.3">
      <c r="A141" s="90">
        <f>ROW()/3-1</f>
        <v>46</v>
      </c>
      <c r="B141" s="116"/>
      <c r="C141" s="84" t="str">
        <f ca="1">IF(B139="","",CONCATENATE("Zástupce","
",OFFSET(List1!J$4,tisk!A138,0)))</f>
        <v xml:space="preserve">Zástupce
</v>
      </c>
      <c r="D141" s="84" t="str">
        <f ca="1">IF(B139="","",CONCATENATE("Dotace bude použita na:",OFFSET(List1!M$4,tisk!A138,0)))</f>
        <v>Dotace bude použita na:pořízení ochranných prostředků pro hasiče - zásahové obleky, obuv, přilby</v>
      </c>
      <c r="E141" s="117"/>
      <c r="F141" s="92" t="str">
        <f ca="1">IF(B139="","",OFFSET(List1!P$4,tisk!A138,0))</f>
        <v>11/2019</v>
      </c>
      <c r="G141" s="118"/>
      <c r="H141" s="119"/>
      <c r="I141" s="116"/>
      <c r="J141" s="116"/>
      <c r="K141" s="116"/>
      <c r="L141" s="116"/>
      <c r="M141" s="118"/>
    </row>
    <row r="142" spans="1:13" s="95" customFormat="1" ht="67.650000000000006" customHeight="1" x14ac:dyDescent="0.3">
      <c r="A142" s="90"/>
      <c r="B142" s="116" t="str">
        <f ca="1">IF(OFFSET(List1!A$4,tisk!A141,0)&gt;0,OFFSET(List1!A$4,tisk!A141,0),"")</f>
        <v>154</v>
      </c>
      <c r="C142" s="84" t="str">
        <f ca="1">IF(B142="","",CONCATENATE(OFFSET(List1!B$4,tisk!A141,0),"
",OFFSET(List1!C$4,tisk!A141,0),"
",OFFSET(List1!D$4,tisk!A141,0),"
",OFFSET(List1!E$4,tisk!A141,0)))</f>
        <v>Obec Loučná nad Desnou
Loučná nad Desnou 57
Loučná nad Desnou
78811</v>
      </c>
      <c r="D142" s="86" t="str">
        <f ca="1">IF(B142="","",OFFSET(List1!K$4,tisk!A141,0))</f>
        <v>Pořízení, technické zhodnocení a oprava požární techniky a nákup věcného vybavení pro JSDH Loučná nad Desnou zřízené obcí  Loučná nad Desnou</v>
      </c>
      <c r="E142" s="117">
        <f ca="1">IF(B142="","",OFFSET(List1!N$4,tisk!A141,0))</f>
        <v>350256</v>
      </c>
      <c r="F142" s="92" t="str">
        <f ca="1">IF(B142="","",OFFSET(List1!O$4,tisk!A141,0))</f>
        <v>1/2019</v>
      </c>
      <c r="G142" s="118">
        <f ca="1">IF(B142="","",OFFSET(List1!Q$4,tisk!A141,0))</f>
        <v>175100</v>
      </c>
      <c r="H142" s="119" t="str">
        <f ca="1">IF(B142="","",OFFSET(List1!R$4,tisk!A141,0))</f>
        <v>13.12.2019</v>
      </c>
      <c r="I142" s="116">
        <f ca="1">IF(B142="","",OFFSET(List1!S$4,tisk!A141,0))</f>
        <v>160</v>
      </c>
      <c r="J142" s="116">
        <f ca="1">IF(B142="","",OFFSET(List1!T$4,tisk!A141,0))</f>
        <v>155</v>
      </c>
      <c r="K142" s="116">
        <f ca="1">IF(B142="","",OFFSET(List1!U$4,tisk!A141,0))</f>
        <v>150</v>
      </c>
      <c r="L142" s="116">
        <f ca="1">IF(B142="","",OFFSET(List1!V$4,tisk!A141,0))</f>
        <v>465</v>
      </c>
      <c r="M142" s="118">
        <f ca="1">IF(B142="","",OFFSET(List1!W$4,tisk!A141,0))</f>
        <v>175100</v>
      </c>
    </row>
    <row r="143" spans="1:13" s="95" customFormat="1" ht="90.2" customHeight="1" x14ac:dyDescent="0.3">
      <c r="A143" s="90"/>
      <c r="B143" s="116"/>
      <c r="C143" s="84" t="str">
        <f ca="1">IF(B142="","",CONCATENATE("Okres ",OFFSET(List1!F$4,tisk!A141,0),"
","Právní forma","
",OFFSET(List1!G$4,tisk!A141,0),"
","IČO ",OFFSET(List1!H$4,tisk!A141,0),"
 ","B.Ú. ",OFFSET(List1!I$4,tisk!A141,0)))</f>
        <v>Okres Šumperk
Právní forma
Obec, městská část hlavního města Prahy
IČO 00302953
 B.Ú. -anonymizováno-</v>
      </c>
      <c r="D143" s="84" t="str">
        <f ca="1">IF(B142="","",OFFSET(List1!L$4,tisk!A141,0))</f>
        <v>Záměrem je zajištění provozuschopnosti a akceschopnosti jednotky sboru dobrovolných hasičů. Předmětem projektu je dovybavení Jednotky sboru dobrovolných hasičů o nové ochranné prostředky pro hasiče.</v>
      </c>
      <c r="E143" s="117"/>
      <c r="F143" s="93"/>
      <c r="G143" s="118"/>
      <c r="H143" s="119"/>
      <c r="I143" s="116"/>
      <c r="J143" s="116"/>
      <c r="K143" s="116"/>
      <c r="L143" s="116"/>
      <c r="M143" s="118"/>
    </row>
    <row r="144" spans="1:13" s="95" customFormat="1" ht="48.25" customHeight="1" x14ac:dyDescent="0.3">
      <c r="A144" s="90">
        <f>ROW()/3-1</f>
        <v>47</v>
      </c>
      <c r="B144" s="116"/>
      <c r="C144" s="84" t="str">
        <f ca="1">IF(B142="","",CONCATENATE("Zástupce","
",OFFSET(List1!J$4,tisk!A141,0)))</f>
        <v xml:space="preserve">Zástupce
</v>
      </c>
      <c r="D144" s="84" t="str">
        <f ca="1">IF(B142="","",CONCATENATE("Dotace bude použita na:",OFFSET(List1!M$4,tisk!A141,0)))</f>
        <v>Dotace bude použita na:pořízení zásahových rukavic 8x, přileb s integrovanou svítilnou 8x, zásahových oděvů 8x , zásahové obuvi 8x</v>
      </c>
      <c r="E144" s="117"/>
      <c r="F144" s="92" t="str">
        <f ca="1">IF(B142="","",OFFSET(List1!P$4,tisk!A141,0))</f>
        <v>11/2019</v>
      </c>
      <c r="G144" s="118"/>
      <c r="H144" s="119"/>
      <c r="I144" s="116"/>
      <c r="J144" s="116"/>
      <c r="K144" s="116"/>
      <c r="L144" s="116"/>
      <c r="M144" s="118"/>
    </row>
    <row r="145" spans="1:13" s="95" customFormat="1" ht="68.900000000000006" customHeight="1" x14ac:dyDescent="0.3">
      <c r="A145" s="90"/>
      <c r="B145" s="116" t="str">
        <f ca="1">IF(OFFSET(List1!A$4,tisk!A144,0)&gt;0,OFFSET(List1!A$4,tisk!A144,0),"")</f>
        <v>47</v>
      </c>
      <c r="C145" s="84" t="str">
        <f ca="1">IF(B145="","",CONCATENATE(OFFSET(List1!B$4,tisk!A144,0),"
",OFFSET(List1!C$4,tisk!A144,0),"
",OFFSET(List1!D$4,tisk!A144,0),"
",OFFSET(List1!E$4,tisk!A144,0)))</f>
        <v>Obec Lutín
Školní 203
Lutín
78349</v>
      </c>
      <c r="D145" s="86" t="str">
        <f ca="1">IF(B145="","",OFFSET(List1!K$4,tisk!A144,0))</f>
        <v>Pořízení, technické zhodnocení a oprava požární techniky a nákup věcného vybavení pro JSDH Třebčín zřízené obcí Lutín</v>
      </c>
      <c r="E145" s="117">
        <f ca="1">IF(B145="","",OFFSET(List1!N$4,tisk!A144,0))</f>
        <v>74000</v>
      </c>
      <c r="F145" s="92" t="str">
        <f ca="1">IF(B145="","",OFFSET(List1!O$4,tisk!A144,0))</f>
        <v>1/2019</v>
      </c>
      <c r="G145" s="118">
        <f ca="1">IF(B145="","",OFFSET(List1!Q$4,tisk!A144,0))</f>
        <v>37000</v>
      </c>
      <c r="H145" s="119" t="str">
        <f ca="1">IF(B145="","",OFFSET(List1!R$4,tisk!A144,0))</f>
        <v>13.12.2019</v>
      </c>
      <c r="I145" s="116">
        <f ca="1">IF(B145="","",OFFSET(List1!S$4,tisk!A144,0))</f>
        <v>160</v>
      </c>
      <c r="J145" s="116">
        <f ca="1">IF(B145="","",OFFSET(List1!T$4,tisk!A144,0))</f>
        <v>155</v>
      </c>
      <c r="K145" s="116">
        <f ca="1">IF(B145="","",OFFSET(List1!U$4,tisk!A144,0))</f>
        <v>150</v>
      </c>
      <c r="L145" s="116">
        <f ca="1">IF(B145="","",OFFSET(List1!V$4,tisk!A144,0))</f>
        <v>465</v>
      </c>
      <c r="M145" s="118">
        <f ca="1">IF(B145="","",OFFSET(List1!W$4,tisk!A144,0))</f>
        <v>37000</v>
      </c>
    </row>
    <row r="146" spans="1:13" s="95" customFormat="1" ht="88.3" customHeight="1" x14ac:dyDescent="0.3">
      <c r="A146" s="90"/>
      <c r="B146" s="116"/>
      <c r="C146" s="84" t="str">
        <f ca="1">IF(B145="","",CONCATENATE("Okres ",OFFSET(List1!F$4,tisk!A144,0),"
","Právní forma","
",OFFSET(List1!G$4,tisk!A144,0),"
","IČO ",OFFSET(List1!H$4,tisk!A144,0),"
 ","B.Ú. ",OFFSET(List1!I$4,tisk!A144,0)))</f>
        <v>Okres Olomouc
Právní forma
Obec, městská část hlavního města Prahy
IČO 00299189
 B.Ú. -anonymizováno-</v>
      </c>
      <c r="D146" s="84" t="str">
        <f ca="1">IF(B145="","",OFFSET(List1!L$4,tisk!A144,0))</f>
        <v>Ochranné prostředky pro hasiče, doplnění počtu OOP podle počtu členů zásahové jednotky nahrazením vyřazených</v>
      </c>
      <c r="E146" s="117"/>
      <c r="F146" s="93"/>
      <c r="G146" s="118"/>
      <c r="H146" s="119"/>
      <c r="I146" s="116"/>
      <c r="J146" s="116"/>
      <c r="K146" s="116"/>
      <c r="L146" s="116"/>
      <c r="M146" s="118"/>
    </row>
    <row r="147" spans="1:13" s="95" customFormat="1" ht="30.05" customHeight="1" x14ac:dyDescent="0.3">
      <c r="A147" s="90">
        <f>ROW()/3-1</f>
        <v>48</v>
      </c>
      <c r="B147" s="116"/>
      <c r="C147" s="84" t="str">
        <f ca="1">IF(B145="","",CONCATENATE("Zástupce","
",OFFSET(List1!J$4,tisk!A144,0)))</f>
        <v xml:space="preserve">Zástupce
</v>
      </c>
      <c r="D147" s="84" t="str">
        <f ca="1">IF(B145="","",CONCATENATE("Dotace bude použita na:",OFFSET(List1!M$4,tisk!A144,0)))</f>
        <v>Dotace bude použita na:pořízení ochranných prostředků pro hasiče</v>
      </c>
      <c r="E147" s="117"/>
      <c r="F147" s="92" t="str">
        <f ca="1">IF(B145="","",OFFSET(List1!P$4,tisk!A144,0))</f>
        <v>11/2019</v>
      </c>
      <c r="G147" s="118"/>
      <c r="H147" s="119"/>
      <c r="I147" s="116"/>
      <c r="J147" s="116"/>
      <c r="K147" s="116"/>
      <c r="L147" s="116"/>
      <c r="M147" s="118"/>
    </row>
    <row r="148" spans="1:13" s="95" customFormat="1" ht="75" customHeight="1" x14ac:dyDescent="0.3">
      <c r="A148" s="90"/>
      <c r="B148" s="116" t="str">
        <f ca="1">IF(OFFSET(List1!A$4,tisk!A147,0)&gt;0,OFFSET(List1!A$4,tisk!A147,0),"")</f>
        <v>101</v>
      </c>
      <c r="C148" s="84" t="str">
        <f ca="1">IF(B148="","",CONCATENATE(OFFSET(List1!B$4,tisk!A147,0),"
",OFFSET(List1!C$4,tisk!A147,0),"
",OFFSET(List1!D$4,tisk!A147,0),"
",OFFSET(List1!E$4,tisk!A147,0)))</f>
        <v>Obec Olšany
Olšany 75
Olšany
78962</v>
      </c>
      <c r="D148" s="86" t="str">
        <f ca="1">IF(B148="","",OFFSET(List1!K$4,tisk!A147,0))</f>
        <v>Pořízení, technické zhodnocení a oprava požární techniky a nákup věcného vybavení pro JSDH Olšany zřízené obcí Olšany</v>
      </c>
      <c r="E148" s="117">
        <f ca="1">IF(B148="","",OFFSET(List1!N$4,tisk!A147,0))</f>
        <v>381000</v>
      </c>
      <c r="F148" s="92" t="str">
        <f ca="1">IF(B148="","",OFFSET(List1!O$4,tisk!A147,0))</f>
        <v>1/2019</v>
      </c>
      <c r="G148" s="118">
        <f ca="1">IF(B148="","",OFFSET(List1!Q$4,tisk!A147,0))</f>
        <v>190500</v>
      </c>
      <c r="H148" s="119" t="str">
        <f ca="1">IF(B148="","",OFFSET(List1!R$4,tisk!A147,0))</f>
        <v>13.12.2019</v>
      </c>
      <c r="I148" s="116">
        <f ca="1">IF(B148="","",OFFSET(List1!S$4,tisk!A147,0))</f>
        <v>160</v>
      </c>
      <c r="J148" s="116">
        <f ca="1">IF(B148="","",OFFSET(List1!T$4,tisk!A147,0))</f>
        <v>105</v>
      </c>
      <c r="K148" s="116">
        <f ca="1">IF(B148="","",OFFSET(List1!U$4,tisk!A147,0))</f>
        <v>200</v>
      </c>
      <c r="L148" s="116">
        <f ca="1">IF(B148="","",OFFSET(List1!V$4,tisk!A147,0))</f>
        <v>465</v>
      </c>
      <c r="M148" s="118">
        <f ca="1">IF(B148="","",OFFSET(List1!W$4,tisk!A147,0))</f>
        <v>190500</v>
      </c>
    </row>
    <row r="149" spans="1:13" s="95" customFormat="1" ht="97.7" customHeight="1" x14ac:dyDescent="0.3">
      <c r="A149" s="90"/>
      <c r="B149" s="116"/>
      <c r="C149" s="84" t="str">
        <f ca="1">IF(B148="","",CONCATENATE("Okres ",OFFSET(List1!F$4,tisk!A147,0),"
","Právní forma","
",OFFSET(List1!G$4,tisk!A147,0),"
","IČO ",OFFSET(List1!H$4,tisk!A147,0),"
 ","B.Ú. ",OFFSET(List1!I$4,tisk!A147,0)))</f>
        <v>Okres Šumperk
Právní forma
Obec, městská část hlavního města Prahy
IČO 00303097
 B.Ú. -anonymizováno-</v>
      </c>
      <c r="D149" s="84" t="str">
        <f ca="1">IF(B148="","",OFFSET(List1!L$4,tisk!A147,0))</f>
        <v>Pořízení nové přenosné zásahové požární motorové stříkačky jako náhrady za původní motorovou stříkačku PS12, která již slouží téměř 30 let a je ve vemi špatném technickém stavu. Vyžaduje nákladné opravárenslké zásahy.</v>
      </c>
      <c r="E149" s="117"/>
      <c r="F149" s="93"/>
      <c r="G149" s="118"/>
      <c r="H149" s="119"/>
      <c r="I149" s="116"/>
      <c r="J149" s="116"/>
      <c r="K149" s="116"/>
      <c r="L149" s="116"/>
      <c r="M149" s="118"/>
    </row>
    <row r="150" spans="1:13" s="95" customFormat="1" ht="33.85" customHeight="1" x14ac:dyDescent="0.3">
      <c r="A150" s="90">
        <f>ROW()/3-1</f>
        <v>49</v>
      </c>
      <c r="B150" s="116"/>
      <c r="C150" s="84" t="str">
        <f ca="1">IF(B148="","",CONCATENATE("Zástupce","
",OFFSET(List1!J$4,tisk!A147,0)))</f>
        <v xml:space="preserve">Zástupce
</v>
      </c>
      <c r="D150" s="84" t="str">
        <f ca="1">IF(B148="","",CONCATENATE("Dotace bude použita na:",OFFSET(List1!M$4,tisk!A147,0)))</f>
        <v>Dotace bude použita na:pořízení nové přenosné zásahové požární motorové stříkačky
Investiční dotace</v>
      </c>
      <c r="E150" s="117"/>
      <c r="F150" s="92" t="str">
        <f ca="1">IF(B148="","",OFFSET(List1!P$4,tisk!A147,0))</f>
        <v>11/2019</v>
      </c>
      <c r="G150" s="118"/>
      <c r="H150" s="119"/>
      <c r="I150" s="116"/>
      <c r="J150" s="116"/>
      <c r="K150" s="116"/>
      <c r="L150" s="116"/>
      <c r="M150" s="118"/>
    </row>
    <row r="151" spans="1:13" s="95" customFormat="1" ht="62.65" customHeight="1" x14ac:dyDescent="0.3">
      <c r="A151" s="90"/>
      <c r="B151" s="116" t="str">
        <f ca="1">IF(OFFSET(List1!A$4,tisk!A150,0)&gt;0,OFFSET(List1!A$4,tisk!A150,0),"")</f>
        <v>15</v>
      </c>
      <c r="C151" s="84" t="str">
        <f ca="1">IF(B151="","",CONCATENATE(OFFSET(List1!B$4,tisk!A150,0),"
",OFFSET(List1!C$4,tisk!A150,0),"
",OFFSET(List1!D$4,tisk!A150,0),"
",OFFSET(List1!E$4,tisk!A150,0)))</f>
        <v>Obec Opatovice
Hlavní 170
Opatovice
75356</v>
      </c>
      <c r="D151" s="86" t="str">
        <f ca="1">IF(B151="","",OFFSET(List1!K$4,tisk!A150,0))</f>
        <v>Pořízení, technické zhodnocení a oprava požární techniky a nákup věcného vybavení pro JSDH Opatovice zřízené obcí Opatovice</v>
      </c>
      <c r="E151" s="117">
        <f ca="1">IF(B151="","",OFFSET(List1!N$4,tisk!A150,0))</f>
        <v>35000</v>
      </c>
      <c r="F151" s="92" t="str">
        <f ca="1">IF(B151="","",OFFSET(List1!O$4,tisk!A150,0))</f>
        <v>1/2019</v>
      </c>
      <c r="G151" s="118">
        <f ca="1">IF(B151="","",OFFSET(List1!Q$4,tisk!A150,0))</f>
        <v>35000</v>
      </c>
      <c r="H151" s="119" t="str">
        <f ca="1">IF(B151="","",OFFSET(List1!R$4,tisk!A150,0))</f>
        <v>13.12.2019</v>
      </c>
      <c r="I151" s="116">
        <f ca="1">IF(B151="","",OFFSET(List1!S$4,tisk!A150,0))</f>
        <v>90</v>
      </c>
      <c r="J151" s="116">
        <f ca="1">IF(B151="","",OFFSET(List1!T$4,tisk!A150,0))</f>
        <v>175</v>
      </c>
      <c r="K151" s="116">
        <f ca="1">IF(B151="","",OFFSET(List1!U$4,tisk!A150,0))</f>
        <v>200</v>
      </c>
      <c r="L151" s="116">
        <f ca="1">IF(B151="","",OFFSET(List1!V$4,tisk!A150,0))</f>
        <v>465</v>
      </c>
      <c r="M151" s="118">
        <f ca="1">IF(B151="","",OFFSET(List1!W$4,tisk!A150,0))</f>
        <v>19500</v>
      </c>
    </row>
    <row r="152" spans="1:13" s="95" customFormat="1" ht="91.45" customHeight="1" x14ac:dyDescent="0.3">
      <c r="A152" s="90"/>
      <c r="B152" s="116"/>
      <c r="C152" s="84" t="str">
        <f ca="1">IF(B151="","",CONCATENATE("Okres ",OFFSET(List1!F$4,tisk!A150,0),"
","Právní forma","
",OFFSET(List1!G$4,tisk!A150,0),"
","IČO ",OFFSET(List1!H$4,tisk!A150,0),"
 ","B.Ú. ",OFFSET(List1!I$4,tisk!A150,0)))</f>
        <v>Okres Přerov
Právní forma
Obec, městská část hlavního města Prahy
IČO 00301655
 B.Ú. -anonymizováno-</v>
      </c>
      <c r="D152" s="84" t="str">
        <f ca="1">IF(B151="","",OFFSET(List1!L$4,tisk!A150,0))</f>
        <v>Cílem projektu je vybavení jednotky k zajištění akceschopnosti JSDH Opatovice.</v>
      </c>
      <c r="E152" s="117"/>
      <c r="F152" s="93"/>
      <c r="G152" s="118"/>
      <c r="H152" s="119"/>
      <c r="I152" s="116"/>
      <c r="J152" s="116"/>
      <c r="K152" s="116"/>
      <c r="L152" s="116"/>
      <c r="M152" s="118"/>
    </row>
    <row r="153" spans="1:13" s="95" customFormat="1" ht="21.3" customHeight="1" x14ac:dyDescent="0.3">
      <c r="A153" s="90">
        <f>ROW()/3-1</f>
        <v>50</v>
      </c>
      <c r="B153" s="116"/>
      <c r="C153" s="84" t="str">
        <f ca="1">IF(B151="","",CONCATENATE("Zástupce","
",OFFSET(List1!J$4,tisk!A150,0)))</f>
        <v xml:space="preserve">Zástupce
</v>
      </c>
      <c r="D153" s="84" t="str">
        <f ca="1">IF(B151="","",CONCATENATE("Dotace bude použita na:",OFFSET(List1!M$4,tisk!A150,0)))</f>
        <v>Dotace bude použita na:pořízení ochranných prostředků pro hasiče</v>
      </c>
      <c r="E153" s="117"/>
      <c r="F153" s="92" t="str">
        <f ca="1">IF(B151="","",OFFSET(List1!P$4,tisk!A150,0))</f>
        <v>11/2019</v>
      </c>
      <c r="G153" s="118"/>
      <c r="H153" s="119"/>
      <c r="I153" s="116"/>
      <c r="J153" s="116"/>
      <c r="K153" s="116"/>
      <c r="L153" s="116"/>
      <c r="M153" s="118"/>
    </row>
    <row r="154" spans="1:13" s="95" customFormat="1" ht="63.9" customHeight="1" x14ac:dyDescent="0.3">
      <c r="A154" s="90"/>
      <c r="B154" s="116" t="str">
        <f ca="1">IF(OFFSET(List1!A$4,tisk!A153,0)&gt;0,OFFSET(List1!A$4,tisk!A153,0),"")</f>
        <v>242</v>
      </c>
      <c r="C154" s="84" t="str">
        <f ca="1">IF(B154="","",CONCATENATE(OFFSET(List1!B$4,tisk!A153,0),"
",OFFSET(List1!C$4,tisk!A153,0),"
",OFFSET(List1!D$4,tisk!A153,0),"
",OFFSET(List1!E$4,tisk!A153,0)))</f>
        <v>Obec Ostružná
Ostružná 135
Ostružná
78825</v>
      </c>
      <c r="D154" s="86" t="str">
        <f ca="1">IF(B154="","",OFFSET(List1!K$4,tisk!A153,0))</f>
        <v>Pořízení, technické zhodnocení a oprava požární techniky a nákup věcného vybavení pro JSDH Ostružná zřízené obcí Ostružná</v>
      </c>
      <c r="E154" s="117">
        <f ca="1">IF(B154="","",OFFSET(List1!N$4,tisk!A153,0))</f>
        <v>81000</v>
      </c>
      <c r="F154" s="92" t="str">
        <f ca="1">IF(B154="","",OFFSET(List1!O$4,tisk!A153,0))</f>
        <v>1/2019</v>
      </c>
      <c r="G154" s="118">
        <f ca="1">IF(B154="","",OFFSET(List1!Q$4,tisk!A153,0))</f>
        <v>40000</v>
      </c>
      <c r="H154" s="119" t="str">
        <f ca="1">IF(B154="","",OFFSET(List1!R$4,tisk!A153,0))</f>
        <v>13.12.2019</v>
      </c>
      <c r="I154" s="116">
        <f ca="1">IF(B154="","",OFFSET(List1!S$4,tisk!A153,0))</f>
        <v>200</v>
      </c>
      <c r="J154" s="116">
        <f ca="1">IF(B154="","",OFFSET(List1!T$4,tisk!A153,0))</f>
        <v>115</v>
      </c>
      <c r="K154" s="116">
        <f ca="1">IF(B154="","",OFFSET(List1!U$4,tisk!A153,0))</f>
        <v>150</v>
      </c>
      <c r="L154" s="116">
        <f ca="1">IF(B154="","",OFFSET(List1!V$4,tisk!A153,0))</f>
        <v>465</v>
      </c>
      <c r="M154" s="118">
        <f ca="1">IF(B154="","",OFFSET(List1!W$4,tisk!A153,0))</f>
        <v>40000</v>
      </c>
    </row>
    <row r="155" spans="1:13" s="95" customFormat="1" ht="89.55" customHeight="1" x14ac:dyDescent="0.3">
      <c r="A155" s="90"/>
      <c r="B155" s="116"/>
      <c r="C155" s="84" t="str">
        <f ca="1">IF(B154="","",CONCATENATE("Okres ",OFFSET(List1!F$4,tisk!A153,0),"
","Právní forma","
",OFFSET(List1!G$4,tisk!A153,0),"
","IČO ",OFFSET(List1!H$4,tisk!A153,0),"
 ","B.Ú. ",OFFSET(List1!I$4,tisk!A153,0)))</f>
        <v>Okres Jeseník
Právní forma
Obec, městská část hlavního města Prahy
IČO 00636096
 B.Ú. -anonymizováno-</v>
      </c>
      <c r="D155" s="84" t="str">
        <f ca="1">IF(B154="","",OFFSET(List1!L$4,tisk!A153,0))</f>
        <v>Žádáme o vyprošťovací techniku s příslušenstvím pro vybavení zásahového vozu JSDH Ostružná z důvodu rozšíření a obnovy současné techniky.</v>
      </c>
      <c r="E155" s="117"/>
      <c r="F155" s="93"/>
      <c r="G155" s="118"/>
      <c r="H155" s="119"/>
      <c r="I155" s="116"/>
      <c r="J155" s="116"/>
      <c r="K155" s="116"/>
      <c r="L155" s="116"/>
      <c r="M155" s="118"/>
    </row>
    <row r="156" spans="1:13" s="95" customFormat="1" ht="22.55" customHeight="1" x14ac:dyDescent="0.3">
      <c r="A156" s="90">
        <f>ROW()/3-1</f>
        <v>51</v>
      </c>
      <c r="B156" s="116"/>
      <c r="C156" s="84" t="str">
        <f ca="1">IF(B154="","",CONCATENATE("Zástupce","
",OFFSET(List1!J$4,tisk!A153,0)))</f>
        <v xml:space="preserve">Zástupce
</v>
      </c>
      <c r="D156" s="84" t="str">
        <f ca="1">IF(B154="","",CONCATENATE("Dotace bude použita na:",OFFSET(List1!M$4,tisk!A153,0)))</f>
        <v>Dotace bude použita na:pořízení prostředků pro vyprošťování s příslušenstvím</v>
      </c>
      <c r="E156" s="117"/>
      <c r="F156" s="92" t="str">
        <f ca="1">IF(B154="","",OFFSET(List1!P$4,tisk!A153,0))</f>
        <v>11/2019</v>
      </c>
      <c r="G156" s="118"/>
      <c r="H156" s="119"/>
      <c r="I156" s="116"/>
      <c r="J156" s="116"/>
      <c r="K156" s="116"/>
      <c r="L156" s="116"/>
      <c r="M156" s="118"/>
    </row>
    <row r="157" spans="1:13" s="95" customFormat="1" ht="64.5" customHeight="1" x14ac:dyDescent="0.3">
      <c r="A157" s="90"/>
      <c r="B157" s="116" t="str">
        <f ca="1">IF(OFFSET(List1!A$4,tisk!A156,0)&gt;0,OFFSET(List1!A$4,tisk!A156,0),"")</f>
        <v>35</v>
      </c>
      <c r="C157" s="84" t="str">
        <f ca="1">IF(B157="","",CONCATENATE(OFFSET(List1!B$4,tisk!A156,0),"
",OFFSET(List1!C$4,tisk!A156,0),"
",OFFSET(List1!D$4,tisk!A156,0),"
",OFFSET(List1!E$4,tisk!A156,0)))</f>
        <v>Obec Přemyslovice
Přemyslovice 281
Přemyslovice
79851</v>
      </c>
      <c r="D157" s="86" t="str">
        <f ca="1">IF(B157="","",OFFSET(List1!K$4,tisk!A156,0))</f>
        <v>Pořízení, technické zhodnocení a oprava požární techniky a nákup věcného vybavení pro JSDH Přemyslovice zřízené obcí Přemyslovice</v>
      </c>
      <c r="E157" s="117">
        <f ca="1">IF(B157="","",OFFSET(List1!N$4,tisk!A156,0))</f>
        <v>170000</v>
      </c>
      <c r="F157" s="92" t="str">
        <f ca="1">IF(B157="","",OFFSET(List1!O$4,tisk!A156,0))</f>
        <v>1/2019</v>
      </c>
      <c r="G157" s="118">
        <f ca="1">IF(B157="","",OFFSET(List1!Q$4,tisk!A156,0))</f>
        <v>85000</v>
      </c>
      <c r="H157" s="119" t="str">
        <f ca="1">IF(B157="","",OFFSET(List1!R$4,tisk!A156,0))</f>
        <v>13.12.2019</v>
      </c>
      <c r="I157" s="116">
        <f ca="1">IF(B157="","",OFFSET(List1!S$4,tisk!A156,0))</f>
        <v>160</v>
      </c>
      <c r="J157" s="116">
        <f ca="1">IF(B157="","",OFFSET(List1!T$4,tisk!A156,0))</f>
        <v>155</v>
      </c>
      <c r="K157" s="116">
        <f ca="1">IF(B157="","",OFFSET(List1!U$4,tisk!A156,0))</f>
        <v>150</v>
      </c>
      <c r="L157" s="116">
        <f ca="1">IF(B157="","",OFFSET(List1!V$4,tisk!A156,0))</f>
        <v>465</v>
      </c>
      <c r="M157" s="118">
        <f ca="1">IF(B157="","",OFFSET(List1!W$4,tisk!A156,0))</f>
        <v>85000</v>
      </c>
    </row>
    <row r="158" spans="1:13" s="95" customFormat="1" ht="90.2" customHeight="1" x14ac:dyDescent="0.3">
      <c r="A158" s="90"/>
      <c r="B158" s="116"/>
      <c r="C158" s="84" t="str">
        <f ca="1">IF(B157="","",CONCATENATE("Okres ",OFFSET(List1!F$4,tisk!A156,0),"
","Právní forma","
",OFFSET(List1!G$4,tisk!A156,0),"
","IČO ",OFFSET(List1!H$4,tisk!A156,0),"
 ","B.Ú. ",OFFSET(List1!I$4,tisk!A156,0)))</f>
        <v>Okres Prostějov
Právní forma
Obec, městská část hlavního města Prahy
IČO 00288683
 B.Ú. -anonymizováno-</v>
      </c>
      <c r="D158" s="84" t="str">
        <f ca="1">IF(B157="","",OFFSET(List1!L$4,tisk!A156,0))</f>
        <v>Jednotka sboru dobrovolných hasičů JPO III Přemyslovice vyjíždí každoročně k několika zásahům, při nichž dochází k opotřebení mj. ochranných prostředků pro hasiče, proto je důležité je průběžně obnovovat.</v>
      </c>
      <c r="E158" s="117"/>
      <c r="F158" s="93"/>
      <c r="G158" s="118"/>
      <c r="H158" s="119"/>
      <c r="I158" s="116"/>
      <c r="J158" s="116"/>
      <c r="K158" s="116"/>
      <c r="L158" s="116"/>
      <c r="M158" s="118"/>
    </row>
    <row r="159" spans="1:13" s="95" customFormat="1" ht="30.05" customHeight="1" x14ac:dyDescent="0.3">
      <c r="A159" s="90">
        <f>ROW()/3-1</f>
        <v>52</v>
      </c>
      <c r="B159" s="116"/>
      <c r="C159" s="84" t="str">
        <f ca="1">IF(B157="","",CONCATENATE("Zástupce","
",OFFSET(List1!J$4,tisk!A156,0)))</f>
        <v xml:space="preserve">Zástupce
</v>
      </c>
      <c r="D159" s="84" t="str">
        <f ca="1">IF(B157="","",CONCATENATE("Dotace bude použita na:",OFFSET(List1!M$4,tisk!A156,0)))</f>
        <v>Dotace bude použita na:částečnou úhradu nákladů spojených s pořízením osobních ochranných prostředků pro hasiče.</v>
      </c>
      <c r="E159" s="117"/>
      <c r="F159" s="92" t="str">
        <f ca="1">IF(B157="","",OFFSET(List1!P$4,tisk!A156,0))</f>
        <v>11/2019</v>
      </c>
      <c r="G159" s="118"/>
      <c r="H159" s="119"/>
      <c r="I159" s="116"/>
      <c r="J159" s="116"/>
      <c r="K159" s="116"/>
      <c r="L159" s="116"/>
      <c r="M159" s="118"/>
    </row>
    <row r="160" spans="1:13" s="95" customFormat="1" ht="62.65" customHeight="1" x14ac:dyDescent="0.3">
      <c r="A160" s="90"/>
      <c r="B160" s="116" t="str">
        <f ca="1">IF(OFFSET(List1!A$4,tisk!A159,0)&gt;0,OFFSET(List1!A$4,tisk!A159,0),"")</f>
        <v>133</v>
      </c>
      <c r="C160" s="84" t="str">
        <f ca="1">IF(B160="","",CONCATENATE(OFFSET(List1!B$4,tisk!A159,0),"
",OFFSET(List1!C$4,tisk!A159,0),"
",OFFSET(List1!D$4,tisk!A159,0),"
",OFFSET(List1!E$4,tisk!A159,0)))</f>
        <v>Obec Troubelice
Troubelice 352
Troubelice
78383</v>
      </c>
      <c r="D160" s="86" t="str">
        <f ca="1">IF(B160="","",OFFSET(List1!K$4,tisk!A159,0))</f>
        <v>Pořízení, technické zhodnocení a oprava požární techniky a nákup věcného vybavení pro JSDH Troubelice zřízené obcí Troubelice</v>
      </c>
      <c r="E160" s="117">
        <f ca="1">IF(B160="","",OFFSET(List1!N$4,tisk!A159,0))</f>
        <v>181000</v>
      </c>
      <c r="F160" s="92" t="str">
        <f ca="1">IF(B160="","",OFFSET(List1!O$4,tisk!A159,0))</f>
        <v>1/2019</v>
      </c>
      <c r="G160" s="118">
        <f ca="1">IF(B160="","",OFFSET(List1!Q$4,tisk!A159,0))</f>
        <v>90500</v>
      </c>
      <c r="H160" s="119" t="str">
        <f ca="1">IF(B160="","",OFFSET(List1!R$4,tisk!A159,0))</f>
        <v>13.12.2019</v>
      </c>
      <c r="I160" s="116">
        <f ca="1">IF(B160="","",OFFSET(List1!S$4,tisk!A159,0))</f>
        <v>160</v>
      </c>
      <c r="J160" s="116">
        <f ca="1">IF(B160="","",OFFSET(List1!T$4,tisk!A159,0))</f>
        <v>155</v>
      </c>
      <c r="K160" s="116">
        <f ca="1">IF(B160="","",OFFSET(List1!U$4,tisk!A159,0))</f>
        <v>150</v>
      </c>
      <c r="L160" s="116">
        <f ca="1">IF(B160="","",OFFSET(List1!V$4,tisk!A159,0))</f>
        <v>465</v>
      </c>
      <c r="M160" s="118">
        <f ca="1">IF(B160="","",OFFSET(List1!W$4,tisk!A159,0))</f>
        <v>90500</v>
      </c>
    </row>
    <row r="161" spans="1:13" s="95" customFormat="1" ht="93.3" customHeight="1" x14ac:dyDescent="0.3">
      <c r="A161" s="90"/>
      <c r="B161" s="116"/>
      <c r="C161" s="84" t="str">
        <f ca="1">IF(B160="","",CONCATENATE("Okres ",OFFSET(List1!F$4,tisk!A159,0),"
","Právní forma","
",OFFSET(List1!G$4,tisk!A159,0),"
","IČO ",OFFSET(List1!H$4,tisk!A159,0),"
 ","B.Ú. ",OFFSET(List1!I$4,tisk!A159,0)))</f>
        <v>Okres Olomouc
Právní forma
Obec, městská část hlavního města Prahy
IČO 00299570
 B.Ú. -anonymizováno-</v>
      </c>
      <c r="D161" s="84" t="str">
        <f ca="1">IF(B160="","",OFFSET(List1!L$4,tisk!A159,0))</f>
        <v>Obnova vybavení Jednotky sboru dobrovolných hasičů Troubelice, kategorie JPO III. Jednotka disponuje nevyhovujícími ochrannými přilbami a obuví pro hasiče. Z hlediska ochrany zdraví a bezpečnosti práce hasičů je nutná výměna.</v>
      </c>
      <c r="E161" s="117"/>
      <c r="F161" s="93"/>
      <c r="G161" s="118"/>
      <c r="H161" s="119"/>
      <c r="I161" s="116"/>
      <c r="J161" s="116"/>
      <c r="K161" s="116"/>
      <c r="L161" s="116"/>
      <c r="M161" s="118"/>
    </row>
    <row r="162" spans="1:13" s="95" customFormat="1" ht="36.35" customHeight="1" x14ac:dyDescent="0.3">
      <c r="A162" s="90">
        <f>ROW()/3-1</f>
        <v>53</v>
      </c>
      <c r="B162" s="116"/>
      <c r="C162" s="84" t="str">
        <f ca="1">IF(B160="","",CONCATENATE("Zástupce","
",OFFSET(List1!J$4,tisk!A159,0)))</f>
        <v xml:space="preserve">Zástupce
</v>
      </c>
      <c r="D162" s="84" t="str">
        <f ca="1">IF(B160="","",CONCATENATE("Dotace bude použita na:",OFFSET(List1!M$4,tisk!A159,0)))</f>
        <v>Dotace bude použita na:pořízení ochranných prostředků pro hasiče - ochranná přilba se svítilnou v počtu 10 ks a zásahová obuv pro hasiče v počtu 10 ks.</v>
      </c>
      <c r="E162" s="117"/>
      <c r="F162" s="92" t="str">
        <f ca="1">IF(B160="","",OFFSET(List1!P$4,tisk!A159,0))</f>
        <v>11/2019</v>
      </c>
      <c r="G162" s="118"/>
      <c r="H162" s="119"/>
      <c r="I162" s="116"/>
      <c r="J162" s="116"/>
      <c r="K162" s="116"/>
      <c r="L162" s="116"/>
      <c r="M162" s="118"/>
    </row>
    <row r="163" spans="1:13" s="95" customFormat="1" ht="64.5" customHeight="1" x14ac:dyDescent="0.3">
      <c r="A163" s="90"/>
      <c r="B163" s="116" t="str">
        <f ca="1">IF(OFFSET(List1!A$4,tisk!A162,0)&gt;0,OFFSET(List1!A$4,tisk!A162,0),"")</f>
        <v>181</v>
      </c>
      <c r="C163" s="84" t="str">
        <f ca="1">IF(B163="","",CONCATENATE(OFFSET(List1!B$4,tisk!A162,0),"
",OFFSET(List1!C$4,tisk!A162,0),"
",OFFSET(List1!D$4,tisk!A162,0),"
",OFFSET(List1!E$4,tisk!A162,0)))</f>
        <v>Obec Postřelmov
Komenského 193
Postřelmov
78969</v>
      </c>
      <c r="D163" s="86" t="str">
        <f ca="1">IF(B163="","",OFFSET(List1!K$4,tisk!A162,0))</f>
        <v>Pořízení, technické zhodnocení a oprava požární techniky a nákup věcného vybavení pro JSDH Postřelmov zřízené obcí Postřelmov</v>
      </c>
      <c r="E163" s="117">
        <f ca="1">IF(B163="","",OFFSET(List1!N$4,tisk!A162,0))</f>
        <v>1300000</v>
      </c>
      <c r="F163" s="92" t="str">
        <f ca="1">IF(B163="","",OFFSET(List1!O$4,tisk!A162,0))</f>
        <v>1/2019</v>
      </c>
      <c r="G163" s="118">
        <f ca="1">IF(B163="","",OFFSET(List1!Q$4,tisk!A162,0))</f>
        <v>200000</v>
      </c>
      <c r="H163" s="119" t="str">
        <f ca="1">IF(B163="","",OFFSET(List1!R$4,tisk!A162,0))</f>
        <v>13.12.2019</v>
      </c>
      <c r="I163" s="116">
        <f ca="1">IF(B163="","",OFFSET(List1!S$4,tisk!A162,0))</f>
        <v>160</v>
      </c>
      <c r="J163" s="116">
        <f ca="1">IF(B163="","",OFFSET(List1!T$4,tisk!A162,0))</f>
        <v>150</v>
      </c>
      <c r="K163" s="116">
        <f ca="1">IF(B163="","",OFFSET(List1!U$4,tisk!A162,0))</f>
        <v>150</v>
      </c>
      <c r="L163" s="116">
        <f ca="1">IF(B163="","",OFFSET(List1!V$4,tisk!A162,0))</f>
        <v>460</v>
      </c>
      <c r="M163" s="118">
        <f ca="1">IF(B163="","",OFFSET(List1!W$4,tisk!A162,0))</f>
        <v>200000</v>
      </c>
    </row>
    <row r="164" spans="1:13" s="95" customFormat="1" ht="92.05" customHeight="1" x14ac:dyDescent="0.3">
      <c r="A164" s="90"/>
      <c r="B164" s="116"/>
      <c r="C164" s="84" t="str">
        <f ca="1">IF(B163="","",CONCATENATE("Okres ",OFFSET(List1!F$4,tisk!A162,0),"
","Právní forma","
",OFFSET(List1!G$4,tisk!A162,0),"
","IČO ",OFFSET(List1!H$4,tisk!A162,0),"
 ","B.Ú. ",OFFSET(List1!I$4,tisk!A162,0)))</f>
        <v>Okres Šumperk
Právní forma
Obec, městská část hlavního města Prahy
IČO 00303232
 B.Ú. -anonymizováno-</v>
      </c>
      <c r="D164" s="84" t="str">
        <f ca="1">IF(B163="","",OFFSET(List1!L$4,tisk!A162,0))</f>
        <v>Pořízení nové cisternové automobilové stříkačky</v>
      </c>
      <c r="E164" s="117"/>
      <c r="F164" s="93"/>
      <c r="G164" s="118"/>
      <c r="H164" s="119"/>
      <c r="I164" s="116"/>
      <c r="J164" s="116"/>
      <c r="K164" s="116"/>
      <c r="L164" s="116"/>
      <c r="M164" s="118"/>
    </row>
    <row r="165" spans="1:13" s="95" customFormat="1" ht="33.85" customHeight="1" x14ac:dyDescent="0.3">
      <c r="A165" s="90">
        <f>ROW()/3-1</f>
        <v>54</v>
      </c>
      <c r="B165" s="116"/>
      <c r="C165" s="84" t="str">
        <f ca="1">IF(B163="","",CONCATENATE("Zástupce","
",OFFSET(List1!J$4,tisk!A162,0)))</f>
        <v xml:space="preserve">Zástupce
</v>
      </c>
      <c r="D165" s="84" t="str">
        <f ca="1">IF(B163="","",CONCATENATE("Dotace bude použita na:",OFFSET(List1!M$4,tisk!A162,0)))</f>
        <v>Dotace bude použita na:pořízení cisternové automobilové stříkačky
Investiční dotace</v>
      </c>
      <c r="E165" s="117"/>
      <c r="F165" s="92" t="str">
        <f ca="1">IF(B163="","",OFFSET(List1!P$4,tisk!A162,0))</f>
        <v>11/2019</v>
      </c>
      <c r="G165" s="118"/>
      <c r="H165" s="119"/>
      <c r="I165" s="116"/>
      <c r="J165" s="116"/>
      <c r="K165" s="116"/>
      <c r="L165" s="116"/>
      <c r="M165" s="118"/>
    </row>
    <row r="166" spans="1:13" s="95" customFormat="1" ht="66.400000000000006" customHeight="1" x14ac:dyDescent="0.3">
      <c r="A166" s="90"/>
      <c r="B166" s="116" t="str">
        <f ca="1">IF(OFFSET(List1!A$4,tisk!A165,0)&gt;0,OFFSET(List1!A$4,tisk!A165,0),"")</f>
        <v>4</v>
      </c>
      <c r="C166" s="84" t="str">
        <f ca="1">IF(B166="","",CONCATENATE(OFFSET(List1!B$4,tisk!A165,0),"
",OFFSET(List1!C$4,tisk!A165,0),"
",OFFSET(List1!D$4,tisk!A165,0),"
",OFFSET(List1!E$4,tisk!A165,0)))</f>
        <v>Město Zlaté Hory
nám. Svobody 80
Zlaté Hory
79376</v>
      </c>
      <c r="D166" s="86" t="str">
        <f ca="1">IF(B166="","",OFFSET(List1!K$4,tisk!A165,0))</f>
        <v>Pořízení, technické zhodnocení a oprava požární techniky a nákup věcného vybavení pro JSDH Zlaté Hory zřízené městem Zlaté Hory</v>
      </c>
      <c r="E166" s="117">
        <f ca="1">IF(B166="","",OFFSET(List1!N$4,tisk!A165,0))</f>
        <v>70000</v>
      </c>
      <c r="F166" s="92" t="str">
        <f ca="1">IF(B166="","",OFFSET(List1!O$4,tisk!A165,0))</f>
        <v>1/2019</v>
      </c>
      <c r="G166" s="118">
        <f ca="1">IF(B166="","",OFFSET(List1!Q$4,tisk!A165,0))</f>
        <v>35000</v>
      </c>
      <c r="H166" s="119" t="str">
        <f ca="1">IF(B166="","",OFFSET(List1!R$4,tisk!A165,0))</f>
        <v>13.12.2019</v>
      </c>
      <c r="I166" s="116">
        <f ca="1">IF(B166="","",OFFSET(List1!S$4,tisk!A165,0))</f>
        <v>70</v>
      </c>
      <c r="J166" s="116">
        <f ca="1">IF(B166="","",OFFSET(List1!T$4,tisk!A165,0))</f>
        <v>190</v>
      </c>
      <c r="K166" s="116">
        <f ca="1">IF(B166="","",OFFSET(List1!U$4,tisk!A165,0))</f>
        <v>200</v>
      </c>
      <c r="L166" s="116">
        <f ca="1">IF(B166="","",OFFSET(List1!V$4,tisk!A165,0))</f>
        <v>460</v>
      </c>
      <c r="M166" s="118">
        <f ca="1">IF(B166="","",OFFSET(List1!W$4,tisk!A165,0))</f>
        <v>35000</v>
      </c>
    </row>
    <row r="167" spans="1:13" s="95" customFormat="1" ht="92.05" customHeight="1" x14ac:dyDescent="0.3">
      <c r="A167" s="90"/>
      <c r="B167" s="116"/>
      <c r="C167" s="84" t="str">
        <f ca="1">IF(B166="","",CONCATENATE("Okres ",OFFSET(List1!F$4,tisk!A165,0),"
","Právní forma","
",OFFSET(List1!G$4,tisk!A165,0),"
","IČO ",OFFSET(List1!H$4,tisk!A165,0),"
 ","B.Ú. ",OFFSET(List1!I$4,tisk!A165,0)))</f>
        <v>Okres Jeseník
Právní forma
Obec, městská část hlavního města Prahy
IČO 00296481
 B.Ú. -anonymizováno-</v>
      </c>
      <c r="D167" s="84" t="str">
        <f ca="1">IF(B166="","",OFFSET(List1!L$4,tisk!A165,0))</f>
        <v>Záměrem projektu je provést povinnou servisní prohlídku, včetně opravy zjištěných závad a výměny opotřebovaných dílů účelové nástavby automobilového žebříku AZ 30 ve výbavě JSDH Zlaté Hory. Součástí servisní prohlídky bude i vystavení protokolu.</v>
      </c>
      <c r="E167" s="117"/>
      <c r="F167" s="93"/>
      <c r="G167" s="118"/>
      <c r="H167" s="119"/>
      <c r="I167" s="116"/>
      <c r="J167" s="116"/>
      <c r="K167" s="116"/>
      <c r="L167" s="116"/>
      <c r="M167" s="118"/>
    </row>
    <row r="168" spans="1:13" s="95" customFormat="1" ht="26.3" customHeight="1" x14ac:dyDescent="0.3">
      <c r="A168" s="90">
        <f>ROW()/3-1</f>
        <v>55</v>
      </c>
      <c r="B168" s="116"/>
      <c r="C168" s="84" t="str">
        <f ca="1">IF(B166="","",CONCATENATE("Zástupce","
",OFFSET(List1!J$4,tisk!A165,0)))</f>
        <v xml:space="preserve">Zástupce
</v>
      </c>
      <c r="D168" s="84" t="str">
        <f ca="1">IF(B166="","",CONCATENATE("Dotace bude použita na:",OFFSET(List1!M$4,tisk!A165,0)))</f>
        <v>Dotace bude použita na:opravu a servisní prohlídku automobilového žebříku</v>
      </c>
      <c r="E168" s="117"/>
      <c r="F168" s="92" t="str">
        <f ca="1">IF(B166="","",OFFSET(List1!P$4,tisk!A165,0))</f>
        <v>11/2019</v>
      </c>
      <c r="G168" s="118"/>
      <c r="H168" s="119"/>
      <c r="I168" s="116"/>
      <c r="J168" s="116"/>
      <c r="K168" s="116"/>
      <c r="L168" s="116"/>
      <c r="M168" s="118"/>
    </row>
    <row r="169" spans="1:13" s="95" customFormat="1" ht="67" customHeight="1" x14ac:dyDescent="0.3">
      <c r="A169" s="90"/>
      <c r="B169" s="116" t="str">
        <f ca="1">IF(OFFSET(List1!A$4,tisk!A168,0)&gt;0,OFFSET(List1!A$4,tisk!A168,0),"")</f>
        <v>203</v>
      </c>
      <c r="C169" s="84" t="str">
        <f ca="1">IF(B169="","",CONCATENATE(OFFSET(List1!B$4,tisk!A168,0),"
",OFFSET(List1!C$4,tisk!A168,0),"
",OFFSET(List1!D$4,tisk!A168,0),"
",OFFSET(List1!E$4,tisk!A168,0)))</f>
        <v>Obec Dolany
Dolany 58
Dolany
78316</v>
      </c>
      <c r="D169" s="86" t="str">
        <f ca="1">IF(B169="","",OFFSET(List1!K$4,tisk!A168,0))</f>
        <v>Pořízení, technické zhodnocení a oprava požární techniky a nákup věcného vybavení pro JSDH Dolany zřízené obcí Dolany</v>
      </c>
      <c r="E169" s="117">
        <f ca="1">IF(B169="","",OFFSET(List1!N$4,tisk!A168,0))</f>
        <v>160000</v>
      </c>
      <c r="F169" s="92" t="str">
        <f ca="1">IF(B169="","",OFFSET(List1!O$4,tisk!A168,0))</f>
        <v>1/2019</v>
      </c>
      <c r="G169" s="118">
        <f ca="1">IF(B169="","",OFFSET(List1!Q$4,tisk!A168,0))</f>
        <v>80000</v>
      </c>
      <c r="H169" s="119" t="str">
        <f ca="1">IF(B169="","",OFFSET(List1!R$4,tisk!A168,0))</f>
        <v>13.12.2019</v>
      </c>
      <c r="I169" s="116">
        <f ca="1">IF(B169="","",OFFSET(List1!S$4,tisk!A168,0))</f>
        <v>160</v>
      </c>
      <c r="J169" s="116">
        <f ca="1">IF(B169="","",OFFSET(List1!T$4,tisk!A168,0))</f>
        <v>145</v>
      </c>
      <c r="K169" s="116">
        <f ca="1">IF(B169="","",OFFSET(List1!U$4,tisk!A168,0))</f>
        <v>150</v>
      </c>
      <c r="L169" s="116">
        <f ca="1">IF(B169="","",OFFSET(List1!V$4,tisk!A168,0))</f>
        <v>455</v>
      </c>
      <c r="M169" s="118">
        <f ca="1">IF(B169="","",OFFSET(List1!W$4,tisk!A168,0))</f>
        <v>80000</v>
      </c>
    </row>
    <row r="170" spans="1:13" s="95" customFormat="1" ht="95.2" customHeight="1" x14ac:dyDescent="0.3">
      <c r="A170" s="90"/>
      <c r="B170" s="116"/>
      <c r="C170" s="84" t="str">
        <f ca="1">IF(B169="","",CONCATENATE("Okres ",OFFSET(List1!F$4,tisk!A168,0),"
","Právní forma","
",OFFSET(List1!G$4,tisk!A168,0),"
","IČO ",OFFSET(List1!H$4,tisk!A168,0),"
 ","B.Ú. ",OFFSET(List1!I$4,tisk!A168,0)))</f>
        <v>Okres Olomouc
Právní forma
Obec, městská část hlavního města Prahy
IČO 00298808
 B.Ú. -anonymizováno-</v>
      </c>
      <c r="D170" s="84" t="str">
        <f ca="1">IF(B169="","",OFFSET(List1!L$4,tisk!A168,0))</f>
        <v>Zajištění akceschopnosti JPO.</v>
      </c>
      <c r="E170" s="117"/>
      <c r="F170" s="93"/>
      <c r="G170" s="118"/>
      <c r="H170" s="119"/>
      <c r="I170" s="116"/>
      <c r="J170" s="116"/>
      <c r="K170" s="116"/>
      <c r="L170" s="116"/>
      <c r="M170" s="118"/>
    </row>
    <row r="171" spans="1:13" s="95" customFormat="1" ht="30.05" customHeight="1" x14ac:dyDescent="0.3">
      <c r="A171" s="90">
        <f>ROW()/3-1</f>
        <v>56</v>
      </c>
      <c r="B171" s="116"/>
      <c r="C171" s="84" t="str">
        <f ca="1">IF(B169="","",CONCATENATE("Zástupce","
",OFFSET(List1!J$4,tisk!A168,0)))</f>
        <v xml:space="preserve">Zástupce
</v>
      </c>
      <c r="D171" s="84" t="str">
        <f ca="1">IF(B169="","",CONCATENATE("Dotace bude použita na:",OFFSET(List1!M$4,tisk!A168,0)))</f>
        <v>Dotace bude použita na:pořízení hydraulického vyprošťovacího zařízení
Investiční dotace</v>
      </c>
      <c r="E171" s="117"/>
      <c r="F171" s="92" t="str">
        <f ca="1">IF(B169="","",OFFSET(List1!P$4,tisk!A168,0))</f>
        <v>11/2019</v>
      </c>
      <c r="G171" s="118"/>
      <c r="H171" s="119"/>
      <c r="I171" s="116"/>
      <c r="J171" s="116"/>
      <c r="K171" s="116"/>
      <c r="L171" s="116"/>
      <c r="M171" s="118"/>
    </row>
    <row r="172" spans="1:13" s="95" customFormat="1" ht="62" customHeight="1" x14ac:dyDescent="0.3">
      <c r="A172" s="90"/>
      <c r="B172" s="116" t="str">
        <f ca="1">IF(OFFSET(List1!A$4,tisk!A171,0)&gt;0,OFFSET(List1!A$4,tisk!A171,0),"")</f>
        <v>131</v>
      </c>
      <c r="C172" s="84" t="str">
        <f ca="1">IF(B172="","",CONCATENATE(OFFSET(List1!B$4,tisk!A171,0),"
",OFFSET(List1!C$4,tisk!A171,0),"
",OFFSET(List1!D$4,tisk!A171,0),"
",OFFSET(List1!E$4,tisk!A171,0)))</f>
        <v>Obec Dubčany
Dubčany 24
Dubčany
78322</v>
      </c>
      <c r="D172" s="86" t="str">
        <f ca="1">IF(B172="","",OFFSET(List1!K$4,tisk!A171,0))</f>
        <v>Pořízení, technické zhodnocení a oprava požární techniky a nákup věcného vybavení pro JSDH Dubčany zřízené obcí Dubčany</v>
      </c>
      <c r="E172" s="117">
        <f ca="1">IF(B172="","",OFFSET(List1!N$4,tisk!A171,0))</f>
        <v>265000</v>
      </c>
      <c r="F172" s="92" t="str">
        <f ca="1">IF(B172="","",OFFSET(List1!O$4,tisk!A171,0))</f>
        <v>1/2019</v>
      </c>
      <c r="G172" s="118">
        <f ca="1">IF(B172="","",OFFSET(List1!Q$4,tisk!A171,0))</f>
        <v>132000</v>
      </c>
      <c r="H172" s="119" t="str">
        <f ca="1">IF(B172="","",OFFSET(List1!R$4,tisk!A171,0))</f>
        <v>13.12.2019</v>
      </c>
      <c r="I172" s="116">
        <f ca="1">IF(B172="","",OFFSET(List1!S$4,tisk!A171,0))</f>
        <v>200</v>
      </c>
      <c r="J172" s="116">
        <f ca="1">IF(B172="","",OFFSET(List1!T$4,tisk!A171,0))</f>
        <v>105</v>
      </c>
      <c r="K172" s="116">
        <f ca="1">IF(B172="","",OFFSET(List1!U$4,tisk!A171,0))</f>
        <v>150</v>
      </c>
      <c r="L172" s="116">
        <f ca="1">IF(B172="","",OFFSET(List1!V$4,tisk!A171,0))</f>
        <v>455</v>
      </c>
      <c r="M172" s="118">
        <f ca="1">IF(B172="","",OFFSET(List1!W$4,tisk!A171,0))</f>
        <v>132000</v>
      </c>
    </row>
    <row r="173" spans="1:13" s="95" customFormat="1" ht="86.4" customHeight="1" x14ac:dyDescent="0.3">
      <c r="A173" s="90"/>
      <c r="B173" s="116"/>
      <c r="C173" s="84" t="str">
        <f ca="1">IF(B172="","",CONCATENATE("Okres ",OFFSET(List1!F$4,tisk!A171,0),"
","Právní forma","
",OFFSET(List1!G$4,tisk!A171,0),"
","IČO ",OFFSET(List1!H$4,tisk!A171,0),"
 ","B.Ú. ",OFFSET(List1!I$4,tisk!A171,0)))</f>
        <v>Okres Olomouc
Právní forma
Obec, městská část hlavního města Prahy
IČO 00576221
 B.Ú. -anonymizováno-</v>
      </c>
      <c r="D173" s="84" t="str">
        <f ca="1">IF(B172="","",OFFSET(List1!L$4,tisk!A171,0))</f>
        <v>Pořízení nové přenosné motorové stříkačky pro JSDH Dubčany</v>
      </c>
      <c r="E173" s="117"/>
      <c r="F173" s="93"/>
      <c r="G173" s="118"/>
      <c r="H173" s="119"/>
      <c r="I173" s="116"/>
      <c r="J173" s="116"/>
      <c r="K173" s="116"/>
      <c r="L173" s="116"/>
      <c r="M173" s="118"/>
    </row>
    <row r="174" spans="1:13" s="95" customFormat="1" ht="35.700000000000003" customHeight="1" x14ac:dyDescent="0.3">
      <c r="A174" s="90">
        <f>ROW()/3-1</f>
        <v>57</v>
      </c>
      <c r="B174" s="116"/>
      <c r="C174" s="84" t="str">
        <f ca="1">IF(B172="","",CONCATENATE("Zástupce","
",OFFSET(List1!J$4,tisk!A171,0)))</f>
        <v xml:space="preserve">Zástupce
</v>
      </c>
      <c r="D174" s="84" t="str">
        <f ca="1">IF(B172="","",CONCATENATE("Dotace bude použita na:",OFFSET(List1!M$4,tisk!A171,0)))</f>
        <v>Dotace bude použita na:pořízení přenosné motorové stříkačky
Investiční dotace</v>
      </c>
      <c r="E174" s="117"/>
      <c r="F174" s="92" t="str">
        <f ca="1">IF(B172="","",OFFSET(List1!P$4,tisk!A171,0))</f>
        <v>11/2019</v>
      </c>
      <c r="G174" s="118"/>
      <c r="H174" s="119"/>
      <c r="I174" s="116"/>
      <c r="J174" s="116"/>
      <c r="K174" s="116"/>
      <c r="L174" s="116"/>
      <c r="M174" s="118"/>
    </row>
    <row r="175" spans="1:13" s="95" customFormat="1" ht="64.5" customHeight="1" x14ac:dyDescent="0.3">
      <c r="A175" s="90"/>
      <c r="B175" s="116" t="str">
        <f ca="1">IF(OFFSET(List1!A$4,tisk!A174,0)&gt;0,OFFSET(List1!A$4,tisk!A174,0),"")</f>
        <v>8</v>
      </c>
      <c r="C175" s="84" t="str">
        <f ca="1">IF(B175="","",CONCATENATE(OFFSET(List1!B$4,tisk!A174,0),"
",OFFSET(List1!C$4,tisk!A174,0),"
",OFFSET(List1!D$4,tisk!A174,0),"
",OFFSET(List1!E$4,tisk!A174,0)))</f>
        <v>Obec Chromeč
Chromeč 71
Chromeč
78901</v>
      </c>
      <c r="D175" s="86" t="str">
        <f ca="1">IF(B175="","",OFFSET(List1!K$4,tisk!A174,0))</f>
        <v>Pořízení, technické zhodnocení a oprava požární techniky a nákup věcného vybavení pro JSDH Chromeč zřízené obcí Chromeč</v>
      </c>
      <c r="E175" s="117">
        <f ca="1">IF(B175="","",OFFSET(List1!N$4,tisk!A174,0))</f>
        <v>80000</v>
      </c>
      <c r="F175" s="92" t="str">
        <f ca="1">IF(B175="","",OFFSET(List1!O$4,tisk!A174,0))</f>
        <v>1/2019</v>
      </c>
      <c r="G175" s="118">
        <f ca="1">IF(B175="","",OFFSET(List1!Q$4,tisk!A174,0))</f>
        <v>40000</v>
      </c>
      <c r="H175" s="119" t="str">
        <f ca="1">IF(B175="","",OFFSET(List1!R$4,tisk!A174,0))</f>
        <v>13.12.2019</v>
      </c>
      <c r="I175" s="116">
        <f ca="1">IF(B175="","",OFFSET(List1!S$4,tisk!A174,0))</f>
        <v>180</v>
      </c>
      <c r="J175" s="116">
        <f ca="1">IF(B175="","",OFFSET(List1!T$4,tisk!A174,0))</f>
        <v>125</v>
      </c>
      <c r="K175" s="116">
        <f ca="1">IF(B175="","",OFFSET(List1!U$4,tisk!A174,0))</f>
        <v>150</v>
      </c>
      <c r="L175" s="116">
        <f ca="1">IF(B175="","",OFFSET(List1!V$4,tisk!A174,0))</f>
        <v>455</v>
      </c>
      <c r="M175" s="118">
        <f ca="1">IF(B175="","",OFFSET(List1!W$4,tisk!A174,0))</f>
        <v>40000</v>
      </c>
    </row>
    <row r="176" spans="1:13" s="95" customFormat="1" ht="90.2" customHeight="1" x14ac:dyDescent="0.3">
      <c r="A176" s="90"/>
      <c r="B176" s="116"/>
      <c r="C176" s="84" t="str">
        <f ca="1">IF(B175="","",CONCATENATE("Okres ",OFFSET(List1!F$4,tisk!A174,0),"
","Právní forma","
",OFFSET(List1!G$4,tisk!A174,0),"
","IČO ",OFFSET(List1!H$4,tisk!A174,0),"
 ","B.Ú. ",OFFSET(List1!I$4,tisk!A174,0)))</f>
        <v>Okres Šumperk
Právní forma
Obec, městská část hlavního města Prahy
IČO 00636100
 B.Ú. -anonymizováno-</v>
      </c>
      <c r="D176" s="84" t="str">
        <f ca="1">IF(B175="","",OFFSET(List1!L$4,tisk!A174,0))</f>
        <v>Zajištění akceschopnosti zásahové jednotky.</v>
      </c>
      <c r="E176" s="117"/>
      <c r="F176" s="93"/>
      <c r="G176" s="118"/>
      <c r="H176" s="119"/>
      <c r="I176" s="116"/>
      <c r="J176" s="116"/>
      <c r="K176" s="116"/>
      <c r="L176" s="116"/>
      <c r="M176" s="118"/>
    </row>
    <row r="177" spans="1:13" s="95" customFormat="1" ht="23.2" customHeight="1" x14ac:dyDescent="0.3">
      <c r="A177" s="90">
        <f>ROW()/3-1</f>
        <v>58</v>
      </c>
      <c r="B177" s="116"/>
      <c r="C177" s="84" t="str">
        <f ca="1">IF(B175="","",CONCATENATE("Zástupce","
",OFFSET(List1!J$4,tisk!A174,0)))</f>
        <v xml:space="preserve">Zástupce
</v>
      </c>
      <c r="D177" s="84" t="str">
        <f ca="1">IF(B175="","",CONCATENATE("Dotace bude použita na:",OFFSET(List1!M$4,tisk!A174,0)))</f>
        <v>Dotace bude použita na:pořízení ochranných prostředků pro hasisče</v>
      </c>
      <c r="E177" s="117"/>
      <c r="F177" s="92" t="str">
        <f ca="1">IF(B175="","",OFFSET(List1!P$4,tisk!A174,0))</f>
        <v>11/2019</v>
      </c>
      <c r="G177" s="118"/>
      <c r="H177" s="119"/>
      <c r="I177" s="116"/>
      <c r="J177" s="116"/>
      <c r="K177" s="116"/>
      <c r="L177" s="116"/>
      <c r="M177" s="118"/>
    </row>
    <row r="178" spans="1:13" s="95" customFormat="1" ht="63.9" customHeight="1" x14ac:dyDescent="0.3">
      <c r="A178" s="90"/>
      <c r="B178" s="116" t="str">
        <f ca="1">IF(OFFSET(List1!A$4,tisk!A177,0)&gt;0,OFFSET(List1!A$4,tisk!A177,0),"")</f>
        <v>58</v>
      </c>
      <c r="C178" s="84" t="str">
        <f ca="1">IF(B178="","",CONCATENATE(OFFSET(List1!B$4,tisk!A177,0),"
",OFFSET(List1!C$4,tisk!A177,0),"
",OFFSET(List1!D$4,tisk!A177,0),"
",OFFSET(List1!E$4,tisk!A177,0)))</f>
        <v>Obec Klopotovice
Klopotovice 11
Klopotovice
79821</v>
      </c>
      <c r="D178" s="86" t="str">
        <f ca="1">IF(B178="","",OFFSET(List1!K$4,tisk!A177,0))</f>
        <v>Pořízení, technické zhodnocení a oprava požární techniky a nákup věcného vybavení pro JSDH Klopotovice zřízené obcí Klopotovice</v>
      </c>
      <c r="E178" s="117">
        <f ca="1">IF(B178="","",OFFSET(List1!N$4,tisk!A177,0))</f>
        <v>136000</v>
      </c>
      <c r="F178" s="92" t="str">
        <f ca="1">IF(B178="","",OFFSET(List1!O$4,tisk!A177,0))</f>
        <v>1/2019</v>
      </c>
      <c r="G178" s="118">
        <f ca="1">IF(B178="","",OFFSET(List1!Q$4,tisk!A177,0))</f>
        <v>68000</v>
      </c>
      <c r="H178" s="119" t="str">
        <f ca="1">IF(B178="","",OFFSET(List1!R$4,tisk!A177,0))</f>
        <v>13.12.2019</v>
      </c>
      <c r="I178" s="116">
        <f ca="1">IF(B178="","",OFFSET(List1!S$4,tisk!A177,0))</f>
        <v>200</v>
      </c>
      <c r="J178" s="116">
        <f ca="1">IF(B178="","",OFFSET(List1!T$4,tisk!A177,0))</f>
        <v>105</v>
      </c>
      <c r="K178" s="116">
        <f ca="1">IF(B178="","",OFFSET(List1!U$4,tisk!A177,0))</f>
        <v>150</v>
      </c>
      <c r="L178" s="116">
        <f ca="1">IF(B178="","",OFFSET(List1!V$4,tisk!A177,0))</f>
        <v>455</v>
      </c>
      <c r="M178" s="118">
        <f ca="1">IF(B178="","",OFFSET(List1!W$4,tisk!A177,0))</f>
        <v>68000</v>
      </c>
    </row>
    <row r="179" spans="1:13" s="95" customFormat="1" ht="91.45" customHeight="1" x14ac:dyDescent="0.3">
      <c r="A179" s="90"/>
      <c r="B179" s="116"/>
      <c r="C179" s="84" t="str">
        <f ca="1">IF(B178="","",CONCATENATE("Okres ",OFFSET(List1!F$4,tisk!A177,0),"
","Právní forma","
",OFFSET(List1!G$4,tisk!A177,0),"
","IČO ",OFFSET(List1!H$4,tisk!A177,0),"
 ","B.Ú. ",OFFSET(List1!I$4,tisk!A177,0)))</f>
        <v>Okres Prostějov
Právní forma
Obec, městská část hlavního města Prahy
IČO 00288357
 B.Ú. -anonymizováno-</v>
      </c>
      <c r="D179" s="84" t="str">
        <f ca="1">IF(B178="","",OFFSET(List1!L$4,tisk!A177,0))</f>
        <v>nákup věcného vybavení JSDH Klopotovice : pořízením - elektrická centrála a elektrické kalové čerpadlo + příslušenství</v>
      </c>
      <c r="E179" s="117"/>
      <c r="F179" s="93"/>
      <c r="G179" s="118"/>
      <c r="H179" s="119"/>
      <c r="I179" s="116"/>
      <c r="J179" s="116"/>
      <c r="K179" s="116"/>
      <c r="L179" s="116"/>
      <c r="M179" s="118"/>
    </row>
    <row r="180" spans="1:13" s="95" customFormat="1" ht="37.6" customHeight="1" x14ac:dyDescent="0.3">
      <c r="A180" s="90">
        <f>ROW()/3-1</f>
        <v>59</v>
      </c>
      <c r="B180" s="116"/>
      <c r="C180" s="84" t="str">
        <f ca="1">IF(B178="","",CONCATENATE("Zástupce","
",OFFSET(List1!J$4,tisk!A177,0)))</f>
        <v xml:space="preserve">Zástupce
</v>
      </c>
      <c r="D180" s="84" t="str">
        <f ca="1">IF(B178="","",CONCATENATE("Dotace bude použita na:",OFFSET(List1!M$4,tisk!A177,0)))</f>
        <v>Dotace bude použita na:pořízení elektrické centrály, elektrického kalového čerpadla a příslušenství
Investiční dotace</v>
      </c>
      <c r="E180" s="117"/>
      <c r="F180" s="92" t="str">
        <f ca="1">IF(B178="","",OFFSET(List1!P$4,tisk!A177,0))</f>
        <v>11/2019</v>
      </c>
      <c r="G180" s="118"/>
      <c r="H180" s="119"/>
      <c r="I180" s="116"/>
      <c r="J180" s="116"/>
      <c r="K180" s="116"/>
      <c r="L180" s="116"/>
      <c r="M180" s="118"/>
    </row>
    <row r="181" spans="1:13" s="95" customFormat="1" ht="65.150000000000006" customHeight="1" x14ac:dyDescent="0.3">
      <c r="A181" s="90"/>
      <c r="B181" s="116" t="str">
        <f ca="1">IF(OFFSET(List1!A$4,tisk!A180,0)&gt;0,OFFSET(List1!A$4,tisk!A180,0),"")</f>
        <v>179</v>
      </c>
      <c r="C181" s="84" t="str">
        <f ca="1">IF(B181="","",CONCATENATE(OFFSET(List1!B$4,tisk!A180,0),"
",OFFSET(List1!C$4,tisk!A180,0),"
",OFFSET(List1!D$4,tisk!A180,0),"
",OFFSET(List1!E$4,tisk!A180,0)))</f>
        <v>Obec Milenov
Milenov 120
Milenov
75361</v>
      </c>
      <c r="D181" s="86" t="str">
        <f ca="1">IF(B181="","",OFFSET(List1!K$4,tisk!A180,0))</f>
        <v>Pořízení, technické zhodnocení a oprava požární techniky a nákup věcného vybavení pro JSDH Milenov zřízené obcí Milenov</v>
      </c>
      <c r="E181" s="117">
        <f ca="1">IF(B181="","",OFFSET(List1!N$4,tisk!A180,0))</f>
        <v>110000</v>
      </c>
      <c r="F181" s="92" t="str">
        <f ca="1">IF(B181="","",OFFSET(List1!O$4,tisk!A180,0))</f>
        <v>1/2019</v>
      </c>
      <c r="G181" s="118">
        <f ca="1">IF(B181="","",OFFSET(List1!Q$4,tisk!A180,0))</f>
        <v>55000</v>
      </c>
      <c r="H181" s="119" t="str">
        <f ca="1">IF(B181="","",OFFSET(List1!R$4,tisk!A180,0))</f>
        <v>13.12.2019</v>
      </c>
      <c r="I181" s="116">
        <f ca="1">IF(B181="","",OFFSET(List1!S$4,tisk!A180,0))</f>
        <v>180</v>
      </c>
      <c r="J181" s="116">
        <f ca="1">IF(B181="","",OFFSET(List1!T$4,tisk!A180,0))</f>
        <v>125</v>
      </c>
      <c r="K181" s="116">
        <f ca="1">IF(B181="","",OFFSET(List1!U$4,tisk!A180,0))</f>
        <v>150</v>
      </c>
      <c r="L181" s="116">
        <f ca="1">IF(B181="","",OFFSET(List1!V$4,tisk!A180,0))</f>
        <v>455</v>
      </c>
      <c r="M181" s="118">
        <f ca="1">IF(B181="","",OFFSET(List1!W$4,tisk!A180,0))</f>
        <v>55000</v>
      </c>
    </row>
    <row r="182" spans="1:13" s="95" customFormat="1" ht="92.7" customHeight="1" x14ac:dyDescent="0.3">
      <c r="A182" s="90"/>
      <c r="B182" s="116"/>
      <c r="C182" s="84" t="str">
        <f ca="1">IF(B181="","",CONCATENATE("Okres ",OFFSET(List1!F$4,tisk!A180,0),"
","Právní forma","
",OFFSET(List1!G$4,tisk!A180,0),"
","IČO ",OFFSET(List1!H$4,tisk!A180,0),"
 ","B.Ú. ",OFFSET(List1!I$4,tisk!A180,0)))</f>
        <v>Okres Přerov
Právní forma
Obec, městská část hlavního města Prahy
IČO 00301582
 B.Ú. -anonymizováno-</v>
      </c>
      <c r="D182" s="84" t="str">
        <f ca="1">IF(B181="","",OFFSET(List1!L$4,tisk!A180,0))</f>
        <v>Finanční prostředky z poskytnuté dotace a z rozpočtu obce budou použity na vybavení jednotky SDH Milenov ochrannými prostředky pro hasiče. Stávající jsou zastaralé, některé kusy ošacení jsou opravované.</v>
      </c>
      <c r="E182" s="117"/>
      <c r="F182" s="93"/>
      <c r="G182" s="118"/>
      <c r="H182" s="119"/>
      <c r="I182" s="116"/>
      <c r="J182" s="116"/>
      <c r="K182" s="116"/>
      <c r="L182" s="116"/>
      <c r="M182" s="118"/>
    </row>
    <row r="183" spans="1:13" s="95" customFormat="1" ht="51.35" customHeight="1" x14ac:dyDescent="0.3">
      <c r="A183" s="90">
        <f>ROW()/3-1</f>
        <v>60</v>
      </c>
      <c r="B183" s="116"/>
      <c r="C183" s="84" t="str">
        <f ca="1">IF(B181="","",CONCATENATE("Zástupce","
",OFFSET(List1!J$4,tisk!A180,0)))</f>
        <v xml:space="preserve">Zástupce
</v>
      </c>
      <c r="D183" s="84" t="str">
        <f ca="1">IF(B181="","",CONCATENATE("Dotace bude použita na:",OFFSET(List1!M$4,tisk!A180,0)))</f>
        <v>Dotace bude použita na:pořízení ochranných prostředků pro členy JSDH Milenov (kukly, obuv, přilby, rukavice, zásahové oděvy, kalhoty pro brodění, vesty a pásky pro označení hasičů u zásahu, osobní svítilny na přilby)</v>
      </c>
      <c r="E183" s="117"/>
      <c r="F183" s="92" t="str">
        <f ca="1">IF(B181="","",OFFSET(List1!P$4,tisk!A180,0))</f>
        <v>11/2019</v>
      </c>
      <c r="G183" s="118"/>
      <c r="H183" s="119"/>
      <c r="I183" s="116"/>
      <c r="J183" s="116"/>
      <c r="K183" s="116"/>
      <c r="L183" s="116"/>
      <c r="M183" s="118"/>
    </row>
    <row r="184" spans="1:13" s="95" customFormat="1" ht="65.75" customHeight="1" x14ac:dyDescent="0.3">
      <c r="A184" s="90"/>
      <c r="B184" s="116" t="str">
        <f ca="1">IF(OFFSET(List1!A$4,tisk!A183,0)&gt;0,OFFSET(List1!A$4,tisk!A183,0),"")</f>
        <v>67</v>
      </c>
      <c r="C184" s="84" t="str">
        <f ca="1">IF(B184="","",CONCATENATE(OFFSET(List1!B$4,tisk!A183,0),"
",OFFSET(List1!C$4,tisk!A183,0),"
",OFFSET(List1!D$4,tisk!A183,0),"
",OFFSET(List1!E$4,tisk!A183,0)))</f>
        <v>Obec Rájec
Rájec 98
Rájec
78901</v>
      </c>
      <c r="D184" s="86" t="str">
        <f ca="1">IF(B184="","",OFFSET(List1!K$4,tisk!A183,0))</f>
        <v>Pořízení, technické zhodnocení a oprava požární techniky a nákup věcného vybavení pro JSDH Rájec zřízené obcí  Rájec</v>
      </c>
      <c r="E184" s="117">
        <f ca="1">IF(B184="","",OFFSET(List1!N$4,tisk!A183,0))</f>
        <v>115000</v>
      </c>
      <c r="F184" s="92" t="str">
        <f ca="1">IF(B184="","",OFFSET(List1!O$4,tisk!A183,0))</f>
        <v>1/2019</v>
      </c>
      <c r="G184" s="118">
        <f ca="1">IF(B184="","",OFFSET(List1!Q$4,tisk!A183,0))</f>
        <v>55000</v>
      </c>
      <c r="H184" s="119" t="str">
        <f ca="1">IF(B184="","",OFFSET(List1!R$4,tisk!A183,0))</f>
        <v>13.12.2019</v>
      </c>
      <c r="I184" s="116">
        <f ca="1">IF(B184="","",OFFSET(List1!S$4,tisk!A183,0))</f>
        <v>180</v>
      </c>
      <c r="J184" s="116">
        <f ca="1">IF(B184="","",OFFSET(List1!T$4,tisk!A183,0))</f>
        <v>125</v>
      </c>
      <c r="K184" s="116">
        <f ca="1">IF(B184="","",OFFSET(List1!U$4,tisk!A183,0))</f>
        <v>150</v>
      </c>
      <c r="L184" s="116">
        <f ca="1">IF(B184="","",OFFSET(List1!V$4,tisk!A183,0))</f>
        <v>455</v>
      </c>
      <c r="M184" s="118">
        <f ca="1">IF(B184="","",OFFSET(List1!W$4,tisk!A183,0))</f>
        <v>55000</v>
      </c>
    </row>
    <row r="185" spans="1:13" s="95" customFormat="1" ht="90.8" customHeight="1" x14ac:dyDescent="0.3">
      <c r="A185" s="90"/>
      <c r="B185" s="116"/>
      <c r="C185" s="84" t="str">
        <f ca="1">IF(B184="","",CONCATENATE("Okres ",OFFSET(List1!F$4,tisk!A183,0),"
","Právní forma","
",OFFSET(List1!G$4,tisk!A183,0),"
","IČO ",OFFSET(List1!H$4,tisk!A183,0),"
 ","B.Ú. ",OFFSET(List1!I$4,tisk!A183,0)))</f>
        <v>Okres Šumperk
Právní forma
Obec, městská část hlavního města Prahy
IČO 00303267
 B.Ú. -anonymizováno-</v>
      </c>
      <c r="D185" s="84" t="str">
        <f ca="1">IF(B184="","",OFFSET(List1!L$4,tisk!A183,0))</f>
        <v>Vybavení souborem bezpečnostních součástí výstroje členů jednotky</v>
      </c>
      <c r="E185" s="117"/>
      <c r="F185" s="93"/>
      <c r="G185" s="118"/>
      <c r="H185" s="119"/>
      <c r="I185" s="116"/>
      <c r="J185" s="116"/>
      <c r="K185" s="116"/>
      <c r="L185" s="116"/>
      <c r="M185" s="118"/>
    </row>
    <row r="186" spans="1:13" s="95" customFormat="1" ht="36.950000000000003" customHeight="1" x14ac:dyDescent="0.3">
      <c r="A186" s="90">
        <f>ROW()/3-1</f>
        <v>61</v>
      </c>
      <c r="B186" s="116"/>
      <c r="C186" s="84" t="str">
        <f ca="1">IF(B184="","",CONCATENATE("Zástupce","
",OFFSET(List1!J$4,tisk!A183,0)))</f>
        <v xml:space="preserve">Zástupce
</v>
      </c>
      <c r="D186" s="84" t="str">
        <f ca="1">IF(B184="","",CONCATENATE("Dotace bude použita na:",OFFSET(List1!M$4,tisk!A183,0)))</f>
        <v>Dotace bude použita na:pořízení souboru bezpečnostních součástí výstroje pro ochranu členů jednotky</v>
      </c>
      <c r="E186" s="117"/>
      <c r="F186" s="92" t="str">
        <f ca="1">IF(B184="","",OFFSET(List1!P$4,tisk!A183,0))</f>
        <v>11/2019</v>
      </c>
      <c r="G186" s="118"/>
      <c r="H186" s="119"/>
      <c r="I186" s="116"/>
      <c r="J186" s="116"/>
      <c r="K186" s="116"/>
      <c r="L186" s="116"/>
      <c r="M186" s="118"/>
    </row>
    <row r="187" spans="1:13" s="95" customFormat="1" ht="62.65" customHeight="1" x14ac:dyDescent="0.3">
      <c r="A187" s="90"/>
      <c r="B187" s="116" t="str">
        <f ca="1">IF(OFFSET(List1!A$4,tisk!A186,0)&gt;0,OFFSET(List1!A$4,tisk!A186,0),"")</f>
        <v>207</v>
      </c>
      <c r="C187" s="84" t="str">
        <f ca="1">IF(B187="","",CONCATENATE(OFFSET(List1!B$4,tisk!A186,0),"
",OFFSET(List1!C$4,tisk!A186,0),"
",OFFSET(List1!D$4,tisk!A186,0),"
",OFFSET(List1!E$4,tisk!A186,0)))</f>
        <v>Obec Soběchleby
Soběchleby 141
Soběchleby
75354</v>
      </c>
      <c r="D187" s="86" t="str">
        <f ca="1">IF(B187="","",OFFSET(List1!K$4,tisk!A186,0))</f>
        <v>Pořízení, technické zhodnocení a oprava požární techniky a nákup věcného vybavení pro JSDH Soběchleby zřízené obcí Soběchleby</v>
      </c>
      <c r="E187" s="117">
        <f ca="1">IF(B187="","",OFFSET(List1!N$4,tisk!A186,0))</f>
        <v>88000</v>
      </c>
      <c r="F187" s="92" t="str">
        <f ca="1">IF(B187="","",OFFSET(List1!O$4,tisk!A186,0))</f>
        <v>1/2019</v>
      </c>
      <c r="G187" s="118">
        <f ca="1">IF(B187="","",OFFSET(List1!Q$4,tisk!A186,0))</f>
        <v>44000</v>
      </c>
      <c r="H187" s="119" t="str">
        <f ca="1">IF(B187="","",OFFSET(List1!R$4,tisk!A186,0))</f>
        <v>13.12.2019</v>
      </c>
      <c r="I187" s="116">
        <f ca="1">IF(B187="","",OFFSET(List1!S$4,tisk!A186,0))</f>
        <v>180</v>
      </c>
      <c r="J187" s="116">
        <f ca="1">IF(B187="","",OFFSET(List1!T$4,tisk!A186,0))</f>
        <v>125</v>
      </c>
      <c r="K187" s="116">
        <f ca="1">IF(B187="","",OFFSET(List1!U$4,tisk!A186,0))</f>
        <v>150</v>
      </c>
      <c r="L187" s="116">
        <f ca="1">IF(B187="","",OFFSET(List1!V$4,tisk!A186,0))</f>
        <v>455</v>
      </c>
      <c r="M187" s="118">
        <f ca="1">IF(B187="","",OFFSET(List1!W$4,tisk!A186,0))</f>
        <v>44000</v>
      </c>
    </row>
    <row r="188" spans="1:13" s="95" customFormat="1" ht="92.7" customHeight="1" x14ac:dyDescent="0.3">
      <c r="A188" s="90"/>
      <c r="B188" s="116"/>
      <c r="C188" s="84" t="str">
        <f ca="1">IF(B187="","",CONCATENATE("Okres ",OFFSET(List1!F$4,tisk!A186,0),"
","Právní forma","
",OFFSET(List1!G$4,tisk!A186,0),"
","IČO ",OFFSET(List1!H$4,tisk!A186,0),"
 ","B.Ú. ",OFFSET(List1!I$4,tisk!A186,0)))</f>
        <v>Okres Přerov
Právní forma
Obec, městská část hlavního města Prahy
IČO 00301965
 B.Ú. -anonymizováno-</v>
      </c>
      <c r="D188" s="84" t="str">
        <f ca="1">IF(B187="","",OFFSET(List1!L$4,tisk!A186,0))</f>
        <v>Obec zřizuje JSDH Soběchleby, pro její  akce schopnost je zapotřebí vybavit jednotku kvalitní zásahovou  výstrojí. Z dotace bychom chtěli pořídit zásahové obleky s přílbami, zásahové rukavice v počtu 7 ks a oblek pro práci s motorovou pilou.</v>
      </c>
      <c r="E188" s="117"/>
      <c r="F188" s="93"/>
      <c r="G188" s="118"/>
      <c r="H188" s="119"/>
      <c r="I188" s="116"/>
      <c r="J188" s="116"/>
      <c r="K188" s="116"/>
      <c r="L188" s="116"/>
      <c r="M188" s="118"/>
    </row>
    <row r="189" spans="1:13" s="95" customFormat="1" ht="22.55" customHeight="1" x14ac:dyDescent="0.3">
      <c r="A189" s="90">
        <f>ROW()/3-1</f>
        <v>62</v>
      </c>
      <c r="B189" s="116"/>
      <c r="C189" s="84" t="str">
        <f ca="1">IF(B187="","",CONCATENATE("Zástupce","
",OFFSET(List1!J$4,tisk!A186,0)))</f>
        <v xml:space="preserve">Zástupce
</v>
      </c>
      <c r="D189" s="84" t="str">
        <f ca="1">IF(B187="","",CONCATENATE("Dotace bude použita na:",OFFSET(List1!M$4,tisk!A186,0)))</f>
        <v>Dotace bude použita na:pořízení ochranných prostředků pro hasiče</v>
      </c>
      <c r="E189" s="117"/>
      <c r="F189" s="92" t="str">
        <f ca="1">IF(B187="","",OFFSET(List1!P$4,tisk!A186,0))</f>
        <v>11/2019</v>
      </c>
      <c r="G189" s="118"/>
      <c r="H189" s="119"/>
      <c r="I189" s="116"/>
      <c r="J189" s="116"/>
      <c r="K189" s="116"/>
      <c r="L189" s="116"/>
      <c r="M189" s="118"/>
    </row>
    <row r="190" spans="1:13" s="95" customFormat="1" ht="66.55" customHeight="1" x14ac:dyDescent="0.3">
      <c r="A190" s="90"/>
      <c r="B190" s="116" t="str">
        <f ca="1">IF(OFFSET(List1!A$4,tisk!A189,0)&gt;0,OFFSET(List1!A$4,tisk!A189,0),"")</f>
        <v>42</v>
      </c>
      <c r="C190" s="84" t="str">
        <f ca="1">IF(B190="","",CONCATENATE(OFFSET(List1!B$4,tisk!A189,0),"
",OFFSET(List1!C$4,tisk!A189,0),"
",OFFSET(List1!D$4,tisk!A189,0),"
",OFFSET(List1!E$4,tisk!A189,0)))</f>
        <v>Obec Štarnov
Štarnov 131
Štarnov
78314</v>
      </c>
      <c r="D190" s="86" t="str">
        <f ca="1">IF(B190="","",OFFSET(List1!K$4,tisk!A189,0))</f>
        <v>Pořízení, technické zhodnocení a oprava požární techniky a nákup věcného vybavení pro JSDH Štarnov zřízené obcí Štarnov</v>
      </c>
      <c r="E190" s="117">
        <f ca="1">IF(B190="","",OFFSET(List1!N$4,tisk!A189,0))</f>
        <v>90000</v>
      </c>
      <c r="F190" s="92" t="str">
        <f ca="1">IF(B190="","",OFFSET(List1!O$4,tisk!A189,0))</f>
        <v>1/2019</v>
      </c>
      <c r="G190" s="118">
        <f ca="1">IF(B190="","",OFFSET(List1!Q$4,tisk!A189,0))</f>
        <v>45000</v>
      </c>
      <c r="H190" s="119" t="str">
        <f ca="1">IF(B190="","",OFFSET(List1!R$4,tisk!A189,0))</f>
        <v>13.12.2019</v>
      </c>
      <c r="I190" s="116">
        <f ca="1">IF(B190="","",OFFSET(List1!S$4,tisk!A189,0))</f>
        <v>180</v>
      </c>
      <c r="J190" s="116">
        <f ca="1">IF(B190="","",OFFSET(List1!T$4,tisk!A189,0))</f>
        <v>125</v>
      </c>
      <c r="K190" s="116">
        <f ca="1">IF(B190="","",OFFSET(List1!U$4,tisk!A189,0))</f>
        <v>150</v>
      </c>
      <c r="L190" s="116">
        <f ca="1">IF(B190="","",OFFSET(List1!V$4,tisk!A189,0))</f>
        <v>455</v>
      </c>
      <c r="M190" s="118">
        <f ca="1">IF(B190="","",OFFSET(List1!W$4,tisk!A189,0))</f>
        <v>45000</v>
      </c>
    </row>
    <row r="191" spans="1:13" s="95" customFormat="1" ht="89.55" customHeight="1" x14ac:dyDescent="0.3">
      <c r="A191" s="90"/>
      <c r="B191" s="116"/>
      <c r="C191" s="84" t="str">
        <f ca="1">IF(B190="","",CONCATENATE("Okres ",OFFSET(List1!F$4,tisk!A189,0),"
","Právní forma","
",OFFSET(List1!G$4,tisk!A189,0),"
","IČO ",OFFSET(List1!H$4,tisk!A189,0),"
 ","B.Ú. ",OFFSET(List1!I$4,tisk!A189,0)))</f>
        <v>Okres Olomouc
Právní forma
Obec, městská část hlavního města Prahy
IČO 00635685
 B.Ú. -anonymizováno-</v>
      </c>
      <c r="D191" s="84" t="str">
        <f ca="1">IF(B190="","",OFFSET(List1!L$4,tisk!A189,0))</f>
        <v>Zajištění akceschopnosti jednotky, doplnění vybavení členů jednotky.</v>
      </c>
      <c r="E191" s="117"/>
      <c r="F191" s="93"/>
      <c r="G191" s="118"/>
      <c r="H191" s="119"/>
      <c r="I191" s="116"/>
      <c r="J191" s="116"/>
      <c r="K191" s="116"/>
      <c r="L191" s="116"/>
      <c r="M191" s="118"/>
    </row>
    <row r="192" spans="1:13" s="95" customFormat="1" ht="23.8" customHeight="1" x14ac:dyDescent="0.3">
      <c r="A192" s="90">
        <f>ROW()/3-1</f>
        <v>63</v>
      </c>
      <c r="B192" s="116"/>
      <c r="C192" s="84" t="str">
        <f ca="1">IF(B190="","",CONCATENATE("Zástupce","
",OFFSET(List1!J$4,tisk!A189,0)))</f>
        <v xml:space="preserve">Zástupce
</v>
      </c>
      <c r="D192" s="84" t="str">
        <f ca="1">IF(B190="","",CONCATENATE("Dotace bude použita na:",OFFSET(List1!M$4,tisk!A189,0)))</f>
        <v>Dotace bude použita na:pořízení ochranných prostředků pro hasiče</v>
      </c>
      <c r="E192" s="117"/>
      <c r="F192" s="92" t="str">
        <f ca="1">IF(B190="","",OFFSET(List1!P$4,tisk!A189,0))</f>
        <v>11/2019</v>
      </c>
      <c r="G192" s="118"/>
      <c r="H192" s="119"/>
      <c r="I192" s="116"/>
      <c r="J192" s="116"/>
      <c r="K192" s="116"/>
      <c r="L192" s="116"/>
      <c r="M192" s="118"/>
    </row>
    <row r="193" spans="1:13" s="95" customFormat="1" ht="62.65" customHeight="1" x14ac:dyDescent="0.3">
      <c r="A193" s="90"/>
      <c r="B193" s="116" t="str">
        <f ca="1">IF(OFFSET(List1!A$4,tisk!A192,0)&gt;0,OFFSET(List1!A$4,tisk!A192,0),"")</f>
        <v>17</v>
      </c>
      <c r="C193" s="84" t="str">
        <f ca="1">IF(B193="","",CONCATENATE(OFFSET(List1!B$4,tisk!A192,0),"
",OFFSET(List1!C$4,tisk!A192,0),"
",OFFSET(List1!D$4,tisk!A192,0),"
",OFFSET(List1!E$4,tisk!A192,0)))</f>
        <v>Obec Bratrušov
Bratrušov 176
Bratrušov
78701</v>
      </c>
      <c r="D193" s="86" t="str">
        <f ca="1">IF(B193="","",OFFSET(List1!K$4,tisk!A192,0))</f>
        <v>Pořízení, technické zhodnocení a oprava požární techniky a nákup věcného vybavení pro JSDH Bratrušov zřízené obcí Bratrušov</v>
      </c>
      <c r="E193" s="117">
        <f ca="1">IF(B193="","",OFFSET(List1!N$4,tisk!A192,0))</f>
        <v>55000</v>
      </c>
      <c r="F193" s="92" t="str">
        <f ca="1">IF(B193="","",OFFSET(List1!O$4,tisk!A192,0))</f>
        <v>1/2019</v>
      </c>
      <c r="G193" s="118">
        <f ca="1">IF(B193="","",OFFSET(List1!Q$4,tisk!A192,0))</f>
        <v>35000</v>
      </c>
      <c r="H193" s="119" t="str">
        <f ca="1">IF(B193="","",OFFSET(List1!R$4,tisk!A192,0))</f>
        <v>13.12.2019</v>
      </c>
      <c r="I193" s="116">
        <f ca="1">IF(B193="","",OFFSET(List1!S$4,tisk!A192,0))</f>
        <v>90</v>
      </c>
      <c r="J193" s="116">
        <f ca="1">IF(B193="","",OFFSET(List1!T$4,tisk!A192,0))</f>
        <v>160</v>
      </c>
      <c r="K193" s="116">
        <f ca="1">IF(B193="","",OFFSET(List1!U$4,tisk!A192,0))</f>
        <v>200</v>
      </c>
      <c r="L193" s="116">
        <f ca="1">IF(B193="","",OFFSET(List1!V$4,tisk!A192,0))</f>
        <v>450</v>
      </c>
      <c r="M193" s="118">
        <f ca="1">IF(B193="","",OFFSET(List1!W$4,tisk!A192,0))</f>
        <v>28700</v>
      </c>
    </row>
    <row r="194" spans="1:13" s="95" customFormat="1" ht="90.8" customHeight="1" x14ac:dyDescent="0.3">
      <c r="A194" s="90"/>
      <c r="B194" s="116"/>
      <c r="C194" s="84" t="str">
        <f ca="1">IF(B193="","",CONCATENATE("Okres ",OFFSET(List1!F$4,tisk!A192,0),"
","Právní forma","
",OFFSET(List1!G$4,tisk!A192,0),"
","IČO ",OFFSET(List1!H$4,tisk!A192,0),"
 ","B.Ú. ",OFFSET(List1!I$4,tisk!A192,0)))</f>
        <v>Okres Šumperk
Právní forma
Obec, městská část hlavního města Prahy
IČO 00635847
 B.Ú. -anonymizováno-</v>
      </c>
      <c r="D194" s="84" t="str">
        <f ca="1">IF(B193="","",OFFSET(List1!L$4,tisk!A192,0))</f>
        <v>Oprava a revize dýchací techniky s příslušenstvím.</v>
      </c>
      <c r="E194" s="117"/>
      <c r="F194" s="93"/>
      <c r="G194" s="118"/>
      <c r="H194" s="119"/>
      <c r="I194" s="116"/>
      <c r="J194" s="116"/>
      <c r="K194" s="116"/>
      <c r="L194" s="116"/>
      <c r="M194" s="118"/>
    </row>
    <row r="195" spans="1:13" s="95" customFormat="1" ht="24.45" customHeight="1" x14ac:dyDescent="0.3">
      <c r="A195" s="90">
        <f>ROW()/3-1</f>
        <v>64</v>
      </c>
      <c r="B195" s="116"/>
      <c r="C195" s="84" t="str">
        <f ca="1">IF(B193="","",CONCATENATE("Zástupce","
",OFFSET(List1!J$4,tisk!A192,0)))</f>
        <v xml:space="preserve">Zástupce
</v>
      </c>
      <c r="D195" s="84" t="str">
        <f ca="1">IF(B193="","",CONCATENATE("Dotace bude použita na:",OFFSET(List1!M$4,tisk!A192,0)))</f>
        <v>Dotace bude použita na:opravu dýchací techniky</v>
      </c>
      <c r="E195" s="117"/>
      <c r="F195" s="92" t="str">
        <f ca="1">IF(B193="","",OFFSET(List1!P$4,tisk!A192,0))</f>
        <v>11/2019</v>
      </c>
      <c r="G195" s="118"/>
      <c r="H195" s="119"/>
      <c r="I195" s="116"/>
      <c r="J195" s="116"/>
      <c r="K195" s="116"/>
      <c r="L195" s="116"/>
      <c r="M195" s="118"/>
    </row>
    <row r="196" spans="1:13" s="95" customFormat="1" ht="62" customHeight="1" x14ac:dyDescent="0.3">
      <c r="A196" s="90"/>
      <c r="B196" s="116" t="str">
        <f ca="1">IF(OFFSET(List1!A$4,tisk!A195,0)&gt;0,OFFSET(List1!A$4,tisk!A195,0),"")</f>
        <v>202</v>
      </c>
      <c r="C196" s="84" t="str">
        <f ca="1">IF(B196="","",CONCATENATE(OFFSET(List1!B$4,tisk!A195,0),"
",OFFSET(List1!C$4,tisk!A195,0),"
",OFFSET(List1!D$4,tisk!A195,0),"
",OFFSET(List1!E$4,tisk!A195,0)))</f>
        <v>Obec Štěpánov
Horní 444/7
Štěpánov
78313</v>
      </c>
      <c r="D196" s="86" t="str">
        <f ca="1">IF(B196="","",OFFSET(List1!K$4,tisk!A195,0))</f>
        <v>Pořízení, technické zhodnocení a oprava požární techniky a nákup věcného vybavení pro JSDH Štěpánov zřízené obcí Štěpánov</v>
      </c>
      <c r="E196" s="117">
        <f ca="1">IF(B196="","",OFFSET(List1!N$4,tisk!A195,0))</f>
        <v>400000</v>
      </c>
      <c r="F196" s="92" t="str">
        <f ca="1">IF(B196="","",OFFSET(List1!O$4,tisk!A195,0))</f>
        <v>1/2019</v>
      </c>
      <c r="G196" s="118">
        <f ca="1">IF(B196="","",OFFSET(List1!Q$4,tisk!A195,0))</f>
        <v>200000</v>
      </c>
      <c r="H196" s="119" t="str">
        <f ca="1">IF(B196="","",OFFSET(List1!R$4,tisk!A195,0))</f>
        <v>13.12.2019</v>
      </c>
      <c r="I196" s="116">
        <f ca="1">IF(B196="","",OFFSET(List1!S$4,tisk!A195,0))</f>
        <v>160</v>
      </c>
      <c r="J196" s="116">
        <f ca="1">IF(B196="","",OFFSET(List1!T$4,tisk!A195,0))</f>
        <v>140</v>
      </c>
      <c r="K196" s="116">
        <f ca="1">IF(B196="","",OFFSET(List1!U$4,tisk!A195,0))</f>
        <v>150</v>
      </c>
      <c r="L196" s="116">
        <f ca="1">IF(B196="","",OFFSET(List1!V$4,tisk!A195,0))</f>
        <v>450</v>
      </c>
      <c r="M196" s="118">
        <f ca="1">IF(B196="","",OFFSET(List1!W$4,tisk!A195,0))</f>
        <v>200000</v>
      </c>
    </row>
    <row r="197" spans="1:13" s="95" customFormat="1" ht="95.35" customHeight="1" x14ac:dyDescent="0.3">
      <c r="A197" s="90"/>
      <c r="B197" s="116"/>
      <c r="C197" s="84" t="str">
        <f ca="1">IF(B196="","",CONCATENATE("Okres ",OFFSET(List1!F$4,tisk!A195,0),"
","Právní forma","
",OFFSET(List1!G$4,tisk!A195,0),"
","IČO ",OFFSET(List1!H$4,tisk!A195,0),"
 ","B.Ú. ",OFFSET(List1!I$4,tisk!A195,0)))</f>
        <v>Okres Olomouc
Právní forma
Obec, městská část hlavního města Prahy
IČO 00299511
 B.Ú. -anonymizováno-</v>
      </c>
      <c r="D197" s="84" t="str">
        <f ca="1">IF(B196="","",OFFSET(List1!L$4,tisk!A195,0))</f>
        <v>Pořízení dopravního automobilu pro JSDH Štěpánov</v>
      </c>
      <c r="E197" s="117"/>
      <c r="F197" s="93"/>
      <c r="G197" s="118"/>
      <c r="H197" s="119"/>
      <c r="I197" s="116"/>
      <c r="J197" s="116"/>
      <c r="K197" s="116"/>
      <c r="L197" s="116"/>
      <c r="M197" s="118"/>
    </row>
    <row r="198" spans="1:13" s="95" customFormat="1" ht="30.05" customHeight="1" x14ac:dyDescent="0.3">
      <c r="A198" s="90">
        <f>ROW()/3-1</f>
        <v>65</v>
      </c>
      <c r="B198" s="116"/>
      <c r="C198" s="84" t="str">
        <f ca="1">IF(B196="","",CONCATENATE("Zástupce","
",OFFSET(List1!J$4,tisk!A195,0)))</f>
        <v xml:space="preserve">Zástupce
</v>
      </c>
      <c r="D198" s="84" t="str">
        <f ca="1">IF(B196="","",CONCATENATE("Dotace bude použita na:",OFFSET(List1!M$4,tisk!A195,0)))</f>
        <v>Dotace bude použita na:pořízení dopravního automobilu
Investiční dotace</v>
      </c>
      <c r="E198" s="117"/>
      <c r="F198" s="92" t="str">
        <f ca="1">IF(B196="","",OFFSET(List1!P$4,tisk!A195,0))</f>
        <v>11/2019</v>
      </c>
      <c r="G198" s="118"/>
      <c r="H198" s="119"/>
      <c r="I198" s="116"/>
      <c r="J198" s="116"/>
      <c r="K198" s="116"/>
      <c r="L198" s="116"/>
      <c r="M198" s="118"/>
    </row>
    <row r="199" spans="1:13" s="95" customFormat="1" ht="62.65" customHeight="1" x14ac:dyDescent="0.3">
      <c r="A199" s="90"/>
      <c r="B199" s="116" t="str">
        <f ca="1">IF(OFFSET(List1!A$4,tisk!A198,0)&gt;0,OFFSET(List1!A$4,tisk!A198,0),"")</f>
        <v>148</v>
      </c>
      <c r="C199" s="84" t="str">
        <f ca="1">IF(B199="","",CONCATENATE(OFFSET(List1!B$4,tisk!A198,0),"
",OFFSET(List1!C$4,tisk!A198,0),"
",OFFSET(List1!D$4,tisk!A198,0),"
",OFFSET(List1!E$4,tisk!A198,0)))</f>
        <v>Obec Bernartice
Bernartice 60
Bernartice
79057</v>
      </c>
      <c r="D199" s="86" t="str">
        <f ca="1">IF(B199="","",OFFSET(List1!K$4,tisk!A198,0))</f>
        <v>Pořízení, technické zhodnocení a oprava požární techniky a nákup věcného vybavení pro JSDH Bernartice zřízené obcí Bernartice</v>
      </c>
      <c r="E199" s="117">
        <f ca="1">IF(B199="","",OFFSET(List1!N$4,tisk!A198,0))</f>
        <v>59000</v>
      </c>
      <c r="F199" s="92" t="str">
        <f ca="1">IF(B199="","",OFFSET(List1!O$4,tisk!A198,0))</f>
        <v>1/2019</v>
      </c>
      <c r="G199" s="118">
        <f ca="1">IF(B199="","",OFFSET(List1!Q$4,tisk!A198,0))</f>
        <v>29500</v>
      </c>
      <c r="H199" s="119" t="str">
        <f ca="1">IF(B199="","",OFFSET(List1!R$4,tisk!A198,0))</f>
        <v>13.12.2019</v>
      </c>
      <c r="I199" s="116">
        <f ca="1">IF(B199="","",OFFSET(List1!S$4,tisk!A198,0))</f>
        <v>90</v>
      </c>
      <c r="J199" s="116">
        <f ca="1">IF(B199="","",OFFSET(List1!T$4,tisk!A198,0))</f>
        <v>155</v>
      </c>
      <c r="K199" s="116">
        <f ca="1">IF(B199="","",OFFSET(List1!U$4,tisk!A198,0))</f>
        <v>200</v>
      </c>
      <c r="L199" s="116">
        <f ca="1">IF(B199="","",OFFSET(List1!V$4,tisk!A198,0))</f>
        <v>445</v>
      </c>
      <c r="M199" s="118">
        <f ca="1">IF(B199="","",OFFSET(List1!W$4,tisk!A198,0))</f>
        <v>29500</v>
      </c>
    </row>
    <row r="200" spans="1:13" s="95" customFormat="1" ht="92.7" customHeight="1" x14ac:dyDescent="0.3">
      <c r="A200" s="90"/>
      <c r="B200" s="116"/>
      <c r="C200" s="84" t="str">
        <f ca="1">IF(B199="","",CONCATENATE("Okres ",OFFSET(List1!F$4,tisk!A198,0),"
","Právní forma","
",OFFSET(List1!G$4,tisk!A198,0),"
","IČO ",OFFSET(List1!H$4,tisk!A198,0),"
 ","B.Ú. ",OFFSET(List1!I$4,tisk!A198,0)))</f>
        <v>Okres Jeseník
Právní forma
Obec, městská část hlavního města Prahy
IČO 00302325
 B.Ú. -anonymizováno-</v>
      </c>
      <c r="D200" s="84" t="str">
        <f ca="1">IF(B199="","",OFFSET(List1!L$4,tisk!A198,0))</f>
        <v>Pořízení vybavení a osobních ochranných prostředků k zajištění akceschopnosti JSDH Bernartice</v>
      </c>
      <c r="E200" s="117"/>
      <c r="F200" s="93"/>
      <c r="G200" s="118"/>
      <c r="H200" s="119"/>
      <c r="I200" s="116"/>
      <c r="J200" s="116"/>
      <c r="K200" s="116"/>
      <c r="L200" s="116"/>
      <c r="M200" s="118"/>
    </row>
    <row r="201" spans="1:13" s="95" customFormat="1" ht="21.95" customHeight="1" x14ac:dyDescent="0.3">
      <c r="A201" s="90">
        <f>ROW()/3-1</f>
        <v>66</v>
      </c>
      <c r="B201" s="116"/>
      <c r="C201" s="84" t="str">
        <f ca="1">IF(B199="","",CONCATENATE("Zástupce","
",OFFSET(List1!J$4,tisk!A198,0)))</f>
        <v xml:space="preserve">Zástupce
</v>
      </c>
      <c r="D201" s="84" t="str">
        <f ca="1">IF(B199="","",CONCATENATE("Dotace bude použita na:",OFFSET(List1!M$4,tisk!A198,0)))</f>
        <v>Dotace bude použita na:pořízení  2 kompletů osobních ochranných prostředků,</v>
      </c>
      <c r="E201" s="117"/>
      <c r="F201" s="92" t="str">
        <f ca="1">IF(B199="","",OFFSET(List1!P$4,tisk!A198,0))</f>
        <v>11/2019</v>
      </c>
      <c r="G201" s="118"/>
      <c r="H201" s="119"/>
      <c r="I201" s="116"/>
      <c r="J201" s="116"/>
      <c r="K201" s="116"/>
      <c r="L201" s="116"/>
      <c r="M201" s="118"/>
    </row>
    <row r="202" spans="1:13" s="95" customFormat="1" ht="62" customHeight="1" x14ac:dyDescent="0.3">
      <c r="A202" s="90"/>
      <c r="B202" s="116" t="str">
        <f ca="1">IF(OFFSET(List1!A$4,tisk!A201,0)&gt;0,OFFSET(List1!A$4,tisk!A201,0),"")</f>
        <v>33</v>
      </c>
      <c r="C202" s="84" t="str">
        <f ca="1">IF(B202="","",CONCATENATE(OFFSET(List1!B$4,tisk!A201,0),"
",OFFSET(List1!C$4,tisk!A201,0),"
",OFFSET(List1!D$4,tisk!A201,0),"
",OFFSET(List1!E$4,tisk!A201,0)))</f>
        <v>Obec Dlouhá Loučka
1. máje 116
Dlouhá Loučka
78386</v>
      </c>
      <c r="D202" s="86" t="str">
        <f ca="1">IF(B202="","",OFFSET(List1!K$4,tisk!A201,0))</f>
        <v>Pořízení, technické zhodnocení a oprava požární techniky a nákup věcného vybavení pro JSDH Dlouhá Loučka zřízené obcí Dlouhá Loučka</v>
      </c>
      <c r="E202" s="117">
        <f ca="1">IF(B202="","",OFFSET(List1!N$4,tisk!A201,0))</f>
        <v>90000</v>
      </c>
      <c r="F202" s="92" t="str">
        <f ca="1">IF(B202="","",OFFSET(List1!O$4,tisk!A201,0))</f>
        <v>1/2019</v>
      </c>
      <c r="G202" s="118">
        <f ca="1">IF(B202="","",OFFSET(List1!Q$4,tisk!A201,0))</f>
        <v>45000</v>
      </c>
      <c r="H202" s="119" t="str">
        <f ca="1">IF(B202="","",OFFSET(List1!R$4,tisk!A201,0))</f>
        <v>13.12.2019</v>
      </c>
      <c r="I202" s="116">
        <f ca="1">IF(B202="","",OFFSET(List1!S$4,tisk!A201,0))</f>
        <v>160</v>
      </c>
      <c r="J202" s="116">
        <f ca="1">IF(B202="","",OFFSET(List1!T$4,tisk!A201,0))</f>
        <v>135</v>
      </c>
      <c r="K202" s="116">
        <f ca="1">IF(B202="","",OFFSET(List1!U$4,tisk!A201,0))</f>
        <v>150</v>
      </c>
      <c r="L202" s="116">
        <f ca="1">IF(B202="","",OFFSET(List1!V$4,tisk!A201,0))</f>
        <v>445</v>
      </c>
      <c r="M202" s="118">
        <f ca="1">IF(B202="","",OFFSET(List1!W$4,tisk!A201,0))</f>
        <v>45000</v>
      </c>
    </row>
    <row r="203" spans="1:13" s="95" customFormat="1" ht="93.3" customHeight="1" x14ac:dyDescent="0.3">
      <c r="A203" s="90"/>
      <c r="B203" s="116"/>
      <c r="C203" s="84" t="str">
        <f ca="1">IF(B202="","",CONCATENATE("Okres ",OFFSET(List1!F$4,tisk!A201,0),"
","Právní forma","
",OFFSET(List1!G$4,tisk!A201,0),"
","IČO ",OFFSET(List1!H$4,tisk!A201,0),"
 ","B.Ú. ",OFFSET(List1!I$4,tisk!A201,0)))</f>
        <v>Okres Olomouc
Právní forma
Obec, městská část hlavního města Prahy
IČO 00298794
 B.Ú. -anonymizováno-</v>
      </c>
      <c r="D203" s="84" t="str">
        <f ca="1">IF(B202="","",OFFSET(List1!L$4,tisk!A201,0))</f>
        <v>Postupně dochází k obměně vybavení výjezdové jednotky. V letošním roce se hasiči rozhodli pořídit nové kalové čerpadlo a  plovoucí čerpadlo včetně příslušenství - hadic.</v>
      </c>
      <c r="E203" s="117"/>
      <c r="F203" s="93"/>
      <c r="G203" s="118"/>
      <c r="H203" s="119"/>
      <c r="I203" s="116"/>
      <c r="J203" s="116"/>
      <c r="K203" s="116"/>
      <c r="L203" s="116"/>
      <c r="M203" s="118"/>
    </row>
    <row r="204" spans="1:13" s="95" customFormat="1" ht="33.85" customHeight="1" x14ac:dyDescent="0.3">
      <c r="A204" s="90">
        <f>ROW()/3-1</f>
        <v>67</v>
      </c>
      <c r="B204" s="116"/>
      <c r="C204" s="84" t="str">
        <f ca="1">IF(B202="","",CONCATENATE("Zástupce","
",OFFSET(List1!J$4,tisk!A201,0)))</f>
        <v xml:space="preserve">Zástupce
</v>
      </c>
      <c r="D204" s="84" t="str">
        <f ca="1">IF(B202="","",CONCATENATE("Dotace bude použita na:",OFFSET(List1!M$4,tisk!A201,0)))</f>
        <v>Dotace bude použita na:pořízení  1 ks čerpadlo plovoucí AQUAFAST FROGGY, 1 ks čerpadlo kalové ponorné,10 ks hadice C52/20m PH zásahová</v>
      </c>
      <c r="E204" s="117"/>
      <c r="F204" s="92" t="str">
        <f ca="1">IF(B202="","",OFFSET(List1!P$4,tisk!A201,0))</f>
        <v>11/2019</v>
      </c>
      <c r="G204" s="118"/>
      <c r="H204" s="119"/>
      <c r="I204" s="116"/>
      <c r="J204" s="116"/>
      <c r="K204" s="116"/>
      <c r="L204" s="116"/>
      <c r="M204" s="118"/>
    </row>
    <row r="205" spans="1:13" s="95" customFormat="1" ht="67.650000000000006" customHeight="1" x14ac:dyDescent="0.3">
      <c r="A205" s="90"/>
      <c r="B205" s="116" t="str">
        <f ca="1">IF(OFFSET(List1!A$4,tisk!A204,0)&gt;0,OFFSET(List1!A$4,tisk!A204,0),"")</f>
        <v>80</v>
      </c>
      <c r="C205" s="84" t="str">
        <f ca="1">IF(B205="","",CONCATENATE(OFFSET(List1!B$4,tisk!A204,0),"
",OFFSET(List1!C$4,tisk!A204,0),"
",OFFSET(List1!D$4,tisk!A204,0),"
",OFFSET(List1!E$4,tisk!A204,0)))</f>
        <v>Obec Nový Malín
Nový Malín 240
Nový Malín
78803</v>
      </c>
      <c r="D205" s="86" t="str">
        <f ca="1">IF(B205="","",OFFSET(List1!K$4,tisk!A204,0))</f>
        <v>Pořízení, technické zhodnocení a oprava požární techniky a nákup věcného vybavení pro JSDH Nový Malín zřízené obcí Nový Malín</v>
      </c>
      <c r="E205" s="117">
        <f ca="1">IF(B205="","",OFFSET(List1!N$4,tisk!A204,0))</f>
        <v>180000</v>
      </c>
      <c r="F205" s="92" t="str">
        <f ca="1">IF(B205="","",OFFSET(List1!O$4,tisk!A204,0))</f>
        <v>1/2019</v>
      </c>
      <c r="G205" s="118">
        <f ca="1">IF(B205="","",OFFSET(List1!Q$4,tisk!A204,0))</f>
        <v>90000</v>
      </c>
      <c r="H205" s="119" t="str">
        <f ca="1">IF(B205="","",OFFSET(List1!R$4,tisk!A204,0))</f>
        <v>13.12.2019</v>
      </c>
      <c r="I205" s="116">
        <f ca="1">IF(B205="","",OFFSET(List1!S$4,tisk!A204,0))</f>
        <v>160</v>
      </c>
      <c r="J205" s="116">
        <f ca="1">IF(B205="","",OFFSET(List1!T$4,tisk!A204,0))</f>
        <v>135</v>
      </c>
      <c r="K205" s="116">
        <f ca="1">IF(B205="","",OFFSET(List1!U$4,tisk!A204,0))</f>
        <v>150</v>
      </c>
      <c r="L205" s="116">
        <f ca="1">IF(B205="","",OFFSET(List1!V$4,tisk!A204,0))</f>
        <v>445</v>
      </c>
      <c r="M205" s="118">
        <f ca="1">IF(B205="","",OFFSET(List1!W$4,tisk!A204,0))</f>
        <v>90000</v>
      </c>
    </row>
    <row r="206" spans="1:13" s="95" customFormat="1" ht="87.65" customHeight="1" x14ac:dyDescent="0.3">
      <c r="A206" s="90"/>
      <c r="B206" s="116"/>
      <c r="C206" s="84" t="str">
        <f ca="1">IF(B205="","",CONCATENATE("Okres ",OFFSET(List1!F$4,tisk!A204,0),"
","Právní forma","
",OFFSET(List1!G$4,tisk!A204,0),"
","IČO ",OFFSET(List1!H$4,tisk!A204,0),"
 ","B.Ú. ",OFFSET(List1!I$4,tisk!A204,0)))</f>
        <v>Okres Šumperk
Právní forma
Obec, městská část hlavního města Prahy
IČO 00303089
 B.Ú. -anonymizováno-</v>
      </c>
      <c r="D206" s="84" t="str">
        <f ca="1">IF(B205="","",OFFSET(List1!L$4,tisk!A204,0))</f>
        <v>Zajištění akceschopnosti jednotky SDH Nový Malín.</v>
      </c>
      <c r="E206" s="117"/>
      <c r="F206" s="93"/>
      <c r="G206" s="118"/>
      <c r="H206" s="119"/>
      <c r="I206" s="116"/>
      <c r="J206" s="116"/>
      <c r="K206" s="116"/>
      <c r="L206" s="116"/>
      <c r="M206" s="118"/>
    </row>
    <row r="207" spans="1:13" s="95" customFormat="1" ht="28.2" customHeight="1" x14ac:dyDescent="0.3">
      <c r="A207" s="90">
        <f>ROW()/3-1</f>
        <v>68</v>
      </c>
      <c r="B207" s="116"/>
      <c r="C207" s="84" t="str">
        <f ca="1">IF(B205="","",CONCATENATE("Zástupce","
",OFFSET(List1!J$4,tisk!A204,0)))</f>
        <v xml:space="preserve">Zástupce
</v>
      </c>
      <c r="D207" s="84" t="str">
        <f ca="1">IF(B205="","",CONCATENATE("Dotace bude použita na:",OFFSET(List1!M$4,tisk!A204,0)))</f>
        <v>Dotace bude použita na:oprava přenosné motorové stříkačky PS12.</v>
      </c>
      <c r="E207" s="117"/>
      <c r="F207" s="92" t="str">
        <f ca="1">IF(B205="","",OFFSET(List1!P$4,tisk!A204,0))</f>
        <v>11/2019</v>
      </c>
      <c r="G207" s="118"/>
      <c r="H207" s="119"/>
      <c r="I207" s="116"/>
      <c r="J207" s="116"/>
      <c r="K207" s="116"/>
      <c r="L207" s="116"/>
      <c r="M207" s="118"/>
    </row>
    <row r="208" spans="1:13" s="95" customFormat="1" ht="67.650000000000006" customHeight="1" x14ac:dyDescent="0.3">
      <c r="A208" s="90"/>
      <c r="B208" s="116" t="str">
        <f ca="1">IF(OFFSET(List1!A$4,tisk!A207,0)&gt;0,OFFSET(List1!A$4,tisk!A207,0),"")</f>
        <v>71</v>
      </c>
      <c r="C208" s="84" t="str">
        <f ca="1">IF(B208="","",CONCATENATE(OFFSET(List1!B$4,tisk!A207,0),"
",OFFSET(List1!C$4,tisk!A207,0),"
",OFFSET(List1!D$4,tisk!A207,0),"
",OFFSET(List1!E$4,tisk!A207,0)))</f>
        <v>Městys Protivanov
Náměstí 32
Protivanov
79848</v>
      </c>
      <c r="D208" s="86" t="str">
        <f ca="1">IF(B208="","",OFFSET(List1!K$4,tisk!A207,0))</f>
        <v>Pořízení, technické zhodnocení a oprava požární techniky a nákup věcného vybavení pro JSDH Protivanov zřízené městysem Protivanov</v>
      </c>
      <c r="E208" s="117">
        <f ca="1">IF(B208="","",OFFSET(List1!N$4,tisk!A207,0))</f>
        <v>32700</v>
      </c>
      <c r="F208" s="92" t="str">
        <f ca="1">IF(B208="","",OFFSET(List1!O$4,tisk!A207,0))</f>
        <v>1/2019</v>
      </c>
      <c r="G208" s="118">
        <f ca="1">IF(B208="","",OFFSET(List1!Q$4,tisk!A207,0))</f>
        <v>32700</v>
      </c>
      <c r="H208" s="119" t="str">
        <f ca="1">IF(B208="","",OFFSET(List1!R$4,tisk!A207,0))</f>
        <v>13.12.2019</v>
      </c>
      <c r="I208" s="116">
        <f ca="1">IF(B208="","",OFFSET(List1!S$4,tisk!A207,0))</f>
        <v>70</v>
      </c>
      <c r="J208" s="116">
        <f ca="1">IF(B208="","",OFFSET(List1!T$4,tisk!A207,0))</f>
        <v>175</v>
      </c>
      <c r="K208" s="116">
        <f ca="1">IF(B208="","",OFFSET(List1!U$4,tisk!A207,0))</f>
        <v>200</v>
      </c>
      <c r="L208" s="116">
        <f ca="1">IF(B208="","",OFFSET(List1!V$4,tisk!A207,0))</f>
        <v>445</v>
      </c>
      <c r="M208" s="118">
        <f ca="1">IF(B208="","",OFFSET(List1!W$4,tisk!A207,0))</f>
        <v>16400</v>
      </c>
    </row>
    <row r="209" spans="1:13" s="95" customFormat="1" ht="87.65" customHeight="1" x14ac:dyDescent="0.3">
      <c r="A209" s="90"/>
      <c r="B209" s="116"/>
      <c r="C209" s="84" t="str">
        <f ca="1">IF(B208="","",CONCATENATE("Okres ",OFFSET(List1!F$4,tisk!A207,0),"
","Právní forma","
",OFFSET(List1!G$4,tisk!A207,0),"
","IČO ",OFFSET(List1!H$4,tisk!A207,0),"
 ","B.Ú. ",OFFSET(List1!I$4,tisk!A207,0)))</f>
        <v>Okres Prostějov
Právní forma
Obec, městská část hlavního města Prahy
IČO 00288675
 B.Ú. -anonymizováno-</v>
      </c>
      <c r="D209" s="84" t="str">
        <f ca="1">IF(B208="","",OFFSET(List1!L$4,tisk!A207,0))</f>
        <v>Doplnění počtu osobních ochranných prostředků a dovybavení nových členů těmito prostředky pro zajištění akceschopnosti jednotky.</v>
      </c>
      <c r="E209" s="117"/>
      <c r="F209" s="93"/>
      <c r="G209" s="118"/>
      <c r="H209" s="119"/>
      <c r="I209" s="116"/>
      <c r="J209" s="116"/>
      <c r="K209" s="116"/>
      <c r="L209" s="116"/>
      <c r="M209" s="118"/>
    </row>
    <row r="210" spans="1:13" s="95" customFormat="1" ht="16.899999999999999" customHeight="1" x14ac:dyDescent="0.3">
      <c r="A210" s="90">
        <f>ROW()/3-1</f>
        <v>69</v>
      </c>
      <c r="B210" s="116"/>
      <c r="C210" s="84" t="str">
        <f ca="1">IF(B208="","",CONCATENATE("Zástupce","
",OFFSET(List1!J$4,tisk!A207,0)))</f>
        <v xml:space="preserve">Zástupce
</v>
      </c>
      <c r="D210" s="84" t="str">
        <f ca="1">IF(B208="","",CONCATENATE("Dotace bude použita na:",OFFSET(List1!M$4,tisk!A207,0)))</f>
        <v>Dotace bude použita na:pořízení ochranných prostředků pro hasiče</v>
      </c>
      <c r="E210" s="117"/>
      <c r="F210" s="92" t="str">
        <f ca="1">IF(B208="","",OFFSET(List1!P$4,tisk!A207,0))</f>
        <v>11/2019</v>
      </c>
      <c r="G210" s="118"/>
      <c r="H210" s="119"/>
      <c r="I210" s="116"/>
      <c r="J210" s="116"/>
      <c r="K210" s="116"/>
      <c r="L210" s="116"/>
      <c r="M210" s="118"/>
    </row>
    <row r="211" spans="1:13" s="95" customFormat="1" ht="63.9" customHeight="1" x14ac:dyDescent="0.3">
      <c r="A211" s="90"/>
      <c r="B211" s="116" t="str">
        <f ca="1">IF(OFFSET(List1!A$4,tisk!A210,0)&gt;0,OFFSET(List1!A$4,tisk!A210,0),"")</f>
        <v>34</v>
      </c>
      <c r="C211" s="84" t="str">
        <f ca="1">IF(B211="","",CONCATENATE(OFFSET(List1!B$4,tisk!A210,0),"
",OFFSET(List1!C$4,tisk!A210,0),"
",OFFSET(List1!D$4,tisk!A210,0),"
",OFFSET(List1!E$4,tisk!A210,0)))</f>
        <v>Město Hanušovice
Hlavní 92
Hanušovice
78833</v>
      </c>
      <c r="D211" s="86" t="str">
        <f ca="1">IF(B211="","",OFFSET(List1!K$4,tisk!A210,0))</f>
        <v>Pořízení, technické zhodnocení a oprava požární techniky a nákup věcného vybavení pro JSDH Hanušovice zřízené městem Hanušovice</v>
      </c>
      <c r="E211" s="117">
        <f ca="1">IF(B211="","",OFFSET(List1!N$4,tisk!A210,0))</f>
        <v>49070</v>
      </c>
      <c r="F211" s="92" t="str">
        <f ca="1">IF(B211="","",OFFSET(List1!O$4,tisk!A210,0))</f>
        <v>1/2019</v>
      </c>
      <c r="G211" s="118">
        <f ca="1">IF(B211="","",OFFSET(List1!Q$4,tisk!A210,0))</f>
        <v>35000</v>
      </c>
      <c r="H211" s="119" t="str">
        <f ca="1">IF(B211="","",OFFSET(List1!R$4,tisk!A210,0))</f>
        <v>13.12.2019</v>
      </c>
      <c r="I211" s="116">
        <f ca="1">IF(B211="","",OFFSET(List1!S$4,tisk!A210,0))</f>
        <v>70</v>
      </c>
      <c r="J211" s="116">
        <f ca="1">IF(B211="","",OFFSET(List1!T$4,tisk!A210,0))</f>
        <v>170</v>
      </c>
      <c r="K211" s="116">
        <f ca="1">IF(B211="","",OFFSET(List1!U$4,tisk!A210,0))</f>
        <v>200</v>
      </c>
      <c r="L211" s="116">
        <f ca="1">IF(B211="","",OFFSET(List1!V$4,tisk!A210,0))</f>
        <v>440</v>
      </c>
      <c r="M211" s="118">
        <f ca="1">IF(B211="","",OFFSET(List1!W$4,tisk!A210,0))</f>
        <v>24500</v>
      </c>
    </row>
    <row r="212" spans="1:13" s="95" customFormat="1" ht="88.9" customHeight="1" x14ac:dyDescent="0.3">
      <c r="A212" s="90"/>
      <c r="B212" s="116"/>
      <c r="C212" s="84" t="str">
        <f ca="1">IF(B211="","",CONCATENATE("Okres ",OFFSET(List1!F$4,tisk!A210,0),"
","Právní forma","
",OFFSET(List1!G$4,tisk!A210,0),"
","IČO ",OFFSET(List1!H$4,tisk!A210,0),"
 ","B.Ú. ",OFFSET(List1!I$4,tisk!A210,0)))</f>
        <v>Okres Šumperk
Právní forma
Obec, městská část hlavního města Prahy
IČO 00302546
 B.Ú. -anonymizováno-</v>
      </c>
      <c r="D212" s="84" t="str">
        <f ca="1">IF(B211="","",OFFSET(List1!L$4,tisk!A210,0))</f>
        <v>Předmětem projektu je vybavení jednotky zásahovým systémem GINA.</v>
      </c>
      <c r="E212" s="117"/>
      <c r="F212" s="93"/>
      <c r="G212" s="118"/>
      <c r="H212" s="119"/>
      <c r="I212" s="116"/>
      <c r="J212" s="116"/>
      <c r="K212" s="116"/>
      <c r="L212" s="116"/>
      <c r="M212" s="118"/>
    </row>
    <row r="213" spans="1:13" s="95" customFormat="1" ht="31.3" customHeight="1" x14ac:dyDescent="0.3">
      <c r="A213" s="90">
        <f>ROW()/3-1</f>
        <v>70</v>
      </c>
      <c r="B213" s="116"/>
      <c r="C213" s="84" t="str">
        <f ca="1">IF(B211="","",CONCATENATE("Zástupce","
",OFFSET(List1!J$4,tisk!A210,0)))</f>
        <v xml:space="preserve">Zástupce
</v>
      </c>
      <c r="D213" s="84" t="str">
        <f ca="1">IF(B211="","",CONCATENATE("Dotace bude použita na:",OFFSET(List1!M$4,tisk!A210,0)))</f>
        <v>Dotace bude použita na:pořízení komplet zásahového software a hardware s příslušenstvím pro navigaci k výjezdům (GINA).</v>
      </c>
      <c r="E213" s="117"/>
      <c r="F213" s="92" t="str">
        <f ca="1">IF(B211="","",OFFSET(List1!P$4,tisk!A210,0))</f>
        <v>11/2019</v>
      </c>
      <c r="G213" s="118"/>
      <c r="H213" s="119"/>
      <c r="I213" s="116"/>
      <c r="J213" s="116"/>
      <c r="K213" s="116"/>
      <c r="L213" s="116"/>
      <c r="M213" s="118"/>
    </row>
    <row r="214" spans="1:13" s="95" customFormat="1" ht="62.65" customHeight="1" x14ac:dyDescent="0.3">
      <c r="A214" s="90"/>
      <c r="B214" s="116" t="str">
        <f ca="1">IF(OFFSET(List1!A$4,tisk!A213,0)&gt;0,OFFSET(List1!A$4,tisk!A213,0),"")</f>
        <v>150</v>
      </c>
      <c r="C214" s="84" t="str">
        <f ca="1">IF(B214="","",CONCATENATE(OFFSET(List1!B$4,tisk!A213,0),"
",OFFSET(List1!C$4,tisk!A213,0),"
",OFFSET(List1!D$4,tisk!A213,0),"
",OFFSET(List1!E$4,tisk!A213,0)))</f>
        <v>Město Staré Město
nám. Osvobození 166
Staré Město
78832</v>
      </c>
      <c r="D214" s="86" t="str">
        <f ca="1">IF(B214="","",OFFSET(List1!K$4,tisk!A213,0))</f>
        <v>Pořízení, technické zhodnocení a oprava požární techniky a nákup věcného vybavení pro JSDH Staré Město zřízené městem Staré Město</v>
      </c>
      <c r="E214" s="117">
        <f ca="1">IF(B214="","",OFFSET(List1!N$4,tisk!A213,0))</f>
        <v>29200</v>
      </c>
      <c r="F214" s="92" t="str">
        <f ca="1">IF(B214="","",OFFSET(List1!O$4,tisk!A213,0))</f>
        <v>1/2019</v>
      </c>
      <c r="G214" s="118">
        <f ca="1">IF(B214="","",OFFSET(List1!Q$4,tisk!A213,0))</f>
        <v>29200</v>
      </c>
      <c r="H214" s="119" t="str">
        <f ca="1">IF(B214="","",OFFSET(List1!R$4,tisk!A213,0))</f>
        <v>13.12.2019</v>
      </c>
      <c r="I214" s="116">
        <f ca="1">IF(B214="","",OFFSET(List1!S$4,tisk!A213,0))</f>
        <v>70</v>
      </c>
      <c r="J214" s="116">
        <f ca="1">IF(B214="","",OFFSET(List1!T$4,tisk!A213,0))</f>
        <v>170</v>
      </c>
      <c r="K214" s="116">
        <f ca="1">IF(B214="","",OFFSET(List1!U$4,tisk!A213,0))</f>
        <v>200</v>
      </c>
      <c r="L214" s="116">
        <f ca="1">IF(B214="","",OFFSET(List1!V$4,tisk!A213,0))</f>
        <v>440</v>
      </c>
      <c r="M214" s="118">
        <f ca="1">IF(B214="","",OFFSET(List1!W$4,tisk!A213,0))</f>
        <v>14600</v>
      </c>
    </row>
    <row r="215" spans="1:13" s="95" customFormat="1" ht="87.65" customHeight="1" x14ac:dyDescent="0.3">
      <c r="A215" s="90"/>
      <c r="B215" s="116"/>
      <c r="C215" s="84" t="str">
        <f ca="1">IF(B214="","",CONCATENATE("Okres ",OFFSET(List1!F$4,tisk!A213,0),"
","Právní forma","
",OFFSET(List1!G$4,tisk!A213,0),"
","IČO ",OFFSET(List1!H$4,tisk!A213,0),"
 ","B.Ú. ",OFFSET(List1!I$4,tisk!A213,0)))</f>
        <v>Okres Šumperk
Právní forma
Obec, městská část hlavního města Prahy
IČO 00303364
 B.Ú. -anonymizováno-</v>
      </c>
      <c r="D215" s="84" t="str">
        <f ca="1">IF(B214="","",OFFSET(List1!L$4,tisk!A213,0))</f>
        <v>V rámci akce bude pořízen software Gina Tablet pro jednodušší komunikaci mezi jednotkou a KOPIS HZSOLK.</v>
      </c>
      <c r="E215" s="117"/>
      <c r="F215" s="93"/>
      <c r="G215" s="118"/>
      <c r="H215" s="119"/>
      <c r="I215" s="116"/>
      <c r="J215" s="116"/>
      <c r="K215" s="116"/>
      <c r="L215" s="116"/>
      <c r="M215" s="118"/>
    </row>
    <row r="216" spans="1:13" s="95" customFormat="1" ht="47.6" customHeight="1" x14ac:dyDescent="0.3">
      <c r="A216" s="90">
        <f>ROW()/3-1</f>
        <v>71</v>
      </c>
      <c r="B216" s="116"/>
      <c r="C216" s="84" t="str">
        <f ca="1">IF(B214="","",CONCATENATE("Zástupce","
",OFFSET(List1!J$4,tisk!A213,0)))</f>
        <v xml:space="preserve">Zástupce
</v>
      </c>
      <c r="D216" s="84" t="str">
        <f ca="1">IF(B214="","",CONCATENATE("Dotace bude použita na:",OFFSET(List1!M$4,tisk!A213,0)))</f>
        <v>Dotace bude použita na:pořízení zásahového software GINA Tablet na 3 roky, propojení se systémem spol. RCS, držák do auta pro Samsung Galaxy Tablet, Paměťová karta 32 GB.</v>
      </c>
      <c r="E216" s="117"/>
      <c r="F216" s="92" t="str">
        <f ca="1">IF(B214="","",OFFSET(List1!P$4,tisk!A213,0))</f>
        <v>11/2019</v>
      </c>
      <c r="G216" s="118"/>
      <c r="H216" s="119"/>
      <c r="I216" s="116"/>
      <c r="J216" s="116"/>
      <c r="K216" s="116"/>
      <c r="L216" s="116"/>
      <c r="M216" s="118"/>
    </row>
    <row r="217" spans="1:13" s="95" customFormat="1" ht="65.75" customHeight="1" x14ac:dyDescent="0.3">
      <c r="A217" s="90"/>
      <c r="B217" s="116" t="str">
        <f ca="1">IF(OFFSET(List1!A$4,tisk!A216,0)&gt;0,OFFSET(List1!A$4,tisk!A216,0),"")</f>
        <v>110</v>
      </c>
      <c r="C217" s="84" t="str">
        <f ca="1">IF(B217="","",CONCATENATE(OFFSET(List1!B$4,tisk!A216,0),"
",OFFSET(List1!C$4,tisk!A216,0),"
",OFFSET(List1!D$4,tisk!A216,0),"
",OFFSET(List1!E$4,tisk!A216,0)))</f>
        <v>Město Tovačov
Náměstí 12
Tovačov
75101</v>
      </c>
      <c r="D217" s="86" t="str">
        <f ca="1">IF(B217="","",OFFSET(List1!K$4,tisk!A216,0))</f>
        <v>Pořízení, technické zhodnocení a oprava požární techniky a nákup věcného vybavení pro JSDH Tovačov zřízené městem Tovačov</v>
      </c>
      <c r="E217" s="117">
        <f ca="1">IF(B217="","",OFFSET(List1!N$4,tisk!A216,0))</f>
        <v>33700</v>
      </c>
      <c r="F217" s="92" t="str">
        <f ca="1">IF(B217="","",OFFSET(List1!O$4,tisk!A216,0))</f>
        <v>1/2019</v>
      </c>
      <c r="G217" s="118">
        <f ca="1">IF(B217="","",OFFSET(List1!Q$4,tisk!A216,0))</f>
        <v>33700</v>
      </c>
      <c r="H217" s="119" t="str">
        <f ca="1">IF(B217="","",OFFSET(List1!R$4,tisk!A216,0))</f>
        <v>13.12.2019</v>
      </c>
      <c r="I217" s="116">
        <f ca="1">IF(B217="","",OFFSET(List1!S$4,tisk!A216,0))</f>
        <v>70</v>
      </c>
      <c r="J217" s="116">
        <f ca="1">IF(B217="","",OFFSET(List1!T$4,tisk!A216,0))</f>
        <v>170</v>
      </c>
      <c r="K217" s="116">
        <f ca="1">IF(B217="","",OFFSET(List1!U$4,tisk!A216,0))</f>
        <v>200</v>
      </c>
      <c r="L217" s="116">
        <f ca="1">IF(B217="","",OFFSET(List1!V$4,tisk!A216,0))</f>
        <v>440</v>
      </c>
      <c r="M217" s="118">
        <f ca="1">IF(B217="","",OFFSET(List1!W$4,tisk!A216,0))</f>
        <v>16900</v>
      </c>
    </row>
    <row r="218" spans="1:13" s="95" customFormat="1" ht="92.05" customHeight="1" x14ac:dyDescent="0.3">
      <c r="A218" s="90"/>
      <c r="B218" s="116"/>
      <c r="C218" s="84" t="str">
        <f ca="1">IF(B217="","",CONCATENATE("Okres ",OFFSET(List1!F$4,tisk!A216,0),"
","Právní forma","
",OFFSET(List1!G$4,tisk!A216,0),"
","IČO ",OFFSET(List1!H$4,tisk!A216,0),"
 ","B.Ú. ",OFFSET(List1!I$4,tisk!A216,0)))</f>
        <v>Okres Přerov
Právní forma
Obec, městská část hlavního města Prahy
IČO 00302082
 B.Ú. -anonymizováno-</v>
      </c>
      <c r="D218" s="84" t="str">
        <f ca="1">IF(B217="","",OFFSET(List1!L$4,tisk!A216,0))</f>
        <v>Pořízení ručních radiostanic</v>
      </c>
      <c r="E218" s="117"/>
      <c r="F218" s="93"/>
      <c r="G218" s="118"/>
      <c r="H218" s="119"/>
      <c r="I218" s="116"/>
      <c r="J218" s="116"/>
      <c r="K218" s="116"/>
      <c r="L218" s="116"/>
      <c r="M218" s="118"/>
    </row>
    <row r="219" spans="1:13" s="95" customFormat="1" ht="19.45" customHeight="1" x14ac:dyDescent="0.3">
      <c r="A219" s="90">
        <f>ROW()/3-1</f>
        <v>72</v>
      </c>
      <c r="B219" s="116"/>
      <c r="C219" s="84" t="str">
        <f ca="1">IF(B217="","",CONCATENATE("Zástupce","
",OFFSET(List1!J$4,tisk!A216,0)))</f>
        <v xml:space="preserve">Zástupce
</v>
      </c>
      <c r="D219" s="84" t="str">
        <f ca="1">IF(B217="","",CONCATENATE("Dotace bude použita na:",OFFSET(List1!M$4,tisk!A216,0)))</f>
        <v>Dotace bude použita na:pořízení spojových prostředků</v>
      </c>
      <c r="E219" s="117"/>
      <c r="F219" s="92" t="str">
        <f ca="1">IF(B217="","",OFFSET(List1!P$4,tisk!A216,0))</f>
        <v>11/2019</v>
      </c>
      <c r="G219" s="118"/>
      <c r="H219" s="119"/>
      <c r="I219" s="116"/>
      <c r="J219" s="116"/>
      <c r="K219" s="116"/>
      <c r="L219" s="116"/>
      <c r="M219" s="118"/>
    </row>
    <row r="220" spans="1:13" s="95" customFormat="1" ht="62.65" customHeight="1" x14ac:dyDescent="0.3">
      <c r="A220" s="90"/>
      <c r="B220" s="116" t="str">
        <f ca="1">IF(OFFSET(List1!A$4,tisk!A219,0)&gt;0,OFFSET(List1!A$4,tisk!A219,0),"")</f>
        <v>121</v>
      </c>
      <c r="C220" s="84" t="str">
        <f ca="1">IF(B220="","",CONCATENATE(OFFSET(List1!B$4,tisk!A219,0),"
",OFFSET(List1!C$4,tisk!A219,0),"
",OFFSET(List1!D$4,tisk!A219,0),"
",OFFSET(List1!E$4,tisk!A219,0)))</f>
        <v>Obec Bedihošť
Prostějovská 13
Bedihošť
79821</v>
      </c>
      <c r="D220" s="86" t="str">
        <f ca="1">IF(B220="","",OFFSET(List1!K$4,tisk!A219,0))</f>
        <v>Pořízení, technické zhodnocení a oprava požární techniky a nákup věcného vybavení pro JSDH Bedihošť zřízené obcí Bedihošť</v>
      </c>
      <c r="E220" s="117">
        <f ca="1">IF(B220="","",OFFSET(List1!N$4,tisk!A219,0))</f>
        <v>132400</v>
      </c>
      <c r="F220" s="92" t="str">
        <f ca="1">IF(B220="","",OFFSET(List1!O$4,tisk!A219,0))</f>
        <v>1/2019</v>
      </c>
      <c r="G220" s="118">
        <f ca="1">IF(B220="","",OFFSET(List1!Q$4,tisk!A219,0))</f>
        <v>66200</v>
      </c>
      <c r="H220" s="119" t="str">
        <f ca="1">IF(B220="","",OFFSET(List1!R$4,tisk!A219,0))</f>
        <v>13.12.2019</v>
      </c>
      <c r="I220" s="116">
        <f ca="1">IF(B220="","",OFFSET(List1!S$4,tisk!A219,0))</f>
        <v>160</v>
      </c>
      <c r="J220" s="116">
        <f ca="1">IF(B220="","",OFFSET(List1!T$4,tisk!A219,0))</f>
        <v>125</v>
      </c>
      <c r="K220" s="116">
        <f ca="1">IF(B220="","",OFFSET(List1!U$4,tisk!A219,0))</f>
        <v>150</v>
      </c>
      <c r="L220" s="116">
        <f ca="1">IF(B220="","",OFFSET(List1!V$4,tisk!A219,0))</f>
        <v>435</v>
      </c>
      <c r="M220" s="118">
        <f ca="1">IF(B220="","",OFFSET(List1!W$4,tisk!A219,0))</f>
        <v>66200</v>
      </c>
    </row>
    <row r="221" spans="1:13" s="95" customFormat="1" ht="91.45" customHeight="1" x14ac:dyDescent="0.3">
      <c r="A221" s="90"/>
      <c r="B221" s="116"/>
      <c r="C221" s="84" t="str">
        <f ca="1">IF(B220="","",CONCATENATE("Okres ",OFFSET(List1!F$4,tisk!A219,0),"
","Právní forma","
",OFFSET(List1!G$4,tisk!A219,0),"
","IČO ",OFFSET(List1!H$4,tisk!A219,0),"
 ","B.Ú. ",OFFSET(List1!I$4,tisk!A219,0)))</f>
        <v>Okres Prostějov
Právní forma
Obec, městská část hlavního města Prahy
IČO 00288004
 B.Ú. -anonymizováno-</v>
      </c>
      <c r="D221" s="84" t="str">
        <f ca="1">IF(B220="","",OFFSET(List1!L$4,tisk!A219,0))</f>
        <v>Nynější přilby už nevyhovují a nesplňují bezpečnostní rizika.</v>
      </c>
      <c r="E221" s="117"/>
      <c r="F221" s="93"/>
      <c r="G221" s="118"/>
      <c r="H221" s="119"/>
      <c r="I221" s="116"/>
      <c r="J221" s="116"/>
      <c r="K221" s="116"/>
      <c r="L221" s="116"/>
      <c r="M221" s="118"/>
    </row>
    <row r="222" spans="1:13" s="95" customFormat="1" ht="23.2" customHeight="1" x14ac:dyDescent="0.3">
      <c r="A222" s="90">
        <f>ROW()/3-1</f>
        <v>73</v>
      </c>
      <c r="B222" s="116"/>
      <c r="C222" s="84" t="str">
        <f ca="1">IF(B220="","",CONCATENATE("Zástupce","
",OFFSET(List1!J$4,tisk!A219,0)))</f>
        <v xml:space="preserve">Zástupce
</v>
      </c>
      <c r="D222" s="84" t="str">
        <f ca="1">IF(B220="","",CONCATENATE("Dotace bude použita na:",OFFSET(List1!M$4,tisk!A219,0)))</f>
        <v>Dotace bude použita na:pořízení nových zásahových přileb</v>
      </c>
      <c r="E222" s="117"/>
      <c r="F222" s="92" t="str">
        <f ca="1">IF(B220="","",OFFSET(List1!P$4,tisk!A219,0))</f>
        <v>11/2019</v>
      </c>
      <c r="G222" s="118"/>
      <c r="H222" s="119"/>
      <c r="I222" s="116"/>
      <c r="J222" s="116"/>
      <c r="K222" s="116"/>
      <c r="L222" s="116"/>
      <c r="M222" s="118"/>
    </row>
    <row r="223" spans="1:13" s="95" customFormat="1" ht="65.75" customHeight="1" x14ac:dyDescent="0.3">
      <c r="A223" s="90"/>
      <c r="B223" s="116" t="str">
        <f ca="1">IF(OFFSET(List1!A$4,tisk!A222,0)&gt;0,OFFSET(List1!A$4,tisk!A222,0),"")</f>
        <v>239</v>
      </c>
      <c r="C223" s="84" t="str">
        <f ca="1">IF(B223="","",CONCATENATE(OFFSET(List1!B$4,tisk!A222,0),"
",OFFSET(List1!C$4,tisk!A222,0),"
",OFFSET(List1!D$4,tisk!A222,0),"
",OFFSET(List1!E$4,tisk!A222,0)))</f>
        <v>Městys Dub nad Moravou
Brodecká 1
Dub nad Moravou
78375</v>
      </c>
      <c r="D223" s="86" t="str">
        <f ca="1">IF(B223="","",OFFSET(List1!K$4,tisk!A222,0))</f>
        <v>Pořízení, technické zhodnocení a oprava požární techniky a nákup věcného vybavení pro JSDH Dub nad Moravou zřízené městysem Dub nad Moravou</v>
      </c>
      <c r="E223" s="117">
        <f ca="1">IF(B223="","",OFFSET(List1!N$4,tisk!A222,0))</f>
        <v>45000</v>
      </c>
      <c r="F223" s="92" t="str">
        <f ca="1">IF(B223="","",OFFSET(List1!O$4,tisk!A222,0))</f>
        <v>1/2019</v>
      </c>
      <c r="G223" s="118">
        <f ca="1">IF(B223="","",OFFSET(List1!Q$4,tisk!A222,0))</f>
        <v>35000</v>
      </c>
      <c r="H223" s="119" t="str">
        <f ca="1">IF(B223="","",OFFSET(List1!R$4,tisk!A222,0))</f>
        <v>13.12.2019</v>
      </c>
      <c r="I223" s="116">
        <f ca="1">IF(B223="","",OFFSET(List1!S$4,tisk!A222,0))</f>
        <v>70</v>
      </c>
      <c r="J223" s="116">
        <f ca="1">IF(B223="","",OFFSET(List1!T$4,tisk!A222,0))</f>
        <v>165</v>
      </c>
      <c r="K223" s="116">
        <f ca="1">IF(B223="","",OFFSET(List1!U$4,tisk!A222,0))</f>
        <v>200</v>
      </c>
      <c r="L223" s="116">
        <f ca="1">IF(B223="","",OFFSET(List1!V$4,tisk!A222,0))</f>
        <v>435</v>
      </c>
      <c r="M223" s="118">
        <f ca="1">IF(B223="","",OFFSET(List1!W$4,tisk!A222,0))</f>
        <v>22500</v>
      </c>
    </row>
    <row r="224" spans="1:13" s="95" customFormat="1" ht="88.9" customHeight="1" x14ac:dyDescent="0.3">
      <c r="A224" s="90"/>
      <c r="B224" s="116"/>
      <c r="C224" s="84" t="str">
        <f ca="1">IF(B223="","",CONCATENATE("Okres ",OFFSET(List1!F$4,tisk!A222,0),"
","Právní forma","
",OFFSET(List1!G$4,tisk!A222,0),"
","IČO ",OFFSET(List1!H$4,tisk!A222,0),"
 ","B.Ú. ",OFFSET(List1!I$4,tisk!A222,0)))</f>
        <v>Okres Olomouc
Právní forma
Obec, městská část hlavního města Prahy
IČO 00298867
 B.Ú. -anonymizováno-</v>
      </c>
      <c r="D224" s="84" t="str">
        <f ca="1">IF(B223="","",OFFSET(List1!L$4,tisk!A222,0))</f>
        <v>V letošním roce bude Městys Dub nad Moravou pořizovat pro JPO II SDH Dub nad Moravou nové cisternové vozidlo. Byli bychom rádi, aby součástí výbavy byl i  automatický externích defibrilátor.</v>
      </c>
      <c r="E224" s="117"/>
      <c r="F224" s="93"/>
      <c r="G224" s="118"/>
      <c r="H224" s="119"/>
      <c r="I224" s="116"/>
      <c r="J224" s="116"/>
      <c r="K224" s="116"/>
      <c r="L224" s="116"/>
      <c r="M224" s="118"/>
    </row>
    <row r="225" spans="1:13" s="95" customFormat="1" ht="30.05" customHeight="1" x14ac:dyDescent="0.3">
      <c r="A225" s="90">
        <f>ROW()/3-1</f>
        <v>74</v>
      </c>
      <c r="B225" s="116"/>
      <c r="C225" s="84" t="str">
        <f ca="1">IF(B223="","",CONCATENATE("Zástupce","
",OFFSET(List1!J$4,tisk!A222,0)))</f>
        <v xml:space="preserve">Zástupce
</v>
      </c>
      <c r="D225" s="84" t="str">
        <f ca="1">IF(B223="","",CONCATENATE("Dotace bude použita na:",OFFSET(List1!M$4,tisk!A222,0)))</f>
        <v>Dotace bude použita na:pořízení automatického externího defibrilátoru
Investiční dotace</v>
      </c>
      <c r="E225" s="117"/>
      <c r="F225" s="92" t="str">
        <f ca="1">IF(B223="","",OFFSET(List1!P$4,tisk!A222,0))</f>
        <v>11/2019</v>
      </c>
      <c r="G225" s="118"/>
      <c r="H225" s="119"/>
      <c r="I225" s="116"/>
      <c r="J225" s="116"/>
      <c r="K225" s="116"/>
      <c r="L225" s="116"/>
      <c r="M225" s="118"/>
    </row>
    <row r="226" spans="1:13" s="95" customFormat="1" ht="63.25" customHeight="1" x14ac:dyDescent="0.3">
      <c r="A226" s="90"/>
      <c r="B226" s="116" t="str">
        <f ca="1">IF(OFFSET(List1!A$4,tisk!A225,0)&gt;0,OFFSET(List1!A$4,tisk!A225,0),"")</f>
        <v>201</v>
      </c>
      <c r="C226" s="84" t="str">
        <f ca="1">IF(B226="","",CONCATENATE(OFFSET(List1!B$4,tisk!A225,0),"
",OFFSET(List1!C$4,tisk!A225,0),"
",OFFSET(List1!D$4,tisk!A225,0),"
",OFFSET(List1!E$4,tisk!A225,0)))</f>
        <v>Obec Hlubočky
Olomoucká 17
Hlubočky
78361</v>
      </c>
      <c r="D226" s="86" t="str">
        <f ca="1">IF(B226="","",OFFSET(List1!K$4,tisk!A225,0))</f>
        <v>Pořízení, technické zhodnocení a oprava požární techniky a nákup věcného vybavení pro JSDH Hlubočky zřízené obcí Hlubočky</v>
      </c>
      <c r="E226" s="117">
        <f ca="1">IF(B226="","",OFFSET(List1!N$4,tisk!A225,0))</f>
        <v>43300</v>
      </c>
      <c r="F226" s="92" t="str">
        <f ca="1">IF(B226="","",OFFSET(List1!O$4,tisk!A225,0))</f>
        <v>1/2019</v>
      </c>
      <c r="G226" s="118">
        <f ca="1">IF(B226="","",OFFSET(List1!Q$4,tisk!A225,0))</f>
        <v>35000</v>
      </c>
      <c r="H226" s="119" t="str">
        <f ca="1">IF(B226="","",OFFSET(List1!R$4,tisk!A225,0))</f>
        <v>13.12.2019</v>
      </c>
      <c r="I226" s="116">
        <f ca="1">IF(B226="","",OFFSET(List1!S$4,tisk!A225,0))</f>
        <v>70</v>
      </c>
      <c r="J226" s="116">
        <f ca="1">IF(B226="","",OFFSET(List1!T$4,tisk!A225,0))</f>
        <v>165</v>
      </c>
      <c r="K226" s="116">
        <f ca="1">IF(B226="","",OFFSET(List1!U$4,tisk!A225,0))</f>
        <v>200</v>
      </c>
      <c r="L226" s="116">
        <f ca="1">IF(B226="","",OFFSET(List1!V$4,tisk!A225,0))</f>
        <v>435</v>
      </c>
      <c r="M226" s="118">
        <f ca="1">IF(B226="","",OFFSET(List1!W$4,tisk!A225,0))</f>
        <v>21700</v>
      </c>
    </row>
    <row r="227" spans="1:13" s="95" customFormat="1" ht="90.8" customHeight="1" x14ac:dyDescent="0.3">
      <c r="A227" s="90"/>
      <c r="B227" s="116"/>
      <c r="C227" s="84" t="str">
        <f ca="1">IF(B226="","",CONCATENATE("Okres ",OFFSET(List1!F$4,tisk!A225,0),"
","Právní forma","
",OFFSET(List1!G$4,tisk!A225,0),"
","IČO ",OFFSET(List1!H$4,tisk!A225,0),"
 ","B.Ú. ",OFFSET(List1!I$4,tisk!A225,0)))</f>
        <v>Okres Olomouc
Právní forma
Obec, městská část hlavního města Prahy
IČO 00298891
 B.Ú. -anonymizováno-</v>
      </c>
      <c r="D227" s="84" t="str">
        <f ca="1">IF(B226="","",OFFSET(List1!L$4,tisk!A225,0))</f>
        <v>Záměr: Dovybavit jednotku SDH - JPO II Hlubočky přenosným automatickým defibrilátorem.</v>
      </c>
      <c r="E227" s="117"/>
      <c r="F227" s="93"/>
      <c r="G227" s="118"/>
      <c r="H227" s="119"/>
      <c r="I227" s="116"/>
      <c r="J227" s="116"/>
      <c r="K227" s="116"/>
      <c r="L227" s="116"/>
      <c r="M227" s="118"/>
    </row>
    <row r="228" spans="1:13" s="95" customFormat="1" ht="30.05" customHeight="1" x14ac:dyDescent="0.3">
      <c r="A228" s="90">
        <f>ROW()/3-1</f>
        <v>75</v>
      </c>
      <c r="B228" s="116"/>
      <c r="C228" s="84" t="str">
        <f ca="1">IF(B226="","",CONCATENATE("Zástupce","
",OFFSET(List1!J$4,tisk!A225,0)))</f>
        <v xml:space="preserve">Zástupce
</v>
      </c>
      <c r="D228" s="84" t="str">
        <f ca="1">IF(B226="","",CONCATENATE("Dotace bude použita na:",OFFSET(List1!M$4,tisk!A225,0)))</f>
        <v>Dotace bude použita na:pořízení externího automatizovaného defibrilátoru 
Investiční dotace</v>
      </c>
      <c r="E228" s="117"/>
      <c r="F228" s="92" t="str">
        <f ca="1">IF(B226="","",OFFSET(List1!P$4,tisk!A225,0))</f>
        <v>11/2019</v>
      </c>
      <c r="G228" s="118"/>
      <c r="H228" s="119"/>
      <c r="I228" s="116"/>
      <c r="J228" s="116"/>
      <c r="K228" s="116"/>
      <c r="L228" s="116"/>
      <c r="M228" s="118"/>
    </row>
    <row r="229" spans="1:13" s="95" customFormat="1" ht="62.65" customHeight="1" x14ac:dyDescent="0.3">
      <c r="A229" s="90"/>
      <c r="B229" s="116" t="str">
        <f ca="1">IF(OFFSET(List1!A$4,tisk!A228,0)&gt;0,OFFSET(List1!A$4,tisk!A228,0),"")</f>
        <v>187</v>
      </c>
      <c r="C229" s="84" t="str">
        <f ca="1">IF(B229="","",CONCATENATE(OFFSET(List1!B$4,tisk!A228,0),"
",OFFSET(List1!C$4,tisk!A228,0),"
",OFFSET(List1!D$4,tisk!A228,0),"
",OFFSET(List1!E$4,tisk!A228,0)))</f>
        <v>Obec Rokytnice
Rokytnice 143
Rokytnice
75104</v>
      </c>
      <c r="D229" s="86" t="str">
        <f ca="1">IF(B229="","",OFFSET(List1!K$4,tisk!A228,0))</f>
        <v>Pořízení, technické zhodnocení a oprava požární techniky a nákup věcného vybavení pro JSDH Rokytnice zřízené obcí Rokytnice</v>
      </c>
      <c r="E229" s="117">
        <f ca="1">IF(B229="","",OFFSET(List1!N$4,tisk!A228,0))</f>
        <v>102000</v>
      </c>
      <c r="F229" s="92" t="str">
        <f ca="1">IF(B229="","",OFFSET(List1!O$4,tisk!A228,0))</f>
        <v>1/2019</v>
      </c>
      <c r="G229" s="118">
        <f ca="1">IF(B229="","",OFFSET(List1!Q$4,tisk!A228,0))</f>
        <v>50000</v>
      </c>
      <c r="H229" s="119" t="str">
        <f ca="1">IF(B229="","",OFFSET(List1!R$4,tisk!A228,0))</f>
        <v>13.12.2019</v>
      </c>
      <c r="I229" s="116">
        <f ca="1">IF(B229="","",OFFSET(List1!S$4,tisk!A228,0))</f>
        <v>160</v>
      </c>
      <c r="J229" s="116">
        <f ca="1">IF(B229="","",OFFSET(List1!T$4,tisk!A228,0))</f>
        <v>125</v>
      </c>
      <c r="K229" s="116">
        <f ca="1">IF(B229="","",OFFSET(List1!U$4,tisk!A228,0))</f>
        <v>150</v>
      </c>
      <c r="L229" s="116">
        <f ca="1">IF(B229="","",OFFSET(List1!V$4,tisk!A228,0))</f>
        <v>435</v>
      </c>
      <c r="M229" s="118">
        <f ca="1">IF(B229="","",OFFSET(List1!W$4,tisk!A228,0))</f>
        <v>50000</v>
      </c>
    </row>
    <row r="230" spans="1:13" s="95" customFormat="1" ht="91.45" customHeight="1" x14ac:dyDescent="0.3">
      <c r="A230" s="90"/>
      <c r="B230" s="116"/>
      <c r="C230" s="84" t="str">
        <f ca="1">IF(B229="","",CONCATENATE("Okres ",OFFSET(List1!F$4,tisk!A228,0),"
","Právní forma","
",OFFSET(List1!G$4,tisk!A228,0),"
","IČO ",OFFSET(List1!H$4,tisk!A228,0),"
 ","B.Ú. ",OFFSET(List1!I$4,tisk!A228,0)))</f>
        <v>Okres Přerov
Právní forma
Obec, městská část hlavního města Prahy
IČO 00301914
 B.Ú. -anonymizováno-</v>
      </c>
      <c r="D230" s="84" t="str">
        <f ca="1">IF(B229="","",OFFSET(List1!L$4,tisk!A228,0))</f>
        <v>Ochranné pomůcky pro JSDH Rokytnice</v>
      </c>
      <c r="E230" s="117"/>
      <c r="F230" s="93"/>
      <c r="G230" s="118"/>
      <c r="H230" s="119"/>
      <c r="I230" s="116"/>
      <c r="J230" s="116"/>
      <c r="K230" s="116"/>
      <c r="L230" s="116"/>
      <c r="M230" s="118"/>
    </row>
    <row r="231" spans="1:13" s="95" customFormat="1" ht="21.95" customHeight="1" x14ac:dyDescent="0.3">
      <c r="A231" s="90">
        <f>ROW()/3-1</f>
        <v>76</v>
      </c>
      <c r="B231" s="116"/>
      <c r="C231" s="84" t="str">
        <f ca="1">IF(B229="","",CONCATENATE("Zástupce","
",OFFSET(List1!J$4,tisk!A228,0)))</f>
        <v xml:space="preserve">Zástupce
</v>
      </c>
      <c r="D231" s="84" t="str">
        <f ca="1">IF(B229="","",CONCATENATE("Dotace bude použita na:",OFFSET(List1!M$4,tisk!A228,0)))</f>
        <v xml:space="preserve">Dotace bude použita na:pořízení ochranných pomůcek </v>
      </c>
      <c r="E231" s="117"/>
      <c r="F231" s="92" t="str">
        <f ca="1">IF(B229="","",OFFSET(List1!P$4,tisk!A228,0))</f>
        <v>11/2019</v>
      </c>
      <c r="G231" s="118"/>
      <c r="H231" s="119"/>
      <c r="I231" s="116"/>
      <c r="J231" s="116"/>
      <c r="K231" s="116"/>
      <c r="L231" s="116"/>
      <c r="M231" s="118"/>
    </row>
    <row r="232" spans="1:13" s="95" customFormat="1" ht="67.650000000000006" customHeight="1" x14ac:dyDescent="0.3">
      <c r="A232" s="90"/>
      <c r="B232" s="116" t="str">
        <f ca="1">IF(OFFSET(List1!A$4,tisk!A231,0)&gt;0,OFFSET(List1!A$4,tisk!A231,0),"")</f>
        <v>236</v>
      </c>
      <c r="C232" s="84" t="str">
        <f ca="1">IF(B232="","",CONCATENATE(OFFSET(List1!B$4,tisk!A231,0),"
",OFFSET(List1!C$4,tisk!A231,0),"
",OFFSET(List1!D$4,tisk!A231,0),"
",OFFSET(List1!E$4,tisk!A231,0)))</f>
        <v>Obec Skorošice
Skorošice 93
Skorošice
79065</v>
      </c>
      <c r="D232" s="86" t="str">
        <f ca="1">IF(B232="","",OFFSET(List1!K$4,tisk!A231,0))</f>
        <v>Pořízení, technické zhodnocení a oprava požární techniky a nákup věcného vybavení pro JSDH Skorošice zřízené obcí Skorošice</v>
      </c>
      <c r="E232" s="117">
        <f ca="1">IF(B232="","",OFFSET(List1!N$4,tisk!A231,0))</f>
        <v>50000</v>
      </c>
      <c r="F232" s="92" t="str">
        <f ca="1">IF(B232="","",OFFSET(List1!O$4,tisk!A231,0))</f>
        <v>1/2019</v>
      </c>
      <c r="G232" s="118">
        <f ca="1">IF(B232="","",OFFSET(List1!Q$4,tisk!A231,0))</f>
        <v>25000</v>
      </c>
      <c r="H232" s="119" t="str">
        <f ca="1">IF(B232="","",OFFSET(List1!R$4,tisk!A231,0))</f>
        <v>13.12.2019</v>
      </c>
      <c r="I232" s="116">
        <f ca="1">IF(B232="","",OFFSET(List1!S$4,tisk!A231,0))</f>
        <v>90</v>
      </c>
      <c r="J232" s="116">
        <f ca="1">IF(B232="","",OFFSET(List1!T$4,tisk!A231,0))</f>
        <v>145</v>
      </c>
      <c r="K232" s="116">
        <f ca="1">IF(B232="","",OFFSET(List1!U$4,tisk!A231,0))</f>
        <v>200</v>
      </c>
      <c r="L232" s="116">
        <f ca="1">IF(B232="","",OFFSET(List1!V$4,tisk!A231,0))</f>
        <v>435</v>
      </c>
      <c r="M232" s="118">
        <f ca="1">IF(B232="","",OFFSET(List1!W$4,tisk!A231,0))</f>
        <v>25000</v>
      </c>
    </row>
    <row r="233" spans="1:13" s="95" customFormat="1" ht="92.7" customHeight="1" x14ac:dyDescent="0.3">
      <c r="A233" s="90"/>
      <c r="B233" s="116"/>
      <c r="C233" s="84" t="str">
        <f ca="1">IF(B232="","",CONCATENATE("Okres ",OFFSET(List1!F$4,tisk!A231,0),"
","Právní forma","
",OFFSET(List1!G$4,tisk!A231,0),"
","IČO ",OFFSET(List1!H$4,tisk!A231,0),"
 ","B.Ú. ",OFFSET(List1!I$4,tisk!A231,0)))</f>
        <v>Okres Jeseník
Právní forma
Obec, městská část hlavního města Prahy
IČO 00635863
 B.Ú. -anonymizováno-</v>
      </c>
      <c r="D233" s="84" t="str">
        <f ca="1">IF(B232="","",OFFSET(List1!L$4,tisk!A231,0))</f>
        <v>Nákup prostředků první pomoci</v>
      </c>
      <c r="E233" s="117"/>
      <c r="F233" s="93"/>
      <c r="G233" s="118"/>
      <c r="H233" s="119"/>
      <c r="I233" s="116"/>
      <c r="J233" s="116"/>
      <c r="K233" s="116"/>
      <c r="L233" s="116"/>
      <c r="M233" s="118"/>
    </row>
    <row r="234" spans="1:13" s="95" customFormat="1" ht="21.3" customHeight="1" x14ac:dyDescent="0.3">
      <c r="A234" s="90">
        <f>ROW()/3-1</f>
        <v>77</v>
      </c>
      <c r="B234" s="116"/>
      <c r="C234" s="84" t="str">
        <f ca="1">IF(B232="","",CONCATENATE("Zástupce","
",OFFSET(List1!J$4,tisk!A231,0)))</f>
        <v xml:space="preserve">Zástupce
</v>
      </c>
      <c r="D234" s="84" t="str">
        <f ca="1">IF(B232="","",CONCATENATE("Dotace bude použita na:",OFFSET(List1!M$4,tisk!A231,0)))</f>
        <v>Dotace bude použita na:pořízení zdravotnické techniky - prostředků první pomoci</v>
      </c>
      <c r="E234" s="117"/>
      <c r="F234" s="92" t="str">
        <f ca="1">IF(B232="","",OFFSET(List1!P$4,tisk!A231,0))</f>
        <v>11/2019</v>
      </c>
      <c r="G234" s="118"/>
      <c r="H234" s="119"/>
      <c r="I234" s="116"/>
      <c r="J234" s="116"/>
      <c r="K234" s="116"/>
      <c r="L234" s="116"/>
      <c r="M234" s="118"/>
    </row>
    <row r="235" spans="1:13" s="95" customFormat="1" ht="59.5" customHeight="1" x14ac:dyDescent="0.3">
      <c r="A235" s="90"/>
      <c r="B235" s="116" t="str">
        <f ca="1">IF(OFFSET(List1!A$4,tisk!A234,0)&gt;0,OFFSET(List1!A$4,tisk!A234,0),"")</f>
        <v>66</v>
      </c>
      <c r="C235" s="84" t="str">
        <f ca="1">IF(B235="","",CONCATENATE(OFFSET(List1!B$4,tisk!A234,0),"
",OFFSET(List1!C$4,tisk!A234,0),"
",OFFSET(List1!D$4,tisk!A234,0),"
",OFFSET(List1!E$4,tisk!A234,0)))</f>
        <v>Obec Slatinky
Slatinky 111
Slatinky
78342</v>
      </c>
      <c r="D235" s="86" t="str">
        <f ca="1">IF(B235="","",OFFSET(List1!K$4,tisk!A234,0))</f>
        <v>Pořízení, technické zhodnocení a oprava požární techniky a nákup věcného vybavení pro JSDH Slatinky zřízené obcí Slatinky</v>
      </c>
      <c r="E235" s="117">
        <f ca="1">IF(B235="","",OFFSET(List1!N$4,tisk!A234,0))</f>
        <v>80000</v>
      </c>
      <c r="F235" s="92" t="str">
        <f ca="1">IF(B235="","",OFFSET(List1!O$4,tisk!A234,0))</f>
        <v>1/2019</v>
      </c>
      <c r="G235" s="118">
        <f ca="1">IF(B235="","",OFFSET(List1!Q$4,tisk!A234,0))</f>
        <v>40000</v>
      </c>
      <c r="H235" s="119" t="str">
        <f ca="1">IF(B235="","",OFFSET(List1!R$4,tisk!A234,0))</f>
        <v>13.12.2019</v>
      </c>
      <c r="I235" s="116">
        <f ca="1">IF(B235="","",OFFSET(List1!S$4,tisk!A234,0))</f>
        <v>180</v>
      </c>
      <c r="J235" s="116">
        <f ca="1">IF(B235="","",OFFSET(List1!T$4,tisk!A234,0))</f>
        <v>105</v>
      </c>
      <c r="K235" s="116">
        <f ca="1">IF(B235="","",OFFSET(List1!U$4,tisk!A234,0))</f>
        <v>150</v>
      </c>
      <c r="L235" s="116">
        <f ca="1">IF(B235="","",OFFSET(List1!V$4,tisk!A234,0))</f>
        <v>435</v>
      </c>
      <c r="M235" s="118">
        <f ca="1">IF(B235="","",OFFSET(List1!W$4,tisk!A234,0))</f>
        <v>40000</v>
      </c>
    </row>
    <row r="236" spans="1:13" s="95" customFormat="1" ht="91.45" customHeight="1" x14ac:dyDescent="0.3">
      <c r="A236" s="90"/>
      <c r="B236" s="116"/>
      <c r="C236" s="84" t="str">
        <f ca="1">IF(B235="","",CONCATENATE("Okres ",OFFSET(List1!F$4,tisk!A234,0),"
","Právní forma","
",OFFSET(List1!G$4,tisk!A234,0),"
","IČO ",OFFSET(List1!H$4,tisk!A234,0),"
 ","B.Ú. ",OFFSET(List1!I$4,tisk!A234,0)))</f>
        <v>Okres Prostějov
Právní forma
Obec, městská část hlavního města Prahy
IČO 00288764
 B.Ú. -anonymizováno-</v>
      </c>
      <c r="D236" s="84" t="str">
        <f ca="1">IF(B235="","",OFFSET(List1!L$4,tisk!A234,0))</f>
        <v>Zajištění akceschopnosti JSDH Slatinky</v>
      </c>
      <c r="E236" s="117"/>
      <c r="F236" s="93"/>
      <c r="G236" s="118"/>
      <c r="H236" s="119"/>
      <c r="I236" s="116"/>
      <c r="J236" s="116"/>
      <c r="K236" s="116"/>
      <c r="L236" s="116"/>
      <c r="M236" s="118"/>
    </row>
    <row r="237" spans="1:13" s="95" customFormat="1" ht="21.95" customHeight="1" x14ac:dyDescent="0.3">
      <c r="A237" s="90">
        <f>ROW()/3-1</f>
        <v>78</v>
      </c>
      <c r="B237" s="116"/>
      <c r="C237" s="84" t="str">
        <f ca="1">IF(B235="","",CONCATENATE("Zástupce","
",OFFSET(List1!J$4,tisk!A234,0)))</f>
        <v xml:space="preserve">Zástupce
</v>
      </c>
      <c r="D237" s="84" t="str">
        <f ca="1">IF(B235="","",CONCATENATE("Dotace bude použita na:",OFFSET(List1!M$4,tisk!A234,0)))</f>
        <v>Dotace bude použita na:pořízení prostředků pro hašení a čerpání</v>
      </c>
      <c r="E237" s="117"/>
      <c r="F237" s="92" t="str">
        <f ca="1">IF(B235="","",OFFSET(List1!P$4,tisk!A234,0))</f>
        <v>11/2019</v>
      </c>
      <c r="G237" s="118"/>
      <c r="H237" s="119"/>
      <c r="I237" s="116"/>
      <c r="J237" s="116"/>
      <c r="K237" s="116"/>
      <c r="L237" s="116"/>
      <c r="M237" s="118"/>
    </row>
    <row r="238" spans="1:13" s="95" customFormat="1" ht="60.75" customHeight="1" x14ac:dyDescent="0.3">
      <c r="A238" s="90"/>
      <c r="B238" s="116" t="str">
        <f ca="1">IF(OFFSET(List1!A$4,tisk!A237,0)&gt;0,OFFSET(List1!A$4,tisk!A237,0),"")</f>
        <v>70</v>
      </c>
      <c r="C238" s="84" t="str">
        <f ca="1">IF(B238="","",CONCATENATE(OFFSET(List1!B$4,tisk!A237,0),"
",OFFSET(List1!C$4,tisk!A237,0),"
",OFFSET(List1!D$4,tisk!A237,0),"
",OFFSET(List1!E$4,tisk!A237,0)))</f>
        <v>Obec Sobotín
Sobotín 54
Sobotín
78816</v>
      </c>
      <c r="D238" s="86" t="str">
        <f ca="1">IF(B238="","",OFFSET(List1!K$4,tisk!A237,0))</f>
        <v>Pořízení, technické zhodnocení a oprava požární techniky a nákup věcného vybavení pro JSDH Sobotín zřízené obcí Sobotín</v>
      </c>
      <c r="E238" s="117">
        <f ca="1">IF(B238="","",OFFSET(List1!N$4,tisk!A237,0))</f>
        <v>140000</v>
      </c>
      <c r="F238" s="92" t="str">
        <f ca="1">IF(B238="","",OFFSET(List1!O$4,tisk!A237,0))</f>
        <v>1/2019</v>
      </c>
      <c r="G238" s="118">
        <f ca="1">IF(B238="","",OFFSET(List1!Q$4,tisk!A237,0))</f>
        <v>70000</v>
      </c>
      <c r="H238" s="119" t="str">
        <f ca="1">IF(B238="","",OFFSET(List1!R$4,tisk!A237,0))</f>
        <v>13.12.2019</v>
      </c>
      <c r="I238" s="116">
        <f ca="1">IF(B238="","",OFFSET(List1!S$4,tisk!A237,0))</f>
        <v>160</v>
      </c>
      <c r="J238" s="116">
        <f ca="1">IF(B238="","",OFFSET(List1!T$4,tisk!A237,0))</f>
        <v>125</v>
      </c>
      <c r="K238" s="116">
        <f ca="1">IF(B238="","",OFFSET(List1!U$4,tisk!A237,0))</f>
        <v>150</v>
      </c>
      <c r="L238" s="116">
        <f ca="1">IF(B238="","",OFFSET(List1!V$4,tisk!A237,0))</f>
        <v>435</v>
      </c>
      <c r="M238" s="118">
        <f ca="1">IF(B238="","",OFFSET(List1!W$4,tisk!A237,0))</f>
        <v>70000</v>
      </c>
    </row>
    <row r="239" spans="1:13" s="95" customFormat="1" ht="94.55" customHeight="1" x14ac:dyDescent="0.3">
      <c r="A239" s="90"/>
      <c r="B239" s="116"/>
      <c r="C239" s="84" t="str">
        <f ca="1">IF(B238="","",CONCATENATE("Okres ",OFFSET(List1!F$4,tisk!A237,0),"
","Právní forma","
",OFFSET(List1!G$4,tisk!A237,0),"
","IČO ",OFFSET(List1!H$4,tisk!A237,0),"
 ","B.Ú. ",OFFSET(List1!I$4,tisk!A237,0)))</f>
        <v>Okres Šumperk
Právní forma
Obec, městská část hlavního města Prahy
IČO 00303348
 B.Ú. -anonymizováno-</v>
      </c>
      <c r="D239" s="84" t="str">
        <f ca="1">IF(B238="","",OFFSET(List1!L$4,tisk!A237,0))</f>
        <v>Předmětem dotace bude pořízení 6 kusů zásahových obleků v celkové hodnotě do 140.000,- Kč. Zakoupením zásahových obleků chce velitel JSDH zvýšit akce schopnost jednotky.</v>
      </c>
      <c r="E239" s="117"/>
      <c r="F239" s="93"/>
      <c r="G239" s="118"/>
      <c r="H239" s="119"/>
      <c r="I239" s="116"/>
      <c r="J239" s="116"/>
      <c r="K239" s="116"/>
      <c r="L239" s="116"/>
      <c r="M239" s="118"/>
    </row>
    <row r="240" spans="1:13" s="95" customFormat="1" ht="21.3" customHeight="1" x14ac:dyDescent="0.3">
      <c r="A240" s="90">
        <f>ROW()/3-1</f>
        <v>79</v>
      </c>
      <c r="B240" s="116"/>
      <c r="C240" s="84" t="str">
        <f ca="1">IF(B238="","",CONCATENATE("Zástupce","
",OFFSET(List1!J$4,tisk!A237,0)))</f>
        <v xml:space="preserve">Zástupce
</v>
      </c>
      <c r="D240" s="84" t="str">
        <f ca="1">IF(B238="","",CONCATENATE("Dotace bude použita na:",OFFSET(List1!M$4,tisk!A237,0)))</f>
        <v>Dotace bude použita na:pořízení zásahových obleků</v>
      </c>
      <c r="E240" s="117"/>
      <c r="F240" s="92" t="str">
        <f ca="1">IF(B238="","",OFFSET(List1!P$4,tisk!A237,0))</f>
        <v>11/2019</v>
      </c>
      <c r="G240" s="118"/>
      <c r="H240" s="119"/>
      <c r="I240" s="116"/>
      <c r="J240" s="116"/>
      <c r="K240" s="116"/>
      <c r="L240" s="116"/>
      <c r="M240" s="118"/>
    </row>
    <row r="241" spans="1:13" s="95" customFormat="1" ht="60.1" customHeight="1" x14ac:dyDescent="0.3">
      <c r="A241" s="90"/>
      <c r="B241" s="116" t="str">
        <f ca="1">IF(OFFSET(List1!A$4,tisk!A240,0)&gt;0,OFFSET(List1!A$4,tisk!A240,0),"")</f>
        <v>92</v>
      </c>
      <c r="C241" s="84" t="str">
        <f ca="1">IF(B241="","",CONCATENATE(OFFSET(List1!B$4,tisk!A240,0),"
",OFFSET(List1!C$4,tisk!A240,0),"
",OFFSET(List1!D$4,tisk!A240,0),"
",OFFSET(List1!E$4,tisk!A240,0)))</f>
        <v>Obec Sudkov
Sudkov 96
Sudkov
78821</v>
      </c>
      <c r="D241" s="86" t="str">
        <f ca="1">IF(B241="","",OFFSET(List1!K$4,tisk!A240,0))</f>
        <v>Pořízení, technické zhodnocení a oprava požární techniky a nákup věcného vybavení pro JSDH Sudkov zřízené obcí Sudkov</v>
      </c>
      <c r="E241" s="117">
        <f ca="1">IF(B241="","",OFFSET(List1!N$4,tisk!A240,0))</f>
        <v>84500</v>
      </c>
      <c r="F241" s="92" t="str">
        <f ca="1">IF(B241="","",OFFSET(List1!O$4,tisk!A240,0))</f>
        <v>1/2019</v>
      </c>
      <c r="G241" s="118">
        <f ca="1">IF(B241="","",OFFSET(List1!Q$4,tisk!A240,0))</f>
        <v>41500</v>
      </c>
      <c r="H241" s="119" t="str">
        <f ca="1">IF(B241="","",OFFSET(List1!R$4,tisk!A240,0))</f>
        <v>13.12.2019</v>
      </c>
      <c r="I241" s="116">
        <f ca="1">IF(B241="","",OFFSET(List1!S$4,tisk!A240,0))</f>
        <v>160</v>
      </c>
      <c r="J241" s="116">
        <f ca="1">IF(B241="","",OFFSET(List1!T$4,tisk!A240,0))</f>
        <v>125</v>
      </c>
      <c r="K241" s="116">
        <f ca="1">IF(B241="","",OFFSET(List1!U$4,tisk!A240,0))</f>
        <v>150</v>
      </c>
      <c r="L241" s="116">
        <f ca="1">IF(B241="","",OFFSET(List1!V$4,tisk!A240,0))</f>
        <v>435</v>
      </c>
      <c r="M241" s="118">
        <f ca="1">IF(B241="","",OFFSET(List1!W$4,tisk!A240,0))</f>
        <v>41500</v>
      </c>
    </row>
    <row r="242" spans="1:13" s="95" customFormat="1" ht="92.05" customHeight="1" x14ac:dyDescent="0.3">
      <c r="A242" s="90"/>
      <c r="B242" s="116"/>
      <c r="C242" s="84" t="str">
        <f ca="1">IF(B241="","",CONCATENATE("Okres ",OFFSET(List1!F$4,tisk!A240,0),"
","Právní forma","
",OFFSET(List1!G$4,tisk!A240,0),"
","IČO ",OFFSET(List1!H$4,tisk!A240,0),"
 ","B.Ú. ",OFFSET(List1!I$4,tisk!A240,0)))</f>
        <v>Okres Šumperk
Právní forma
Obec, městská část hlavního města Prahy
IČO 00303411
 B.Ú. -anonymizováno-</v>
      </c>
      <c r="D242" s="84" t="str">
        <f ca="1">IF(B241="","",OFFSET(List1!L$4,tisk!A240,0))</f>
        <v>Z dotace bychom chtěli pořídit věcné vybavení pro členy jednotky k většímu zajištění akceschopnosti.</v>
      </c>
      <c r="E242" s="117"/>
      <c r="F242" s="93"/>
      <c r="G242" s="118"/>
      <c r="H242" s="119"/>
      <c r="I242" s="116"/>
      <c r="J242" s="116"/>
      <c r="K242" s="116"/>
      <c r="L242" s="116"/>
      <c r="M242" s="118"/>
    </row>
    <row r="243" spans="1:13" s="95" customFormat="1" ht="20.7" customHeight="1" x14ac:dyDescent="0.3">
      <c r="A243" s="90">
        <f>ROW()/3-1</f>
        <v>80</v>
      </c>
      <c r="B243" s="116"/>
      <c r="C243" s="84" t="str">
        <f ca="1">IF(B241="","",CONCATENATE("Zástupce","
",OFFSET(List1!J$4,tisk!A240,0)))</f>
        <v xml:space="preserve">Zástupce
</v>
      </c>
      <c r="D243" s="84" t="str">
        <f ca="1">IF(B241="","",CONCATENATE("Dotace bude použita na:",OFFSET(List1!M$4,tisk!A240,0)))</f>
        <v>Dotace bude použita na:pořízení osobních ochranných pomůcek pro členy jednotky SDH.</v>
      </c>
      <c r="E243" s="117"/>
      <c r="F243" s="92" t="str">
        <f ca="1">IF(B241="","",OFFSET(List1!P$4,tisk!A240,0))</f>
        <v>11/2019</v>
      </c>
      <c r="G243" s="118"/>
      <c r="H243" s="119"/>
      <c r="I243" s="116"/>
      <c r="J243" s="116"/>
      <c r="K243" s="116"/>
      <c r="L243" s="116"/>
      <c r="M243" s="118"/>
    </row>
    <row r="244" spans="1:13" s="95" customFormat="1" ht="62.65" customHeight="1" x14ac:dyDescent="0.3">
      <c r="A244" s="90"/>
      <c r="B244" s="116" t="str">
        <f ca="1">IF(OFFSET(List1!A$4,tisk!A243,0)&gt;0,OFFSET(List1!A$4,tisk!A243,0),"")</f>
        <v>241</v>
      </c>
      <c r="C244" s="84" t="str">
        <f ca="1">IF(B244="","",CONCATENATE(OFFSET(List1!B$4,tisk!A243,0),"
",OFFSET(List1!C$4,tisk!A243,0),"
",OFFSET(List1!D$4,tisk!A243,0),"
",OFFSET(List1!E$4,tisk!A243,0)))</f>
        <v>Obec Šubířov
Šubířov 40
Šubířov
79852</v>
      </c>
      <c r="D244" s="86" t="str">
        <f ca="1">IF(B244="","",OFFSET(List1!K$4,tisk!A243,0))</f>
        <v>Pořízení, technické zhodnocení a oprava požární techniky a nákup věcného vybavení pro JSDH Šubířov zřízené obcí Šubířov</v>
      </c>
      <c r="E244" s="117">
        <f ca="1">IF(B244="","",OFFSET(List1!N$4,tisk!A243,0))</f>
        <v>35000</v>
      </c>
      <c r="F244" s="92" t="str">
        <f ca="1">IF(B244="","",OFFSET(List1!O$4,tisk!A243,0))</f>
        <v>1/2019</v>
      </c>
      <c r="G244" s="118">
        <f ca="1">IF(B244="","",OFFSET(List1!Q$4,tisk!A243,0))</f>
        <v>35000</v>
      </c>
      <c r="H244" s="119" t="str">
        <f ca="1">IF(B244="","",OFFSET(List1!R$4,tisk!A243,0))</f>
        <v>13.12.2019</v>
      </c>
      <c r="I244" s="116">
        <f ca="1">IF(B244="","",OFFSET(List1!S$4,tisk!A243,0))</f>
        <v>110</v>
      </c>
      <c r="J244" s="116">
        <f ca="1">IF(B244="","",OFFSET(List1!T$4,tisk!A243,0))</f>
        <v>125</v>
      </c>
      <c r="K244" s="116">
        <f ca="1">IF(B244="","",OFFSET(List1!U$4,tisk!A243,0))</f>
        <v>200</v>
      </c>
      <c r="L244" s="116">
        <f ca="1">IF(B244="","",OFFSET(List1!V$4,tisk!A243,0))</f>
        <v>435</v>
      </c>
      <c r="M244" s="118">
        <f ca="1">IF(B244="","",OFFSET(List1!W$4,tisk!A243,0))</f>
        <v>17500</v>
      </c>
    </row>
    <row r="245" spans="1:13" s="95" customFormat="1" ht="89.55" customHeight="1" x14ac:dyDescent="0.3">
      <c r="A245" s="90"/>
      <c r="B245" s="116"/>
      <c r="C245" s="84" t="str">
        <f ca="1">IF(B244="","",CONCATENATE("Okres ",OFFSET(List1!F$4,tisk!A243,0),"
","Právní forma","
",OFFSET(List1!G$4,tisk!A243,0),"
","IČO ",OFFSET(List1!H$4,tisk!A243,0),"
 ","B.Ú. ",OFFSET(List1!I$4,tisk!A243,0)))</f>
        <v>Okres Prostějov
Právní forma
Obec, městská část hlavního města Prahy
IČO 00288845
 B.Ú. -anonymizováno-</v>
      </c>
      <c r="D245" s="84" t="str">
        <f ca="1">IF(B244="","",OFFSET(List1!L$4,tisk!A243,0))</f>
        <v>Zajištění akceschopnosti jednotky PO. Jednotka má v současné době ochranný oděv a obuv v opotřebovaném stavu. Je potřeba tyto výstrojní součásti nahradit novými.</v>
      </c>
      <c r="E245" s="117"/>
      <c r="F245" s="93"/>
      <c r="G245" s="118"/>
      <c r="H245" s="119"/>
      <c r="I245" s="116"/>
      <c r="J245" s="116"/>
      <c r="K245" s="116"/>
      <c r="L245" s="116"/>
      <c r="M245" s="118"/>
    </row>
    <row r="246" spans="1:13" s="95" customFormat="1" ht="18.2" customHeight="1" x14ac:dyDescent="0.3">
      <c r="A246" s="90">
        <f>ROW()/3-1</f>
        <v>81</v>
      </c>
      <c r="B246" s="116"/>
      <c r="C246" s="84" t="str">
        <f ca="1">IF(B244="","",CONCATENATE("Zástupce","
",OFFSET(List1!J$4,tisk!A243,0)))</f>
        <v xml:space="preserve">Zástupce
</v>
      </c>
      <c r="D246" s="84" t="str">
        <f ca="1">IF(B244="","",CONCATENATE("Dotace bude použita na:",OFFSET(List1!M$4,tisk!A243,0)))</f>
        <v>Dotace bude použita na:pořízení ochranných prostředků pro hasičce</v>
      </c>
      <c r="E246" s="117"/>
      <c r="F246" s="92" t="str">
        <f ca="1">IF(B244="","",OFFSET(List1!P$4,tisk!A243,0))</f>
        <v>11/2019</v>
      </c>
      <c r="G246" s="118"/>
      <c r="H246" s="119"/>
      <c r="I246" s="116"/>
      <c r="J246" s="116"/>
      <c r="K246" s="116"/>
      <c r="L246" s="116"/>
      <c r="M246" s="118"/>
    </row>
    <row r="247" spans="1:13" s="95" customFormat="1" ht="62.65" customHeight="1" x14ac:dyDescent="0.3">
      <c r="A247" s="90"/>
      <c r="B247" s="116" t="str">
        <f ca="1">IF(OFFSET(List1!A$4,tisk!A246,0)&gt;0,OFFSET(List1!A$4,tisk!A246,0),"")</f>
        <v>124</v>
      </c>
      <c r="C247" s="84" t="str">
        <f ca="1">IF(B247="","",CONCATENATE(OFFSET(List1!B$4,tisk!A246,0),"
",OFFSET(List1!C$4,tisk!A246,0),"
",OFFSET(List1!D$4,tisk!A246,0),"
",OFFSET(List1!E$4,tisk!A246,0)))</f>
        <v>Město Vidnava
Mírové náměstí 80
Vidnava
79055</v>
      </c>
      <c r="D247" s="86" t="str">
        <f ca="1">IF(B247="","",OFFSET(List1!K$4,tisk!A246,0))</f>
        <v>Pořízení, technické zhodnocení a oprava požární techniky a nákup věcného vybavení pro JSDH Vidnava zřízené městem Vidnava</v>
      </c>
      <c r="E247" s="117">
        <f ca="1">IF(B247="","",OFFSET(List1!N$4,tisk!A246,0))</f>
        <v>55000</v>
      </c>
      <c r="F247" s="92" t="str">
        <f ca="1">IF(B247="","",OFFSET(List1!O$4,tisk!A246,0))</f>
        <v>1/2019</v>
      </c>
      <c r="G247" s="118">
        <f ca="1">IF(B247="","",OFFSET(List1!Q$4,tisk!A246,0))</f>
        <v>35000</v>
      </c>
      <c r="H247" s="119" t="str">
        <f ca="1">IF(B247="","",OFFSET(List1!R$4,tisk!A246,0))</f>
        <v>13.12.2019</v>
      </c>
      <c r="I247" s="116">
        <f ca="1">IF(B247="","",OFFSET(List1!S$4,tisk!A246,0))</f>
        <v>70</v>
      </c>
      <c r="J247" s="116">
        <f ca="1">IF(B247="","",OFFSET(List1!T$4,tisk!A246,0))</f>
        <v>165</v>
      </c>
      <c r="K247" s="116">
        <f ca="1">IF(B247="","",OFFSET(List1!U$4,tisk!A246,0))</f>
        <v>200</v>
      </c>
      <c r="L247" s="116">
        <f ca="1">IF(B247="","",OFFSET(List1!V$4,tisk!A246,0))</f>
        <v>435</v>
      </c>
      <c r="M247" s="118">
        <f ca="1">IF(B247="","",OFFSET(List1!W$4,tisk!A246,0))</f>
        <v>27500</v>
      </c>
    </row>
    <row r="248" spans="1:13" s="95" customFormat="1" ht="88.9" customHeight="1" x14ac:dyDescent="0.3">
      <c r="A248" s="90"/>
      <c r="B248" s="116"/>
      <c r="C248" s="84" t="str">
        <f ca="1">IF(B247="","",CONCATENATE("Okres ",OFFSET(List1!F$4,tisk!A246,0),"
","Právní forma","
",OFFSET(List1!G$4,tisk!A246,0),"
","IČO ",OFFSET(List1!H$4,tisk!A246,0),"
 ","B.Ú. ",OFFSET(List1!I$4,tisk!A246,0)))</f>
        <v>Okres Jeseník
Právní forma
Obec, městská část hlavního města Prahy
IČO 00303585
 B.Ú. -anonymizováno-</v>
      </c>
      <c r="D248" s="84" t="str">
        <f ca="1">IF(B247="","",OFFSET(List1!L$4,tisk!A246,0))</f>
        <v>Pořízení automatického externího defibrilátoru s příslušenstvím - jako vybavení JSDH Vidnava, které dosud jednotce chybí a které bude sloužit k záchraně života a zdraví osob v případě potřeby. Bude jednotce k dispozici při každém výjezdu k zásahu.</v>
      </c>
      <c r="E248" s="117"/>
      <c r="F248" s="93"/>
      <c r="G248" s="118"/>
      <c r="H248" s="119"/>
      <c r="I248" s="116"/>
      <c r="J248" s="116"/>
      <c r="K248" s="116"/>
      <c r="L248" s="116"/>
      <c r="M248" s="118"/>
    </row>
    <row r="249" spans="1:13" s="95" customFormat="1" ht="32.6" customHeight="1" x14ac:dyDescent="0.3">
      <c r="A249" s="90">
        <f>ROW()/3-1</f>
        <v>82</v>
      </c>
      <c r="B249" s="116"/>
      <c r="C249" s="84" t="str">
        <f ca="1">IF(B247="","",CONCATENATE("Zástupce","
",OFFSET(List1!J$4,tisk!A246,0)))</f>
        <v xml:space="preserve">Zástupce
</v>
      </c>
      <c r="D249" s="84" t="str">
        <f ca="1">IF(B247="","",CONCATENATE("Dotace bude použita na:",OFFSET(List1!M$4,tisk!A246,0)))</f>
        <v>Dotace bude použita na:pořízení prostředku první pomoci - automatického externího defibrilátoru s příslušenstvím                                 Investiční dotace</v>
      </c>
      <c r="E249" s="117"/>
      <c r="F249" s="92" t="str">
        <f ca="1">IF(B247="","",OFFSET(List1!P$4,tisk!A246,0))</f>
        <v>11/2019</v>
      </c>
      <c r="G249" s="118"/>
      <c r="H249" s="119"/>
      <c r="I249" s="116"/>
      <c r="J249" s="116"/>
      <c r="K249" s="116"/>
      <c r="L249" s="116"/>
      <c r="M249" s="118"/>
    </row>
    <row r="250" spans="1:13" s="95" customFormat="1" ht="60.1" customHeight="1" x14ac:dyDescent="0.3">
      <c r="A250" s="90"/>
      <c r="B250" s="116" t="str">
        <f ca="1">IF(OFFSET(List1!A$4,tisk!A249,0)&gt;0,OFFSET(List1!A$4,tisk!A249,0),"")</f>
        <v>190</v>
      </c>
      <c r="C250" s="84" t="str">
        <f ca="1">IF(B250="","",CONCATENATE(OFFSET(List1!B$4,tisk!A249,0),"
",OFFSET(List1!C$4,tisk!A249,0),"
",OFFSET(List1!D$4,tisk!A249,0),"
",OFFSET(List1!E$4,tisk!A249,0)))</f>
        <v>Město Žulová
Hlavní 36
Žulová
79065</v>
      </c>
      <c r="D250" s="86" t="str">
        <f ca="1">IF(B250="","",OFFSET(List1!K$4,tisk!A249,0))</f>
        <v>Pořízení, technické zhodnocení a oprava požární techniky a nákup věcného vybavení pro JSDH Žulová zřízené městem Žulová</v>
      </c>
      <c r="E250" s="117">
        <f ca="1">IF(B250="","",OFFSET(List1!N$4,tisk!A249,0))</f>
        <v>34500</v>
      </c>
      <c r="F250" s="92" t="str">
        <f ca="1">IF(B250="","",OFFSET(List1!O$4,tisk!A249,0))</f>
        <v>1/2019</v>
      </c>
      <c r="G250" s="118">
        <f ca="1">IF(B250="","",OFFSET(List1!Q$4,tisk!A249,0))</f>
        <v>34500</v>
      </c>
      <c r="H250" s="119" t="str">
        <f ca="1">IF(B250="","",OFFSET(List1!R$4,tisk!A249,0))</f>
        <v>13.12.2019</v>
      </c>
      <c r="I250" s="116">
        <f ca="1">IF(B250="","",OFFSET(List1!S$4,tisk!A249,0))</f>
        <v>70</v>
      </c>
      <c r="J250" s="116">
        <f ca="1">IF(B250="","",OFFSET(List1!T$4,tisk!A249,0))</f>
        <v>165</v>
      </c>
      <c r="K250" s="116">
        <f ca="1">IF(B250="","",OFFSET(List1!U$4,tisk!A249,0))</f>
        <v>200</v>
      </c>
      <c r="L250" s="116">
        <f ca="1">IF(B250="","",OFFSET(List1!V$4,tisk!A249,0))</f>
        <v>435</v>
      </c>
      <c r="M250" s="118">
        <f ca="1">IF(B250="","",OFFSET(List1!W$4,tisk!A249,0))</f>
        <v>17300</v>
      </c>
    </row>
    <row r="251" spans="1:13" s="95" customFormat="1" ht="92.05" customHeight="1" x14ac:dyDescent="0.3">
      <c r="A251" s="90"/>
      <c r="B251" s="116"/>
      <c r="C251" s="84" t="str">
        <f ca="1">IF(B250="","",CONCATENATE("Okres ",OFFSET(List1!F$4,tisk!A249,0),"
","Právní forma","
",OFFSET(List1!G$4,tisk!A249,0),"
","IČO ",OFFSET(List1!H$4,tisk!A249,0),"
 ","B.Ú. ",OFFSET(List1!I$4,tisk!A249,0)))</f>
        <v>Okres Jeseník
Právní forma
Obec, městská část hlavního města Prahy
IČO 00303682
 B.Ú. -anonymizováno-</v>
      </c>
      <c r="D251" s="84" t="str">
        <f ca="1">IF(B250="","",OFFSET(List1!L$4,tisk!A249,0))</f>
        <v>Termokamera</v>
      </c>
      <c r="E251" s="117"/>
      <c r="F251" s="93"/>
      <c r="G251" s="118"/>
      <c r="H251" s="119"/>
      <c r="I251" s="116"/>
      <c r="J251" s="116"/>
      <c r="K251" s="116"/>
      <c r="L251" s="116"/>
      <c r="M251" s="118"/>
    </row>
    <row r="252" spans="1:13" s="95" customFormat="1" ht="17.55" customHeight="1" x14ac:dyDescent="0.3">
      <c r="A252" s="90">
        <f>ROW()/3-1</f>
        <v>83</v>
      </c>
      <c r="B252" s="116"/>
      <c r="C252" s="84" t="str">
        <f ca="1">IF(B250="","",CONCATENATE("Zástupce","
",OFFSET(List1!J$4,tisk!A249,0)))</f>
        <v xml:space="preserve">Zástupce
</v>
      </c>
      <c r="D252" s="84" t="str">
        <f ca="1">IF(B250="","",CONCATENATE("Dotace bude použita na:",OFFSET(List1!M$4,tisk!A249,0)))</f>
        <v>Dotace bude použita na:pořízení termokamery</v>
      </c>
      <c r="E252" s="117"/>
      <c r="F252" s="92" t="str">
        <f ca="1">IF(B250="","",OFFSET(List1!P$4,tisk!A249,0))</f>
        <v>11/2019</v>
      </c>
      <c r="G252" s="118"/>
      <c r="H252" s="119"/>
      <c r="I252" s="116"/>
      <c r="J252" s="116"/>
      <c r="K252" s="116"/>
      <c r="L252" s="116"/>
      <c r="M252" s="118"/>
    </row>
    <row r="253" spans="1:13" s="95" customFormat="1" ht="63.9" customHeight="1" x14ac:dyDescent="0.3">
      <c r="A253" s="90"/>
      <c r="B253" s="116" t="str">
        <f ca="1">IF(OFFSET(List1!A$4,tisk!A252,0)&gt;0,OFFSET(List1!A$4,tisk!A252,0),"")</f>
        <v>165</v>
      </c>
      <c r="C253" s="84" t="str">
        <f ca="1">IF(B253="","",CONCATENATE(OFFSET(List1!B$4,tisk!A252,0),"
",OFFSET(List1!C$4,tisk!A252,0),"
",OFFSET(List1!D$4,tisk!A252,0),"
",OFFSET(List1!E$4,tisk!A252,0)))</f>
        <v>Městys Nezamyslice
Tjabinova 111
Nezamyslice
79826</v>
      </c>
      <c r="D253" s="86" t="str">
        <f ca="1">IF(B253="","",OFFSET(List1!K$4,tisk!A252,0))</f>
        <v>Pořízení, technické zhodnocení a oprava požární techniky a nákup věcného vybavení pro JSDH Nezamyslice zřízené městysem Nezamyslice</v>
      </c>
      <c r="E253" s="117">
        <f ca="1">IF(B253="","",OFFSET(List1!N$4,tisk!A252,0))</f>
        <v>61000</v>
      </c>
      <c r="F253" s="92" t="str">
        <f ca="1">IF(B253="","",OFFSET(List1!O$4,tisk!A252,0))</f>
        <v>1/2019</v>
      </c>
      <c r="G253" s="118">
        <f ca="1">IF(B253="","",OFFSET(List1!Q$4,tisk!A252,0))</f>
        <v>35000</v>
      </c>
      <c r="H253" s="119" t="str">
        <f ca="1">IF(B253="","",OFFSET(List1!R$4,tisk!A252,0))</f>
        <v>13.12.2019</v>
      </c>
      <c r="I253" s="116">
        <f ca="1">IF(B253="","",OFFSET(List1!S$4,tisk!A252,0))</f>
        <v>70</v>
      </c>
      <c r="J253" s="116">
        <f ca="1">IF(B253="","",OFFSET(List1!T$4,tisk!A252,0))</f>
        <v>160</v>
      </c>
      <c r="K253" s="116">
        <f ca="1">IF(B253="","",OFFSET(List1!U$4,tisk!A252,0))</f>
        <v>200</v>
      </c>
      <c r="L253" s="116">
        <f ca="1">IF(B253="","",OFFSET(List1!V$4,tisk!A252,0))</f>
        <v>430</v>
      </c>
      <c r="M253" s="118">
        <f ca="1">IF(B253="","",OFFSET(List1!W$4,tisk!A252,0))</f>
        <v>30500</v>
      </c>
    </row>
    <row r="254" spans="1:13" s="95" customFormat="1" ht="92.7" customHeight="1" x14ac:dyDescent="0.3">
      <c r="A254" s="90"/>
      <c r="B254" s="116"/>
      <c r="C254" s="84" t="str">
        <f ca="1">IF(B253="","",CONCATENATE("Okres ",OFFSET(List1!F$4,tisk!A252,0),"
","Právní forma","
",OFFSET(List1!G$4,tisk!A252,0),"
","IČO ",OFFSET(List1!H$4,tisk!A252,0),"
 ","B.Ú. ",OFFSET(List1!I$4,tisk!A252,0)))</f>
        <v>Okres Prostějov
Právní forma
Obec, městská část hlavního města Prahy
IČO 00288501
 B.Ú. -anonymizováno-</v>
      </c>
      <c r="D254" s="84" t="str">
        <f ca="1">IF(B253="","",OFFSET(List1!L$4,tisk!A252,0))</f>
        <v>Projekt se zaměřen na obnovu a doplnění věcného vybavení členů zásahové jednotky SDH Nezamyslice.
Ochranné pomůcky je potřeba doplnit a obnovit z důvodu vysokých nároků na nebezpečí při jednotlivých zásazích členů jednotky zejména při požárech.</v>
      </c>
      <c r="E254" s="117"/>
      <c r="F254" s="93"/>
      <c r="G254" s="118"/>
      <c r="H254" s="119"/>
      <c r="I254" s="116"/>
      <c r="J254" s="116"/>
      <c r="K254" s="116"/>
      <c r="L254" s="116"/>
      <c r="M254" s="118"/>
    </row>
    <row r="255" spans="1:13" s="95" customFormat="1" ht="35.1" customHeight="1" x14ac:dyDescent="0.3">
      <c r="A255" s="90">
        <f>ROW()/3-1</f>
        <v>84</v>
      </c>
      <c r="B255" s="116"/>
      <c r="C255" s="84" t="str">
        <f ca="1">IF(B253="","",CONCATENATE("Zástupce","
",OFFSET(List1!J$4,tisk!A252,0)))</f>
        <v xml:space="preserve">Zástupce
</v>
      </c>
      <c r="D255" s="84" t="str">
        <f ca="1">IF(B253="","",CONCATENATE("Dotace bude použita na:",OFFSET(List1!M$4,tisk!A252,0)))</f>
        <v>Dotace bude použita na:pořízení dýchací techniky - 2 ks nosiče dýchacího přístroje PSS 3000, 2 ks masky Draeger FPS 7730 s uchycením kandahár</v>
      </c>
      <c r="E255" s="117"/>
      <c r="F255" s="92" t="str">
        <f ca="1">IF(B253="","",OFFSET(List1!P$4,tisk!A252,0))</f>
        <v>11/2019</v>
      </c>
      <c r="G255" s="118"/>
      <c r="H255" s="119"/>
      <c r="I255" s="116"/>
      <c r="J255" s="116"/>
      <c r="K255" s="116"/>
      <c r="L255" s="116"/>
      <c r="M255" s="118"/>
    </row>
    <row r="256" spans="1:13" s="95" customFormat="1" ht="62" customHeight="1" x14ac:dyDescent="0.3">
      <c r="A256" s="90"/>
      <c r="B256" s="116" t="str">
        <f ca="1">IF(OFFSET(List1!A$4,tisk!A255,0)&gt;0,OFFSET(List1!A$4,tisk!A255,0),"")</f>
        <v>9</v>
      </c>
      <c r="C256" s="84" t="str">
        <f ca="1">IF(B256="","",CONCATENATE(OFFSET(List1!B$4,tisk!A255,0),"
",OFFSET(List1!C$4,tisk!A255,0),"
",OFFSET(List1!D$4,tisk!A255,0),"
",OFFSET(List1!E$4,tisk!A255,0)))</f>
        <v>Obec Císařov
Císařov 106
Císařov
75103</v>
      </c>
      <c r="D256" s="86" t="str">
        <f ca="1">IF(B256="","",OFFSET(List1!K$4,tisk!A255,0))</f>
        <v>Pořízení, technické zhodnocení a oprava požární techniky a nákup věcného vybavení pro JSDH Císařov  zřízené obcí Císařov</v>
      </c>
      <c r="E256" s="117">
        <f ca="1">IF(B256="","",OFFSET(List1!N$4,tisk!A255,0))</f>
        <v>33000</v>
      </c>
      <c r="F256" s="92" t="str">
        <f ca="1">IF(B256="","",OFFSET(List1!O$4,tisk!A255,0))</f>
        <v>1/2019</v>
      </c>
      <c r="G256" s="118">
        <f ca="1">IF(B256="","",OFFSET(List1!Q$4,tisk!A255,0))</f>
        <v>33000</v>
      </c>
      <c r="H256" s="119" t="str">
        <f ca="1">IF(B256="","",OFFSET(List1!R$4,tisk!A255,0))</f>
        <v>13.12.2019</v>
      </c>
      <c r="I256" s="116">
        <f ca="1">IF(B256="","",OFFSET(List1!S$4,tisk!A255,0))</f>
        <v>110</v>
      </c>
      <c r="J256" s="116">
        <f ca="1">IF(B256="","",OFFSET(List1!T$4,tisk!A255,0))</f>
        <v>115</v>
      </c>
      <c r="K256" s="116">
        <f ca="1">IF(B256="","",OFFSET(List1!U$4,tisk!A255,0))</f>
        <v>200</v>
      </c>
      <c r="L256" s="116">
        <f ca="1">IF(B256="","",OFFSET(List1!V$4,tisk!A255,0))</f>
        <v>425</v>
      </c>
      <c r="M256" s="118">
        <f ca="1">IF(B256="","",OFFSET(List1!W$4,tisk!A255,0))</f>
        <v>16500</v>
      </c>
    </row>
    <row r="257" spans="1:13" s="95" customFormat="1" ht="89.55" customHeight="1" x14ac:dyDescent="0.3">
      <c r="A257" s="90"/>
      <c r="B257" s="116"/>
      <c r="C257" s="84" t="str">
        <f ca="1">IF(B256="","",CONCATENATE("Okres ",OFFSET(List1!F$4,tisk!A255,0),"
","Právní forma","
",OFFSET(List1!G$4,tisk!A255,0),"
","IČO ",OFFSET(List1!H$4,tisk!A255,0),"
 ","B.Ú. ",OFFSET(List1!I$4,tisk!A255,0)))</f>
        <v>Okres Přerov
Právní forma
Obec, městská část hlavního města Prahy
IČO 00636169
 B.Ú. -anonymizováno-</v>
      </c>
      <c r="D257" s="84" t="str">
        <f ca="1">IF(B256="","",OFFSET(List1!L$4,tisk!A255,0))</f>
        <v>Nákup věcného vybavení pro JSDH Císařov  - elektrocentrály.</v>
      </c>
      <c r="E257" s="117"/>
      <c r="F257" s="93"/>
      <c r="G257" s="118"/>
      <c r="H257" s="119"/>
      <c r="I257" s="116"/>
      <c r="J257" s="116"/>
      <c r="K257" s="116"/>
      <c r="L257" s="116"/>
      <c r="M257" s="118"/>
    </row>
    <row r="258" spans="1:13" s="95" customFormat="1" ht="19.45" customHeight="1" x14ac:dyDescent="0.3">
      <c r="A258" s="90">
        <f>ROW()/3-1</f>
        <v>85</v>
      </c>
      <c r="B258" s="116"/>
      <c r="C258" s="84" t="str">
        <f ca="1">IF(B256="","",CONCATENATE("Zástupce","
",OFFSET(List1!J$4,tisk!A255,0)))</f>
        <v xml:space="preserve">Zástupce
</v>
      </c>
      <c r="D258" s="84" t="str">
        <f ca="1">IF(B256="","",CONCATENATE("Dotace bude použita na:",OFFSET(List1!M$4,tisk!A255,0)))</f>
        <v>Dotace bude použita na:pořízení elektrocentrály</v>
      </c>
      <c r="E258" s="117"/>
      <c r="F258" s="92" t="str">
        <f ca="1">IF(B256="","",OFFSET(List1!P$4,tisk!A255,0))</f>
        <v>11/2019</v>
      </c>
      <c r="G258" s="118"/>
      <c r="H258" s="119"/>
      <c r="I258" s="116"/>
      <c r="J258" s="116"/>
      <c r="K258" s="116"/>
      <c r="L258" s="116"/>
      <c r="M258" s="118"/>
    </row>
    <row r="259" spans="1:13" s="95" customFormat="1" ht="62.65" customHeight="1" x14ac:dyDescent="0.3">
      <c r="A259" s="90"/>
      <c r="B259" s="116" t="str">
        <f ca="1">IF(OFFSET(List1!A$4,tisk!A258,0)&gt;0,OFFSET(List1!A$4,tisk!A258,0),"")</f>
        <v>142</v>
      </c>
      <c r="C259" s="84" t="str">
        <f ca="1">IF(B259="","",CONCATENATE(OFFSET(List1!B$4,tisk!A258,0),"
",OFFSET(List1!C$4,tisk!A258,0),"
",OFFSET(List1!D$4,tisk!A258,0),"
",OFFSET(List1!E$4,tisk!A258,0)))</f>
        <v>Obec Hoštejn
Hoštejn 20
Hoštejn
78901</v>
      </c>
      <c r="D259" s="86" t="str">
        <f ca="1">IF(B259="","",OFFSET(List1!K$4,tisk!A258,0))</f>
        <v>Pořízení, technické zhodnocení a oprava požární techniky a nákup věcného vybavení pro JSDH Hoštejn zřízené obcí Hoštejn</v>
      </c>
      <c r="E259" s="117">
        <f ca="1">IF(B259="","",OFFSET(List1!N$4,tisk!A258,0))</f>
        <v>31000</v>
      </c>
      <c r="F259" s="92" t="str">
        <f ca="1">IF(B259="","",OFFSET(List1!O$4,tisk!A258,0))</f>
        <v>1/2019</v>
      </c>
      <c r="G259" s="118">
        <f ca="1">IF(B259="","",OFFSET(List1!Q$4,tisk!A258,0))</f>
        <v>31000</v>
      </c>
      <c r="H259" s="119" t="str">
        <f ca="1">IF(B259="","",OFFSET(List1!R$4,tisk!A258,0))</f>
        <v>13.12.2019</v>
      </c>
      <c r="I259" s="116">
        <f ca="1">IF(B259="","",OFFSET(List1!S$4,tisk!A258,0))</f>
        <v>90</v>
      </c>
      <c r="J259" s="116">
        <f ca="1">IF(B259="","",OFFSET(List1!T$4,tisk!A258,0))</f>
        <v>135</v>
      </c>
      <c r="K259" s="116">
        <f ca="1">IF(B259="","",OFFSET(List1!U$4,tisk!A258,0))</f>
        <v>200</v>
      </c>
      <c r="L259" s="116">
        <f ca="1">IF(B259="","",OFFSET(List1!V$4,tisk!A258,0))</f>
        <v>425</v>
      </c>
      <c r="M259" s="118">
        <f ca="1">IF(B259="","",OFFSET(List1!W$4,tisk!A258,0))</f>
        <v>15500</v>
      </c>
    </row>
    <row r="260" spans="1:13" s="95" customFormat="1" ht="90.8" customHeight="1" x14ac:dyDescent="0.3">
      <c r="A260" s="90"/>
      <c r="B260" s="116"/>
      <c r="C260" s="84" t="str">
        <f ca="1">IF(B259="","",CONCATENATE("Okres ",OFFSET(List1!F$4,tisk!A258,0),"
","Právní forma","
",OFFSET(List1!G$4,tisk!A258,0),"
","IČO ",OFFSET(List1!H$4,tisk!A258,0),"
 ","B.Ú. ",OFFSET(List1!I$4,tisk!A258,0)))</f>
        <v>Okres Šumperk
Právní forma
Obec, městská část hlavního města Prahy
IČO 00302589
 B.Ú. -anonymizováno-</v>
      </c>
      <c r="D260" s="84" t="str">
        <f ca="1">IF(B259="","",OFFSET(List1!L$4,tisk!A258,0))</f>
        <v>Nákup  rozdělovače zásahové proudnice a 3 ks zásahových proudnic.</v>
      </c>
      <c r="E260" s="117"/>
      <c r="F260" s="93"/>
      <c r="G260" s="118"/>
      <c r="H260" s="119"/>
      <c r="I260" s="116"/>
      <c r="J260" s="116"/>
      <c r="K260" s="116"/>
      <c r="L260" s="116"/>
      <c r="M260" s="118"/>
    </row>
    <row r="261" spans="1:13" s="95" customFormat="1" ht="30.05" customHeight="1" x14ac:dyDescent="0.3">
      <c r="A261" s="90">
        <f>ROW()/3-1</f>
        <v>86</v>
      </c>
      <c r="B261" s="116"/>
      <c r="C261" s="84" t="str">
        <f ca="1">IF(B259="","",CONCATENATE("Zástupce","
",OFFSET(List1!J$4,tisk!A258,0)))</f>
        <v xml:space="preserve">Zástupce
</v>
      </c>
      <c r="D261" s="84" t="str">
        <f ca="1">IF(B259="","",CONCATENATE("Dotace bude použita na:",OFFSET(List1!M$4,tisk!A258,0)))</f>
        <v>Dotace bude použita na:pořízení 1ks rozdělovače zásahové proudnice, 3ks zásahových proudnic</v>
      </c>
      <c r="E261" s="117"/>
      <c r="F261" s="92" t="str">
        <f ca="1">IF(B259="","",OFFSET(List1!P$4,tisk!A258,0))</f>
        <v>11/2019</v>
      </c>
      <c r="G261" s="118"/>
      <c r="H261" s="119"/>
      <c r="I261" s="116"/>
      <c r="J261" s="116"/>
      <c r="K261" s="116"/>
      <c r="L261" s="116"/>
      <c r="M261" s="118"/>
    </row>
    <row r="262" spans="1:13" s="95" customFormat="1" ht="63.9" customHeight="1" x14ac:dyDescent="0.3">
      <c r="A262" s="90"/>
      <c r="B262" s="116" t="str">
        <f ca="1">IF(OFFSET(List1!A$4,tisk!A261,0)&gt;0,OFFSET(List1!A$4,tisk!A261,0),"")</f>
        <v>1</v>
      </c>
      <c r="C262" s="84" t="str">
        <f ca="1">IF(B262="","",CONCATENATE(OFFSET(List1!B$4,tisk!A261,0),"
",OFFSET(List1!C$4,tisk!A261,0),"
",OFFSET(List1!D$4,tisk!A261,0),"
",OFFSET(List1!E$4,tisk!A261,0)))</f>
        <v>Obec Lipová-lázně
Lipová-lázně 396
Lipová-lázně
79061</v>
      </c>
      <c r="D262" s="86" t="str">
        <f ca="1">IF(B262="","",OFFSET(List1!K$4,tisk!A261,0))</f>
        <v>Pořízení, technické zhodnocení a oprava požární techniky a nákup věcného vybavení pro JSDH Lipová -lázně zřízené obcí Lipová -lázně</v>
      </c>
      <c r="E262" s="117">
        <f ca="1">IF(B262="","",OFFSET(List1!N$4,tisk!A261,0))</f>
        <v>44000</v>
      </c>
      <c r="F262" s="92" t="str">
        <f ca="1">IF(B262="","",OFFSET(List1!O$4,tisk!A261,0))</f>
        <v>1/2019</v>
      </c>
      <c r="G262" s="118">
        <f ca="1">IF(B262="","",OFFSET(List1!Q$4,tisk!A261,0))</f>
        <v>35000</v>
      </c>
      <c r="H262" s="119" t="str">
        <f ca="1">IF(B262="","",OFFSET(List1!R$4,tisk!A261,0))</f>
        <v>13.12.2019</v>
      </c>
      <c r="I262" s="116">
        <f ca="1">IF(B262="","",OFFSET(List1!S$4,tisk!A261,0))</f>
        <v>70</v>
      </c>
      <c r="J262" s="116">
        <f ca="1">IF(B262="","",OFFSET(List1!T$4,tisk!A261,0))</f>
        <v>155</v>
      </c>
      <c r="K262" s="116">
        <f ca="1">IF(B262="","",OFFSET(List1!U$4,tisk!A261,0))</f>
        <v>200</v>
      </c>
      <c r="L262" s="116">
        <f ca="1">IF(B262="","",OFFSET(List1!V$4,tisk!A261,0))</f>
        <v>425</v>
      </c>
      <c r="M262" s="118">
        <f ca="1">IF(B262="","",OFFSET(List1!W$4,tisk!A261,0))</f>
        <v>22000</v>
      </c>
    </row>
    <row r="263" spans="1:13" s="95" customFormat="1" ht="90.2" customHeight="1" x14ac:dyDescent="0.3">
      <c r="A263" s="90"/>
      <c r="B263" s="116"/>
      <c r="C263" s="84" t="str">
        <f ca="1">IF(B262="","",CONCATENATE("Okres ",OFFSET(List1!F$4,tisk!A261,0),"
","Právní forma","
",OFFSET(List1!G$4,tisk!A261,0),"
","IČO ",OFFSET(List1!H$4,tisk!A261,0),"
 ","B.Ú. ",OFFSET(List1!I$4,tisk!A261,0)))</f>
        <v>Okres Jeseník
Právní forma
Obec, městská část hlavního města Prahy
IČO 00302929
 B.Ú. -anonymizováno-</v>
      </c>
      <c r="D263" s="84" t="str">
        <f ca="1">IF(B262="","",OFFSET(List1!L$4,tisk!A261,0))</f>
        <v>Obec Lipová -lázně je zřizovatelem Zásahové jednotky SDH Lipová -lázně, která působí v systému JPO III. V případě potřeby zasahuje jako druhosledová jednotky při požárech a akcích. Je nutné zajistit ochranné prostředky pro hasiče.</v>
      </c>
      <c r="E263" s="117"/>
      <c r="F263" s="93"/>
      <c r="G263" s="118"/>
      <c r="H263" s="119"/>
      <c r="I263" s="116"/>
      <c r="J263" s="116"/>
      <c r="K263" s="116"/>
      <c r="L263" s="116"/>
      <c r="M263" s="118"/>
    </row>
    <row r="264" spans="1:13" s="95" customFormat="1" ht="20.05" customHeight="1" x14ac:dyDescent="0.3">
      <c r="A264" s="90">
        <f>ROW()/3-1</f>
        <v>87</v>
      </c>
      <c r="B264" s="116"/>
      <c r="C264" s="84" t="str">
        <f ca="1">IF(B262="","",CONCATENATE("Zástupce","
",OFFSET(List1!J$4,tisk!A261,0)))</f>
        <v xml:space="preserve">Zástupce
</v>
      </c>
      <c r="D264" s="84" t="str">
        <f ca="1">IF(B262="","",CONCATENATE("Dotace bude použita na:",OFFSET(List1!M$4,tisk!A261,0)))</f>
        <v xml:space="preserve">Dotace bude použita na:pořízení ochranných prostředků pro hasiče </v>
      </c>
      <c r="E264" s="117"/>
      <c r="F264" s="92" t="str">
        <f ca="1">IF(B262="","",OFFSET(List1!P$4,tisk!A261,0))</f>
        <v>11/2019</v>
      </c>
      <c r="G264" s="118"/>
      <c r="H264" s="119"/>
      <c r="I264" s="116"/>
      <c r="J264" s="116"/>
      <c r="K264" s="116"/>
      <c r="L264" s="116"/>
      <c r="M264" s="118"/>
    </row>
    <row r="265" spans="1:13" s="95" customFormat="1" ht="62.65" customHeight="1" x14ac:dyDescent="0.3">
      <c r="A265" s="90"/>
      <c r="B265" s="116" t="str">
        <f ca="1">IF(OFFSET(List1!A$4,tisk!A264,0)&gt;0,OFFSET(List1!A$4,tisk!A264,0),"")</f>
        <v>189</v>
      </c>
      <c r="C265" s="84" t="str">
        <f ca="1">IF(B265="","",CONCATENATE(OFFSET(List1!B$4,tisk!A264,0),"
",OFFSET(List1!C$4,tisk!A264,0),"
",OFFSET(List1!D$4,tisk!A264,0),"
",OFFSET(List1!E$4,tisk!A264,0)))</f>
        <v>Městys Velký Újezd
Olomoucká 15
Velký Újezd
78355</v>
      </c>
      <c r="D265" s="86" t="str">
        <f ca="1">IF(B265="","",OFFSET(List1!K$4,tisk!A264,0))</f>
        <v>Pořízení, technické zhodnocení a oprava požární techniky a nákup věcného vybavení pro JSDH Velký Újezd zřízené městysem Velký Újezd</v>
      </c>
      <c r="E265" s="117">
        <f ca="1">IF(B265="","",OFFSET(List1!N$4,tisk!A264,0))</f>
        <v>26000</v>
      </c>
      <c r="F265" s="92" t="str">
        <f ca="1">IF(B265="","",OFFSET(List1!O$4,tisk!A264,0))</f>
        <v>1/2019</v>
      </c>
      <c r="G265" s="118">
        <f ca="1">IF(B265="","",OFFSET(List1!Q$4,tisk!A264,0))</f>
        <v>26000</v>
      </c>
      <c r="H265" s="119" t="str">
        <f ca="1">IF(B265="","",OFFSET(List1!R$4,tisk!A264,0))</f>
        <v>13.12.2019</v>
      </c>
      <c r="I265" s="116">
        <f ca="1">IF(B265="","",OFFSET(List1!S$4,tisk!A264,0))</f>
        <v>70</v>
      </c>
      <c r="J265" s="116">
        <f ca="1">IF(B265="","",OFFSET(List1!T$4,tisk!A264,0))</f>
        <v>155</v>
      </c>
      <c r="K265" s="116">
        <f ca="1">IF(B265="","",OFFSET(List1!U$4,tisk!A264,0))</f>
        <v>200</v>
      </c>
      <c r="L265" s="116">
        <f ca="1">IF(B265="","",OFFSET(List1!V$4,tisk!A264,0))</f>
        <v>425</v>
      </c>
      <c r="M265" s="118">
        <f ca="1">IF(B265="","",OFFSET(List1!W$4,tisk!A264,0))</f>
        <v>13000</v>
      </c>
    </row>
    <row r="266" spans="1:13" s="95" customFormat="1" ht="93.3" customHeight="1" x14ac:dyDescent="0.3">
      <c r="A266" s="90"/>
      <c r="B266" s="116"/>
      <c r="C266" s="84" t="str">
        <f ca="1">IF(B265="","",CONCATENATE("Okres ",OFFSET(List1!F$4,tisk!A264,0),"
","Právní forma","
",OFFSET(List1!G$4,tisk!A264,0),"
","IČO ",OFFSET(List1!H$4,tisk!A264,0),"
 ","B.Ú. ",OFFSET(List1!I$4,tisk!A264,0)))</f>
        <v>Okres Olomouc
Právní forma
Obec, městská část hlavního města Prahy
IČO 00299677
 B.Ú. -anonymizováno-</v>
      </c>
      <c r="D266" s="84" t="str">
        <f ca="1">IF(B265="","",OFFSET(List1!L$4,tisk!A264,0))</f>
        <v>Dovybavení členů JSDH Velký Újezd ochrannými prostředky.</v>
      </c>
      <c r="E266" s="117"/>
      <c r="F266" s="93"/>
      <c r="G266" s="118"/>
      <c r="H266" s="119"/>
      <c r="I266" s="116"/>
      <c r="J266" s="116"/>
      <c r="K266" s="116"/>
      <c r="L266" s="116"/>
      <c r="M266" s="118"/>
    </row>
    <row r="267" spans="1:13" s="95" customFormat="1" ht="24.45" customHeight="1" x14ac:dyDescent="0.3">
      <c r="A267" s="90">
        <f>ROW()/3-1</f>
        <v>88</v>
      </c>
      <c r="B267" s="116"/>
      <c r="C267" s="84" t="str">
        <f ca="1">IF(B265="","",CONCATENATE("Zástupce","
",OFFSET(List1!J$4,tisk!A264,0)))</f>
        <v xml:space="preserve">Zástupce
</v>
      </c>
      <c r="D267" s="84" t="str">
        <f ca="1">IF(B265="","",CONCATENATE("Dotace bude použita na:",OFFSET(List1!M$4,tisk!A264,0)))</f>
        <v>Dotace bude použita na:pořízení ochranných prostředků pro hasiče</v>
      </c>
      <c r="E267" s="117"/>
      <c r="F267" s="92" t="str">
        <f ca="1">IF(B265="","",OFFSET(List1!P$4,tisk!A264,0))</f>
        <v>11/2019</v>
      </c>
      <c r="G267" s="118"/>
      <c r="H267" s="119"/>
      <c r="I267" s="116"/>
      <c r="J267" s="116"/>
      <c r="K267" s="116"/>
      <c r="L267" s="116"/>
      <c r="M267" s="118"/>
    </row>
    <row r="268" spans="1:13" s="95" customFormat="1" ht="63.9" customHeight="1" x14ac:dyDescent="0.3">
      <c r="A268" s="90"/>
      <c r="B268" s="116" t="str">
        <f ca="1">IF(OFFSET(List1!A$4,tisk!A267,0)&gt;0,OFFSET(List1!A$4,tisk!A267,0),"")</f>
        <v>63</v>
      </c>
      <c r="C268" s="84" t="str">
        <f ca="1">IF(B268="","",CONCATENATE(OFFSET(List1!B$4,tisk!A267,0),"
",OFFSET(List1!C$4,tisk!A267,0),"
",OFFSET(List1!D$4,tisk!A267,0),"
",OFFSET(List1!E$4,tisk!A267,0)))</f>
        <v>Obec Bělotín
Bělotín 151
Bělotín
75364</v>
      </c>
      <c r="D268" s="86" t="str">
        <f ca="1">IF(B268="","",OFFSET(List1!K$4,tisk!A267,0))</f>
        <v>Pořízení, technické zhodnocení a oprava požární techniky a nákup věcného vybavení pro JSDH Bělotín zřízené obcí Bělotín</v>
      </c>
      <c r="E268" s="117">
        <f ca="1">IF(B268="","",OFFSET(List1!N$4,tisk!A267,0))</f>
        <v>35000</v>
      </c>
      <c r="F268" s="92" t="str">
        <f ca="1">IF(B268="","",OFFSET(List1!O$4,tisk!A267,0))</f>
        <v>1/2019</v>
      </c>
      <c r="G268" s="118">
        <f ca="1">IF(B268="","",OFFSET(List1!Q$4,tisk!A267,0))</f>
        <v>35000</v>
      </c>
      <c r="H268" s="119" t="str">
        <f ca="1">IF(B268="","",OFFSET(List1!R$4,tisk!A267,0))</f>
        <v>13.12.2019</v>
      </c>
      <c r="I268" s="116">
        <f ca="1">IF(B268="","",OFFSET(List1!S$4,tisk!A267,0))</f>
        <v>70</v>
      </c>
      <c r="J268" s="116">
        <f ca="1">IF(B268="","",OFFSET(List1!T$4,tisk!A267,0))</f>
        <v>150</v>
      </c>
      <c r="K268" s="116">
        <f ca="1">IF(B268="","",OFFSET(List1!U$4,tisk!A267,0))</f>
        <v>200</v>
      </c>
      <c r="L268" s="116">
        <f ca="1">IF(B268="","",OFFSET(List1!V$4,tisk!A267,0))</f>
        <v>420</v>
      </c>
      <c r="M268" s="118">
        <f ca="1">IF(B268="","",OFFSET(List1!W$4,tisk!A267,0))</f>
        <v>17500</v>
      </c>
    </row>
    <row r="269" spans="1:13" s="95" customFormat="1" ht="95.8" customHeight="1" x14ac:dyDescent="0.3">
      <c r="A269" s="90"/>
      <c r="B269" s="116"/>
      <c r="C269" s="84" t="str">
        <f ca="1">IF(B268="","",CONCATENATE("Okres ",OFFSET(List1!F$4,tisk!A267,0),"
","Právní forma","
",OFFSET(List1!G$4,tisk!A267,0),"
","IČO ",OFFSET(List1!H$4,tisk!A267,0),"
 ","B.Ú. ",OFFSET(List1!I$4,tisk!A267,0)))</f>
        <v>Okres Přerov
Právní forma
Obec, městská část hlavního města Prahy
IČO 00301019
 B.Ú. -anonymizováno-</v>
      </c>
      <c r="D269" s="84" t="str">
        <f ca="1">IF(B268="","",OFFSET(List1!L$4,tisk!A267,0))</f>
        <v>Spojové prostředky</v>
      </c>
      <c r="E269" s="117"/>
      <c r="F269" s="93"/>
      <c r="G269" s="118"/>
      <c r="H269" s="119"/>
      <c r="I269" s="116"/>
      <c r="J269" s="116"/>
      <c r="K269" s="116"/>
      <c r="L269" s="116"/>
      <c r="M269" s="118"/>
    </row>
    <row r="270" spans="1:13" s="95" customFormat="1" ht="20.7" customHeight="1" x14ac:dyDescent="0.3">
      <c r="A270" s="90">
        <f>ROW()/3-1</f>
        <v>89</v>
      </c>
      <c r="B270" s="116"/>
      <c r="C270" s="84" t="str">
        <f ca="1">IF(B268="","",CONCATENATE("Zástupce","
",OFFSET(List1!J$4,tisk!A267,0)))</f>
        <v xml:space="preserve">Zástupce
</v>
      </c>
      <c r="D270" s="84" t="str">
        <f ca="1">IF(B268="","",CONCATENATE("Dotace bude použita na:",OFFSET(List1!M$4,tisk!A267,0)))</f>
        <v>Dotace bude použita na:pořízení tabletu + softwaru pro informační podporu velitele zásahu</v>
      </c>
      <c r="E270" s="117"/>
      <c r="F270" s="92" t="str">
        <f ca="1">IF(B268="","",OFFSET(List1!P$4,tisk!A267,0))</f>
        <v>11/2019</v>
      </c>
      <c r="G270" s="118"/>
      <c r="H270" s="119"/>
      <c r="I270" s="116"/>
      <c r="J270" s="116"/>
      <c r="K270" s="116"/>
      <c r="L270" s="116"/>
      <c r="M270" s="118"/>
    </row>
    <row r="271" spans="1:13" s="95" customFormat="1" ht="62.65" customHeight="1" x14ac:dyDescent="0.3">
      <c r="A271" s="90"/>
      <c r="B271" s="116" t="str">
        <f ca="1">IF(OFFSET(List1!A$4,tisk!A270,0)&gt;0,OFFSET(List1!A$4,tisk!A270,0),"")</f>
        <v>162</v>
      </c>
      <c r="C271" s="84" t="str">
        <f ca="1">IF(B271="","",CONCATENATE(OFFSET(List1!B$4,tisk!A270,0),"
",OFFSET(List1!C$4,tisk!A270,0),"
",OFFSET(List1!D$4,tisk!A270,0),"
",OFFSET(List1!E$4,tisk!A270,0)))</f>
        <v>Obec Horní Moštěnice
Dr. A. Stojana 120/41
Horní Moštěnice
75117</v>
      </c>
      <c r="D271" s="86" t="str">
        <f ca="1">IF(B271="","",OFFSET(List1!K$4,tisk!A270,0))</f>
        <v>Pořízení, technické zhodnocení a oprava požární techniky a nákup věcného vybavení pro JSDH Horní Moštěnice zřízené obcí Horní Moštěnice</v>
      </c>
      <c r="E271" s="117">
        <f ca="1">IF(B271="","",OFFSET(List1!N$4,tisk!A270,0))</f>
        <v>82315</v>
      </c>
      <c r="F271" s="92" t="str">
        <f ca="1">IF(B271="","",OFFSET(List1!O$4,tisk!A270,0))</f>
        <v>1/2019</v>
      </c>
      <c r="G271" s="118">
        <f ca="1">IF(B271="","",OFFSET(List1!Q$4,tisk!A270,0))</f>
        <v>32900</v>
      </c>
      <c r="H271" s="119" t="str">
        <f ca="1">IF(B271="","",OFFSET(List1!R$4,tisk!A270,0))</f>
        <v>13.12.2019</v>
      </c>
      <c r="I271" s="116">
        <f ca="1">IF(B271="","",OFFSET(List1!S$4,tisk!A270,0))</f>
        <v>70</v>
      </c>
      <c r="J271" s="116">
        <f ca="1">IF(B271="","",OFFSET(List1!T$4,tisk!A270,0))</f>
        <v>150</v>
      </c>
      <c r="K271" s="116">
        <f ca="1">IF(B271="","",OFFSET(List1!U$4,tisk!A270,0))</f>
        <v>200</v>
      </c>
      <c r="L271" s="116">
        <f ca="1">IF(B271="","",OFFSET(List1!V$4,tisk!A270,0))</f>
        <v>420</v>
      </c>
      <c r="M271" s="118">
        <f ca="1">IF(B271="","",OFFSET(List1!W$4,tisk!A270,0))</f>
        <v>32900</v>
      </c>
    </row>
    <row r="272" spans="1:13" s="95" customFormat="1" ht="92.7" customHeight="1" x14ac:dyDescent="0.3">
      <c r="A272" s="90"/>
      <c r="B272" s="116"/>
      <c r="C272" s="84" t="str">
        <f ca="1">IF(B271="","",CONCATENATE("Okres ",OFFSET(List1!F$4,tisk!A270,0),"
","Právní forma","
",OFFSET(List1!G$4,tisk!A270,0),"
","IČO ",OFFSET(List1!H$4,tisk!A270,0),"
 ","B.Ú. ",OFFSET(List1!I$4,tisk!A270,0)))</f>
        <v>Okres Přerov
Právní forma
Obec, městská část hlavního města Prahy
IČO 00301264
 B.Ú. -anonymizováno-</v>
      </c>
      <c r="D272" s="84" t="str">
        <f ca="1">IF(B271="","",OFFSET(List1!L$4,tisk!A270,0))</f>
        <v>Zlepšení komunikace mezi jednotkou SDH obce a HZS OLK</v>
      </c>
      <c r="E272" s="117"/>
      <c r="F272" s="93"/>
      <c r="G272" s="118"/>
      <c r="H272" s="119"/>
      <c r="I272" s="116"/>
      <c r="J272" s="116"/>
      <c r="K272" s="116"/>
      <c r="L272" s="116"/>
      <c r="M272" s="118"/>
    </row>
    <row r="273" spans="1:13" s="95" customFormat="1" ht="30.05" customHeight="1" x14ac:dyDescent="0.3">
      <c r="A273" s="90">
        <f>ROW()/3-1</f>
        <v>90</v>
      </c>
      <c r="B273" s="116"/>
      <c r="C273" s="84" t="str">
        <f ca="1">IF(B271="","",CONCATENATE("Zástupce","
",OFFSET(List1!J$4,tisk!A270,0)))</f>
        <v xml:space="preserve">Zástupce
</v>
      </c>
      <c r="D273" s="84" t="str">
        <f ca="1">IF(B271="","",CONCATENATE("Dotace bude použita na:",OFFSET(List1!M$4,tisk!A270,0)))</f>
        <v>Dotace bude použita na:pořízení nového komunikačního systému včetně montáže                            Investiční dotace</v>
      </c>
      <c r="E273" s="117"/>
      <c r="F273" s="92" t="str">
        <f ca="1">IF(B271="","",OFFSET(List1!P$4,tisk!A270,0))</f>
        <v>11/2019</v>
      </c>
      <c r="G273" s="118"/>
      <c r="H273" s="119"/>
      <c r="I273" s="116"/>
      <c r="J273" s="116"/>
      <c r="K273" s="116"/>
      <c r="L273" s="116"/>
      <c r="M273" s="118"/>
    </row>
    <row r="274" spans="1:13" s="95" customFormat="1" ht="61.4" customHeight="1" x14ac:dyDescent="0.3">
      <c r="A274" s="90"/>
      <c r="B274" s="116" t="str">
        <f ca="1">IF(OFFSET(List1!A$4,tisk!A273,0)&gt;0,OFFSET(List1!A$4,tisk!A273,0),"")</f>
        <v>78</v>
      </c>
      <c r="C274" s="84" t="str">
        <f ca="1">IF(B274="","",CONCATENATE(OFFSET(List1!B$4,tisk!A273,0),"
",OFFSET(List1!C$4,tisk!A273,0),"
",OFFSET(List1!D$4,tisk!A273,0),"
",OFFSET(List1!E$4,tisk!A273,0)))</f>
        <v>Město Úsov
nám. Míru 86
Úsov
78973</v>
      </c>
      <c r="D274" s="86" t="str">
        <f ca="1">IF(B274="","",OFFSET(List1!K$4,tisk!A273,0))</f>
        <v>Pořízení, technické zhodnocení a oprava požární techniky a nákup věcného vybavení pro JSDH Úsov zřízené  městem Úsov</v>
      </c>
      <c r="E274" s="117">
        <f ca="1">IF(B274="","",OFFSET(List1!N$4,tisk!A273,0))</f>
        <v>70000</v>
      </c>
      <c r="F274" s="92" t="str">
        <f ca="1">IF(B274="","",OFFSET(List1!O$4,tisk!A273,0))</f>
        <v>1/2019</v>
      </c>
      <c r="G274" s="118">
        <f ca="1">IF(B274="","",OFFSET(List1!Q$4,tisk!A273,0))</f>
        <v>35000</v>
      </c>
      <c r="H274" s="119" t="str">
        <f ca="1">IF(B274="","",OFFSET(List1!R$4,tisk!A273,0))</f>
        <v>13.12.2019</v>
      </c>
      <c r="I274" s="116">
        <f ca="1">IF(B274="","",OFFSET(List1!S$4,tisk!A273,0))</f>
        <v>70</v>
      </c>
      <c r="J274" s="116">
        <f ca="1">IF(B274="","",OFFSET(List1!T$4,tisk!A273,0))</f>
        <v>150</v>
      </c>
      <c r="K274" s="116">
        <f ca="1">IF(B274="","",OFFSET(List1!U$4,tisk!A273,0))</f>
        <v>200</v>
      </c>
      <c r="L274" s="116">
        <f ca="1">IF(B274="","",OFFSET(List1!V$4,tisk!A273,0))</f>
        <v>420</v>
      </c>
      <c r="M274" s="118">
        <f ca="1">IF(B274="","",OFFSET(List1!W$4,tisk!A273,0))</f>
        <v>35000</v>
      </c>
    </row>
    <row r="275" spans="1:13" s="95" customFormat="1" ht="91.45" customHeight="1" x14ac:dyDescent="0.3">
      <c r="A275" s="90"/>
      <c r="B275" s="116"/>
      <c r="C275" s="84" t="str">
        <f ca="1">IF(B274="","",CONCATENATE("Okres ",OFFSET(List1!F$4,tisk!A273,0),"
","Právní forma","
",OFFSET(List1!G$4,tisk!A273,0),"
","IČO ",OFFSET(List1!H$4,tisk!A273,0),"
 ","B.Ú. ",OFFSET(List1!I$4,tisk!A273,0)))</f>
        <v>Okres Šumperk
Právní forma
Obec, městská část hlavního města Prahy
IČO 00303500
 B.Ú. -anonymizováno-</v>
      </c>
      <c r="D275" s="84" t="str">
        <f ca="1">IF(B274="","",OFFSET(List1!L$4,tisk!A273,0))</f>
        <v>Dotace bude použita na nákup nových radiostanic, pro lepší radiokomunikaci při zásahu hasičské jednotky v terénu.</v>
      </c>
      <c r="E275" s="117"/>
      <c r="F275" s="93"/>
      <c r="G275" s="118"/>
      <c r="H275" s="119"/>
      <c r="I275" s="116"/>
      <c r="J275" s="116"/>
      <c r="K275" s="116"/>
      <c r="L275" s="116"/>
      <c r="M275" s="118"/>
    </row>
    <row r="276" spans="1:13" s="95" customFormat="1" ht="21.3" customHeight="1" x14ac:dyDescent="0.3">
      <c r="A276" s="90">
        <f>ROW()/3-1</f>
        <v>91</v>
      </c>
      <c r="B276" s="116"/>
      <c r="C276" s="84" t="str">
        <f ca="1">IF(B274="","",CONCATENATE("Zástupce","
",OFFSET(List1!J$4,tisk!A273,0)))</f>
        <v xml:space="preserve">Zástupce
</v>
      </c>
      <c r="D276" s="84" t="str">
        <f ca="1">IF(B274="","",CONCATENATE("Dotace bude použita na:",OFFSET(List1!M$4,tisk!A273,0)))</f>
        <v>Dotace bude použita na:pořízení nových radiostanic</v>
      </c>
      <c r="E276" s="117"/>
      <c r="F276" s="92" t="str">
        <f ca="1">IF(B274="","",OFFSET(List1!P$4,tisk!A273,0))</f>
        <v>11/2019</v>
      </c>
      <c r="G276" s="118"/>
      <c r="H276" s="119"/>
      <c r="I276" s="116"/>
      <c r="J276" s="116"/>
      <c r="K276" s="116"/>
      <c r="L276" s="116"/>
      <c r="M276" s="118"/>
    </row>
    <row r="277" spans="1:13" s="95" customFormat="1" ht="60.1" customHeight="1" x14ac:dyDescent="0.3">
      <c r="A277" s="90"/>
      <c r="B277" s="116" t="str">
        <f ca="1">IF(OFFSET(List1!A$4,tisk!A276,0)&gt;0,OFFSET(List1!A$4,tisk!A276,0),"")</f>
        <v>61</v>
      </c>
      <c r="C277" s="84" t="str">
        <f ca="1">IF(B277="","",CONCATENATE(OFFSET(List1!B$4,tisk!A276,0),"
",OFFSET(List1!C$4,tisk!A276,0),"
",OFFSET(List1!D$4,tisk!A276,0),"
",OFFSET(List1!E$4,tisk!A276,0)))</f>
        <v>Obec Čelechovice na Hané
Hlavní 9
Čelechovice na Hané
79816</v>
      </c>
      <c r="D277" s="86" t="str">
        <f ca="1">IF(B277="","",OFFSET(List1!K$4,tisk!A276,0))</f>
        <v>Pořízení, technické zhodnocení a oprava požární techniky a nákup věcného vybavení pro JSDH Čelechovice na Hané zřízené  obcí Čelechovice na Hané</v>
      </c>
      <c r="E277" s="117">
        <f ca="1">IF(B277="","",OFFSET(List1!N$4,tisk!A276,0))</f>
        <v>152000</v>
      </c>
      <c r="F277" s="92" t="str">
        <f ca="1">IF(B277="","",OFFSET(List1!O$4,tisk!A276,0))</f>
        <v>1/2019</v>
      </c>
      <c r="G277" s="118">
        <f ca="1">IF(B277="","",OFFSET(List1!Q$4,tisk!A276,0))</f>
        <v>76000</v>
      </c>
      <c r="H277" s="119" t="str">
        <f ca="1">IF(B277="","",OFFSET(List1!R$4,tisk!A276,0))</f>
        <v>13.12.2019</v>
      </c>
      <c r="I277" s="116">
        <f ca="1">IF(B277="","",OFFSET(List1!S$4,tisk!A276,0))</f>
        <v>160</v>
      </c>
      <c r="J277" s="116">
        <f ca="1">IF(B277="","",OFFSET(List1!T$4,tisk!A276,0))</f>
        <v>105</v>
      </c>
      <c r="K277" s="116">
        <f ca="1">IF(B277="","",OFFSET(List1!U$4,tisk!A276,0))</f>
        <v>150</v>
      </c>
      <c r="L277" s="116">
        <f ca="1">IF(B277="","",OFFSET(List1!V$4,tisk!A276,0))</f>
        <v>415</v>
      </c>
      <c r="M277" s="118">
        <f ca="1">IF(B277="","",OFFSET(List1!W$4,tisk!A276,0))</f>
        <v>76000</v>
      </c>
    </row>
    <row r="278" spans="1:13" s="95" customFormat="1" ht="93.95" customHeight="1" x14ac:dyDescent="0.3">
      <c r="A278" s="90"/>
      <c r="B278" s="116"/>
      <c r="C278" s="84" t="str">
        <f ca="1">IF(B277="","",CONCATENATE("Okres ",OFFSET(List1!F$4,tisk!A276,0),"
","Právní forma","
",OFFSET(List1!G$4,tisk!A276,0),"
","IČO ",OFFSET(List1!H$4,tisk!A276,0),"
 ","B.Ú. ",OFFSET(List1!I$4,tisk!A276,0)))</f>
        <v>Okres Prostějov
Právní forma
Obec, městská část hlavního města Prahy
IČO 00288144
 B.Ú. -anonymizováno-</v>
      </c>
      <c r="D278" s="84" t="str">
        <f ca="1">IF(B277="","",OFFSET(List1!L$4,tisk!A276,0))</f>
        <v>Generální oprava strojů PPS 12 - 2 ks a přestavba přívěsného vozíku na kategorii O1 s SPZ pro PPS 12.</v>
      </c>
      <c r="E278" s="117"/>
      <c r="F278" s="93"/>
      <c r="G278" s="118"/>
      <c r="H278" s="119"/>
      <c r="I278" s="116"/>
      <c r="J278" s="116"/>
      <c r="K278" s="116"/>
      <c r="L278" s="116"/>
      <c r="M278" s="118"/>
    </row>
    <row r="279" spans="1:13" s="95" customFormat="1" ht="19.45" customHeight="1" x14ac:dyDescent="0.3">
      <c r="A279" s="90">
        <f>ROW()/3-1</f>
        <v>92</v>
      </c>
      <c r="B279" s="116"/>
      <c r="C279" s="84" t="str">
        <f ca="1">IF(B277="","",CONCATENATE("Zástupce","
",OFFSET(List1!J$4,tisk!A276,0)))</f>
        <v xml:space="preserve">Zástupce
</v>
      </c>
      <c r="D279" s="84" t="str">
        <f ca="1">IF(B277="","",CONCATENATE("Dotace bude použita na:",OFFSET(List1!M$4,tisk!A276,0)))</f>
        <v>Dotace bude použita na:oprava prostředků pro hašení a čerpání</v>
      </c>
      <c r="E279" s="117"/>
      <c r="F279" s="92" t="str">
        <f ca="1">IF(B277="","",OFFSET(List1!P$4,tisk!A276,0))</f>
        <v>11/2019</v>
      </c>
      <c r="G279" s="118"/>
      <c r="H279" s="119"/>
      <c r="I279" s="116"/>
      <c r="J279" s="116"/>
      <c r="K279" s="116"/>
      <c r="L279" s="116"/>
      <c r="M279" s="118"/>
    </row>
    <row r="280" spans="1:13" s="95" customFormat="1" ht="65.75" customHeight="1" x14ac:dyDescent="0.3">
      <c r="A280" s="90"/>
      <c r="B280" s="116" t="str">
        <f ca="1">IF(OFFSET(List1!A$4,tisk!A279,0)&gt;0,OFFSET(List1!A$4,tisk!A279,0),"")</f>
        <v>107</v>
      </c>
      <c r="C280" s="84" t="str">
        <f ca="1">IF(B280="","",CONCATENATE(OFFSET(List1!B$4,tisk!A279,0),"
",OFFSET(List1!C$4,tisk!A279,0),"
",OFFSET(List1!D$4,tisk!A279,0),"
",OFFSET(List1!E$4,tisk!A279,0)))</f>
        <v>Obec Drahanovice
Drahanovice 144
Drahanovice
78344</v>
      </c>
      <c r="D280" s="86" t="str">
        <f ca="1">IF(B280="","",OFFSET(List1!K$4,tisk!A279,0))</f>
        <v>Pořízení, technické zhodnocení a oprava požární techniky a nákup věcného vybavení pro JSDH Ludéřov zřízené obcí Drahanovice</v>
      </c>
      <c r="E280" s="117">
        <f ca="1">IF(B280="","",OFFSET(List1!N$4,tisk!A279,0))</f>
        <v>70600</v>
      </c>
      <c r="F280" s="92" t="str">
        <f ca="1">IF(B280="","",OFFSET(List1!O$4,tisk!A279,0))</f>
        <v>1/2019</v>
      </c>
      <c r="G280" s="118">
        <f ca="1">IF(B280="","",OFFSET(List1!Q$4,tisk!A279,0))</f>
        <v>35300</v>
      </c>
      <c r="H280" s="119" t="str">
        <f ca="1">IF(B280="","",OFFSET(List1!R$4,tisk!A279,0))</f>
        <v>13.12.2019</v>
      </c>
      <c r="I280" s="116">
        <f ca="1">IF(B280="","",OFFSET(List1!S$4,tisk!A279,0))</f>
        <v>160</v>
      </c>
      <c r="J280" s="116">
        <f ca="1">IF(B280="","",OFFSET(List1!T$4,tisk!A279,0))</f>
        <v>105</v>
      </c>
      <c r="K280" s="116">
        <f ca="1">IF(B280="","",OFFSET(List1!U$4,tisk!A279,0))</f>
        <v>150</v>
      </c>
      <c r="L280" s="116">
        <f ca="1">IF(B280="","",OFFSET(List1!V$4,tisk!A279,0))</f>
        <v>415</v>
      </c>
      <c r="M280" s="118">
        <f ca="1">IF(B280="","",OFFSET(List1!W$4,tisk!A279,0))</f>
        <v>35300</v>
      </c>
    </row>
    <row r="281" spans="1:13" s="95" customFormat="1" ht="92.05" customHeight="1" x14ac:dyDescent="0.3">
      <c r="A281" s="90"/>
      <c r="B281" s="116"/>
      <c r="C281" s="84" t="str">
        <f ca="1">IF(B280="","",CONCATENATE("Okres ",OFFSET(List1!F$4,tisk!A279,0),"
","Právní forma","
",OFFSET(List1!G$4,tisk!A279,0),"
","IČO ",OFFSET(List1!H$4,tisk!A279,0),"
 ","B.Ú. ",OFFSET(List1!I$4,tisk!A279,0)))</f>
        <v>Okres Olomouc
Právní forma
Obec, městská část hlavního města Prahy
IČO 00298841
 B.Ú. -anonymizováno-</v>
      </c>
      <c r="D281" s="84" t="str">
        <f ca="1">IF(B280="","",OFFSET(List1!L$4,tisk!A279,0))</f>
        <v>Vybavení zásahové jednotky Ludéřov plovoucím čerpadlem s příslušenstvím.</v>
      </c>
      <c r="E281" s="117"/>
      <c r="F281" s="93"/>
      <c r="G281" s="118"/>
      <c r="H281" s="119"/>
      <c r="I281" s="116"/>
      <c r="J281" s="116"/>
      <c r="K281" s="116"/>
      <c r="L281" s="116"/>
      <c r="M281" s="118"/>
    </row>
    <row r="282" spans="1:13" s="95" customFormat="1" ht="22.55" customHeight="1" x14ac:dyDescent="0.3">
      <c r="A282" s="90">
        <f>ROW()/3-1</f>
        <v>93</v>
      </c>
      <c r="B282" s="116"/>
      <c r="C282" s="84" t="str">
        <f ca="1">IF(B280="","",CONCATENATE("Zástupce","
",OFFSET(List1!J$4,tisk!A279,0)))</f>
        <v xml:space="preserve">Zástupce
</v>
      </c>
      <c r="D282" s="84" t="str">
        <f ca="1">IF(B280="","",CONCATENATE("Dotace bude použita na:",OFFSET(List1!M$4,tisk!A279,0)))</f>
        <v>Dotace bude použita na:pořízení prostředků pro čerpání</v>
      </c>
      <c r="E282" s="117"/>
      <c r="F282" s="92" t="str">
        <f ca="1">IF(B280="","",OFFSET(List1!P$4,tisk!A279,0))</f>
        <v>11/2019</v>
      </c>
      <c r="G282" s="118"/>
      <c r="H282" s="119"/>
      <c r="I282" s="116"/>
      <c r="J282" s="116"/>
      <c r="K282" s="116"/>
      <c r="L282" s="116"/>
      <c r="M282" s="118"/>
    </row>
    <row r="283" spans="1:13" s="95" customFormat="1" ht="70.150000000000006" customHeight="1" x14ac:dyDescent="0.3">
      <c r="A283" s="90"/>
      <c r="B283" s="116" t="str">
        <f ca="1">IF(OFFSET(List1!A$4,tisk!A282,0)&gt;0,OFFSET(List1!A$4,tisk!A282,0),"")</f>
        <v>115</v>
      </c>
      <c r="C283" s="84" t="str">
        <f ca="1">IF(B283="","",CONCATENATE(OFFSET(List1!B$4,tisk!A282,0),"
",OFFSET(List1!C$4,tisk!A282,0),"
",OFFSET(List1!D$4,tisk!A282,0),"
",OFFSET(List1!E$4,tisk!A282,0)))</f>
        <v>Obec Jindřichov
Jindřichov 78
Jindřichov
78823</v>
      </c>
      <c r="D283" s="86" t="str">
        <f ca="1">IF(B283="","",OFFSET(List1!K$4,tisk!A282,0))</f>
        <v>Pořízení, technické zhodnocení a oprava požární techniky a nákup věcného vybavení pro JSDH Jindřichov zřízené obcí Jindřichov</v>
      </c>
      <c r="E283" s="117">
        <f ca="1">IF(B283="","",OFFSET(List1!N$4,tisk!A282,0))</f>
        <v>43000</v>
      </c>
      <c r="F283" s="92" t="str">
        <f ca="1">IF(B283="","",OFFSET(List1!O$4,tisk!A282,0))</f>
        <v>1/2019</v>
      </c>
      <c r="G283" s="118">
        <f ca="1">IF(B283="","",OFFSET(List1!Q$4,tisk!A282,0))</f>
        <v>21500</v>
      </c>
      <c r="H283" s="119" t="str">
        <f ca="1">IF(B283="","",OFFSET(List1!R$4,tisk!A282,0))</f>
        <v>13.12.2019</v>
      </c>
      <c r="I283" s="116">
        <f ca="1">IF(B283="","",OFFSET(List1!S$4,tisk!A282,0))</f>
        <v>70</v>
      </c>
      <c r="J283" s="116">
        <f ca="1">IF(B283="","",OFFSET(List1!T$4,tisk!A282,0))</f>
        <v>145</v>
      </c>
      <c r="K283" s="116">
        <f ca="1">IF(B283="","",OFFSET(List1!U$4,tisk!A282,0))</f>
        <v>200</v>
      </c>
      <c r="L283" s="116">
        <f ca="1">IF(B283="","",OFFSET(List1!V$4,tisk!A282,0))</f>
        <v>415</v>
      </c>
      <c r="M283" s="118">
        <f ca="1">IF(B283="","",OFFSET(List1!W$4,tisk!A282,0))</f>
        <v>21500</v>
      </c>
    </row>
    <row r="284" spans="1:13" s="95" customFormat="1" ht="98.95" customHeight="1" x14ac:dyDescent="0.3">
      <c r="A284" s="90"/>
      <c r="B284" s="116"/>
      <c r="C284" s="84" t="str">
        <f ca="1">IF(B283="","",CONCATENATE("Okres ",OFFSET(List1!F$4,tisk!A282,0),"
","Právní forma","
",OFFSET(List1!G$4,tisk!A282,0),"
","IČO ",OFFSET(List1!H$4,tisk!A282,0),"
 ","B.Ú. ",OFFSET(List1!I$4,tisk!A282,0)))</f>
        <v>Okres Šumperk
Právní forma
Obec, městská část hlavního města Prahy
IČO 00302741
 B.Ú. -anonymizováno-</v>
      </c>
      <c r="D284" s="84" t="str">
        <f ca="1">IF(B283="","",OFFSET(List1!L$4,tisk!A282,0))</f>
        <v>Zvýšení akceschopnosti jednotky, nákup Bifázického defibrilátoru ZOLL, model AED Plus.</v>
      </c>
      <c r="E284" s="117"/>
      <c r="F284" s="93"/>
      <c r="G284" s="118"/>
      <c r="H284" s="119"/>
      <c r="I284" s="116"/>
      <c r="J284" s="116"/>
      <c r="K284" s="116"/>
      <c r="L284" s="116"/>
      <c r="M284" s="118"/>
    </row>
    <row r="285" spans="1:13" s="95" customFormat="1" ht="52" customHeight="1" x14ac:dyDescent="0.3">
      <c r="A285" s="90">
        <f>ROW()/3-1</f>
        <v>94</v>
      </c>
      <c r="B285" s="116"/>
      <c r="C285" s="84" t="str">
        <f ca="1">IF(B283="","",CONCATENATE("Zástupce","
",OFFSET(List1!J$4,tisk!A282,0)))</f>
        <v xml:space="preserve">Zástupce
</v>
      </c>
      <c r="D285" s="84" t="str">
        <f ca="1">IF(B283="","",CONCATENATE("Dotace bude použita na:",OFFSET(List1!M$4,tisk!A282,0)))</f>
        <v>Dotace bude použita na:pořízení nového bifázického defibrilátoru ZOLL, model AED Plus pro JSDH Jindřichov.
Investiční dotace</v>
      </c>
      <c r="E285" s="117"/>
      <c r="F285" s="92" t="str">
        <f ca="1">IF(B283="","",OFFSET(List1!P$4,tisk!A282,0))</f>
        <v>11/2019</v>
      </c>
      <c r="G285" s="118"/>
      <c r="H285" s="119"/>
      <c r="I285" s="116"/>
      <c r="J285" s="116"/>
      <c r="K285" s="116"/>
      <c r="L285" s="116"/>
      <c r="M285" s="118"/>
    </row>
    <row r="286" spans="1:13" s="95" customFormat="1" ht="63.9" customHeight="1" x14ac:dyDescent="0.3">
      <c r="A286" s="90"/>
      <c r="B286" s="116" t="str">
        <f ca="1">IF(OFFSET(List1!A$4,tisk!A285,0)&gt;0,OFFSET(List1!A$4,tisk!A285,0),"")</f>
        <v>230</v>
      </c>
      <c r="C286" s="84" t="str">
        <f ca="1">IF(B286="","",CONCATENATE(OFFSET(List1!B$4,tisk!A285,0),"
",OFFSET(List1!C$4,tisk!A285,0),"
",OFFSET(List1!D$4,tisk!A285,0),"
",OFFSET(List1!E$4,tisk!A285,0)))</f>
        <v>Obec Náklo
Náklo 14
Náklo
78332</v>
      </c>
      <c r="D286" s="86" t="str">
        <f ca="1">IF(B286="","",OFFSET(List1!K$4,tisk!A285,0))</f>
        <v>Pořízení, technické zhodnocení a oprava požární techniky a nákup věcného vybavení pro JSDH Mezice zřízené obcí Náklo</v>
      </c>
      <c r="E286" s="117">
        <f ca="1">IF(B286="","",OFFSET(List1!N$4,tisk!A285,0))</f>
        <v>300000</v>
      </c>
      <c r="F286" s="92" t="str">
        <f ca="1">IF(B286="","",OFFSET(List1!O$4,tisk!A285,0))</f>
        <v>1/2019</v>
      </c>
      <c r="G286" s="118">
        <f ca="1">IF(B286="","",OFFSET(List1!Q$4,tisk!A285,0))</f>
        <v>150000</v>
      </c>
      <c r="H286" s="119" t="str">
        <f ca="1">IF(B286="","",OFFSET(List1!R$4,tisk!A285,0))</f>
        <v>13.12.2019</v>
      </c>
      <c r="I286" s="116">
        <f ca="1">IF(B286="","",OFFSET(List1!S$4,tisk!A285,0))</f>
        <v>160</v>
      </c>
      <c r="J286" s="116">
        <f ca="1">IF(B286="","",OFFSET(List1!T$4,tisk!A285,0))</f>
        <v>105</v>
      </c>
      <c r="K286" s="116">
        <f ca="1">IF(B286="","",OFFSET(List1!U$4,tisk!A285,0))</f>
        <v>150</v>
      </c>
      <c r="L286" s="116">
        <f ca="1">IF(B286="","",OFFSET(List1!V$4,tisk!A285,0))</f>
        <v>415</v>
      </c>
      <c r="M286" s="118">
        <f ca="1">IF(B286="","",OFFSET(List1!W$4,tisk!A285,0))</f>
        <v>150000</v>
      </c>
    </row>
    <row r="287" spans="1:13" s="95" customFormat="1" ht="96.45" customHeight="1" x14ac:dyDescent="0.3">
      <c r="A287" s="90"/>
      <c r="B287" s="116"/>
      <c r="C287" s="84" t="str">
        <f ca="1">IF(B286="","",CONCATENATE("Okres ",OFFSET(List1!F$4,tisk!A285,0),"
","Právní forma","
",OFFSET(List1!G$4,tisk!A285,0),"
","IČO ",OFFSET(List1!H$4,tisk!A285,0),"
 ","B.Ú. ",OFFSET(List1!I$4,tisk!A285,0)))</f>
        <v>Okres Olomouc
Právní forma
Obec, městská část hlavního města Prahy
IČO 00299251
 B.Ú. -anonymizováno-</v>
      </c>
      <c r="D287" s="84" t="str">
        <f ca="1">IF(B286="","",OFFSET(List1!L$4,tisk!A285,0))</f>
        <v>Předmětem žádosti je pořízení přenosné motorové stříkačky pro Jednotku sboru dobrovolných hasičů Mezice.</v>
      </c>
      <c r="E287" s="117"/>
      <c r="F287" s="93"/>
      <c r="G287" s="118"/>
      <c r="H287" s="119"/>
      <c r="I287" s="116"/>
      <c r="J287" s="116"/>
      <c r="K287" s="116"/>
      <c r="L287" s="116"/>
      <c r="M287" s="118"/>
    </row>
    <row r="288" spans="1:13" s="95" customFormat="1" ht="54.5" customHeight="1" x14ac:dyDescent="0.3">
      <c r="A288" s="90">
        <f>ROW()/3-1</f>
        <v>95</v>
      </c>
      <c r="B288" s="116"/>
      <c r="C288" s="84" t="str">
        <f ca="1">IF(B286="","",CONCATENATE("Zástupce","
",OFFSET(List1!J$4,tisk!A285,0)))</f>
        <v xml:space="preserve">Zástupce
</v>
      </c>
      <c r="D288" s="84" t="str">
        <f ca="1">IF(B286="","",CONCATENATE("Dotace bude použita na:",OFFSET(List1!M$4,tisk!A285,0)))</f>
        <v>Dotace bude použita na:pořízení prostředků pro hašení a čerpání - přenosná motorová stříkačka s příslušenstvím
Investiční dotace</v>
      </c>
      <c r="E288" s="117"/>
      <c r="F288" s="92" t="str">
        <f ca="1">IF(B286="","",OFFSET(List1!P$4,tisk!A285,0))</f>
        <v>11/2019</v>
      </c>
      <c r="G288" s="118"/>
      <c r="H288" s="119"/>
      <c r="I288" s="116"/>
      <c r="J288" s="116"/>
      <c r="K288" s="116"/>
      <c r="L288" s="116"/>
      <c r="M288" s="118"/>
    </row>
    <row r="289" spans="1:13" s="95" customFormat="1" ht="62" customHeight="1" x14ac:dyDescent="0.3">
      <c r="A289" s="90"/>
      <c r="B289" s="116" t="str">
        <f ca="1">IF(OFFSET(List1!A$4,tisk!A288,0)&gt;0,OFFSET(List1!A$4,tisk!A288,0),"")</f>
        <v>141</v>
      </c>
      <c r="C289" s="84" t="str">
        <f ca="1">IF(B289="","",CONCATENATE(OFFSET(List1!B$4,tisk!A288,0),"
",OFFSET(List1!C$4,tisk!A288,0),"
",OFFSET(List1!D$4,tisk!A288,0),"
",OFFSET(List1!E$4,tisk!A288,0)))</f>
        <v>Obec Oskava
Oskava 112
Oskava
78801</v>
      </c>
      <c r="D289" s="86" t="str">
        <f ca="1">IF(B289="","",OFFSET(List1!K$4,tisk!A288,0))</f>
        <v>Pořízení, technické zhodnocení a oprava požární techniky a nákup věcného vybavení pro JSDH Oskava zřízené obcí Oskava</v>
      </c>
      <c r="E289" s="117">
        <f ca="1">IF(B289="","",OFFSET(List1!N$4,tisk!A288,0))</f>
        <v>35000</v>
      </c>
      <c r="F289" s="92" t="str">
        <f ca="1">IF(B289="","",OFFSET(List1!O$4,tisk!A288,0))</f>
        <v>1/2019</v>
      </c>
      <c r="G289" s="118">
        <f ca="1">IF(B289="","",OFFSET(List1!Q$4,tisk!A288,0))</f>
        <v>35000</v>
      </c>
      <c r="H289" s="119" t="str">
        <f ca="1">IF(B289="","",OFFSET(List1!R$4,tisk!A288,0))</f>
        <v>13.12.2019</v>
      </c>
      <c r="I289" s="116">
        <f ca="1">IF(B289="","",OFFSET(List1!S$4,tisk!A288,0))</f>
        <v>70</v>
      </c>
      <c r="J289" s="116">
        <f ca="1">IF(B289="","",OFFSET(List1!T$4,tisk!A288,0))</f>
        <v>145</v>
      </c>
      <c r="K289" s="116">
        <f ca="1">IF(B289="","",OFFSET(List1!U$4,tisk!A288,0))</f>
        <v>200</v>
      </c>
      <c r="L289" s="116">
        <f ca="1">IF(B289="","",OFFSET(List1!V$4,tisk!A288,0))</f>
        <v>415</v>
      </c>
      <c r="M289" s="118">
        <f ca="1">IF(B289="","",OFFSET(List1!W$4,tisk!A288,0))</f>
        <v>17500</v>
      </c>
    </row>
    <row r="290" spans="1:13" s="95" customFormat="1" ht="95.8" customHeight="1" x14ac:dyDescent="0.3">
      <c r="A290" s="90"/>
      <c r="B290" s="116"/>
      <c r="C290" s="84" t="str">
        <f ca="1">IF(B289="","",CONCATENATE("Okres ",OFFSET(List1!F$4,tisk!A288,0),"
","Právní forma","
",OFFSET(List1!G$4,tisk!A288,0),"
","IČO ",OFFSET(List1!H$4,tisk!A288,0),"
 ","B.Ú. ",OFFSET(List1!I$4,tisk!A288,0)))</f>
        <v>Okres Šumperk
Právní forma
Obec, městská část hlavního města Prahy
IČO 00303101
 B.Ú. -anonymizováno-</v>
      </c>
      <c r="D290" s="84" t="str">
        <f ca="1">IF(B289="","",OFFSET(List1!L$4,tisk!A288,0))</f>
        <v>JSDH žádá dotaci na prostředky pro vyprošťování a poskytování první pomoci, abychom byli schopni zajistit prvotní pomoc a ošetření, než dorazí ZZS. Úrazy a dopr. nehody se zařazují do výjezdů jednotky a stávající vybavení je nevyhovující.</v>
      </c>
      <c r="E290" s="117"/>
      <c r="F290" s="93"/>
      <c r="G290" s="118"/>
      <c r="H290" s="119"/>
      <c r="I290" s="116"/>
      <c r="J290" s="116"/>
      <c r="K290" s="116"/>
      <c r="L290" s="116"/>
      <c r="M290" s="118"/>
    </row>
    <row r="291" spans="1:13" s="95" customFormat="1" ht="16.899999999999999" customHeight="1" x14ac:dyDescent="0.3">
      <c r="A291" s="90">
        <f>ROW()/3-1</f>
        <v>96</v>
      </c>
      <c r="B291" s="116"/>
      <c r="C291" s="84" t="str">
        <f ca="1">IF(B289="","",CONCATENATE("Zástupce","
",OFFSET(List1!J$4,tisk!A288,0)))</f>
        <v xml:space="preserve">Zástupce
</v>
      </c>
      <c r="D291" s="84" t="str">
        <f ca="1">IF(B289="","",CONCATENATE("Dotace bude použita na:",OFFSET(List1!M$4,tisk!A288,0)))</f>
        <v>Dotace bude použita na:pořízení prostředků pro vyprošťování</v>
      </c>
      <c r="E291" s="117"/>
      <c r="F291" s="92" t="str">
        <f ca="1">IF(B289="","",OFFSET(List1!P$4,tisk!A288,0))</f>
        <v>11/2019</v>
      </c>
      <c r="G291" s="118"/>
      <c r="H291" s="119"/>
      <c r="I291" s="116"/>
      <c r="J291" s="116"/>
      <c r="K291" s="116"/>
      <c r="L291" s="116"/>
      <c r="M291" s="118"/>
    </row>
    <row r="292" spans="1:13" s="95" customFormat="1" ht="63.9" customHeight="1" x14ac:dyDescent="0.3">
      <c r="A292" s="90"/>
      <c r="B292" s="116" t="str">
        <f ca="1">IF(OFFSET(List1!A$4,tisk!A291,0)&gt;0,OFFSET(List1!A$4,tisk!A291,0),"")</f>
        <v>170</v>
      </c>
      <c r="C292" s="84" t="str">
        <f ca="1">IF(B292="","",CONCATENATE(OFFSET(List1!B$4,tisk!A291,0),"
",OFFSET(List1!C$4,tisk!A291,0),"
",OFFSET(List1!D$4,tisk!A291,0),"
",OFFSET(List1!E$4,tisk!A291,0)))</f>
        <v>Město Plumlov
Rudé armády 302
Plumlov
79803</v>
      </c>
      <c r="D292" s="86" t="str">
        <f ca="1">IF(B292="","",OFFSET(List1!K$4,tisk!A291,0))</f>
        <v>Pořízení, technické zhodnocení a oprava požární techniky a nákup věcného vybavení pro JSDH Plumlov zřízené městem Plumlov</v>
      </c>
      <c r="E292" s="117">
        <f ca="1">IF(B292="","",OFFSET(List1!N$4,tisk!A291,0))</f>
        <v>34500</v>
      </c>
      <c r="F292" s="92" t="str">
        <f ca="1">IF(B292="","",OFFSET(List1!O$4,tisk!A291,0))</f>
        <v>1/2019</v>
      </c>
      <c r="G292" s="118">
        <f ca="1">IF(B292="","",OFFSET(List1!Q$4,tisk!A291,0))</f>
        <v>34500</v>
      </c>
      <c r="H292" s="119" t="str">
        <f ca="1">IF(B292="","",OFFSET(List1!R$4,tisk!A291,0))</f>
        <v>13.12.2019</v>
      </c>
      <c r="I292" s="116">
        <f ca="1">IF(B292="","",OFFSET(List1!S$4,tisk!A291,0))</f>
        <v>70</v>
      </c>
      <c r="J292" s="116">
        <f ca="1">IF(B292="","",OFFSET(List1!T$4,tisk!A291,0))</f>
        <v>145</v>
      </c>
      <c r="K292" s="116">
        <f ca="1">IF(B292="","",OFFSET(List1!U$4,tisk!A291,0))</f>
        <v>200</v>
      </c>
      <c r="L292" s="116">
        <f ca="1">IF(B292="","",OFFSET(List1!V$4,tisk!A291,0))</f>
        <v>415</v>
      </c>
      <c r="M292" s="118">
        <f ca="1">IF(B292="","",OFFSET(List1!W$4,tisk!A291,0))</f>
        <v>17300</v>
      </c>
    </row>
    <row r="293" spans="1:13" s="95" customFormat="1" ht="95.2" customHeight="1" x14ac:dyDescent="0.3">
      <c r="A293" s="90"/>
      <c r="B293" s="116"/>
      <c r="C293" s="84" t="str">
        <f ca="1">IF(B292="","",CONCATENATE("Okres ",OFFSET(List1!F$4,tisk!A291,0),"
","Právní forma","
",OFFSET(List1!G$4,tisk!A291,0),"
","IČO ",OFFSET(List1!H$4,tisk!A291,0),"
 ","B.Ú. ",OFFSET(List1!I$4,tisk!A291,0)))</f>
        <v>Okres Prostějov
Právní forma
Obec, městská část hlavního města Prahy
IČO 00288632
 B.Ú. -anonymizováno-</v>
      </c>
      <c r="D293" s="84" t="str">
        <f ca="1">IF(B292="","",OFFSET(List1!L$4,tisk!A291,0))</f>
        <v>Pořízení věcného vybavení - JSDH Plumlov.</v>
      </c>
      <c r="E293" s="117"/>
      <c r="F293" s="93"/>
      <c r="G293" s="118"/>
      <c r="H293" s="119"/>
      <c r="I293" s="116"/>
      <c r="J293" s="116"/>
      <c r="K293" s="116"/>
      <c r="L293" s="116"/>
      <c r="M293" s="118"/>
    </row>
    <row r="294" spans="1:13" s="95" customFormat="1" ht="31.3" customHeight="1" x14ac:dyDescent="0.3">
      <c r="A294" s="90">
        <f>ROW()/3-1</f>
        <v>97</v>
      </c>
      <c r="B294" s="116"/>
      <c r="C294" s="84" t="str">
        <f ca="1">IF(B292="","",CONCATENATE("Zástupce","
",OFFSET(List1!J$4,tisk!A291,0)))</f>
        <v xml:space="preserve">Zástupce
</v>
      </c>
      <c r="D294" s="84" t="str">
        <f ca="1">IF(B292="","",CONCATENATE("Dotace bude použita na:",OFFSET(List1!M$4,tisk!A291,0)))</f>
        <v>Dotace bude použita na:pořízení nástroje na vyprošťování osob z havarovaných vozidel -  páčidla + zařízení pro stabilizaci vozidel - vyprošťovací nástroj</v>
      </c>
      <c r="E294" s="117"/>
      <c r="F294" s="92" t="str">
        <f ca="1">IF(B292="","",OFFSET(List1!P$4,tisk!A291,0))</f>
        <v>11/2019</v>
      </c>
      <c r="G294" s="118"/>
      <c r="H294" s="119"/>
      <c r="I294" s="116"/>
      <c r="J294" s="116"/>
      <c r="K294" s="116"/>
      <c r="L294" s="116"/>
      <c r="M294" s="118"/>
    </row>
    <row r="295" spans="1:13" s="95" customFormat="1" ht="62" customHeight="1" x14ac:dyDescent="0.3">
      <c r="A295" s="90"/>
      <c r="B295" s="116" t="str">
        <f ca="1">IF(OFFSET(List1!A$4,tisk!A294,0)&gt;0,OFFSET(List1!A$4,tisk!A294,0),"")</f>
        <v>57</v>
      </c>
      <c r="C295" s="84" t="str">
        <f ca="1">IF(B295="","",CONCATENATE(OFFSET(List1!B$4,tisk!A294,0),"
",OFFSET(List1!C$4,tisk!A294,0),"
",OFFSET(List1!D$4,tisk!A294,0),"
",OFFSET(List1!E$4,tisk!A294,0)))</f>
        <v>Obec Slavětín
Slavětín 11
Slavětín
78324</v>
      </c>
      <c r="D295" s="86" t="str">
        <f ca="1">IF(B295="","",OFFSET(List1!K$4,tisk!A294,0))</f>
        <v>Pořízení, technické zhodnocení a oprava požární techniky a nákup věcného vybavení pro JSDH Slavětín zřízené  Slavětín</v>
      </c>
      <c r="E295" s="117">
        <f ca="1">IF(B295="","",OFFSET(List1!N$4,tisk!A294,0))</f>
        <v>53800</v>
      </c>
      <c r="F295" s="92" t="str">
        <f ca="1">IF(B295="","",OFFSET(List1!O$4,tisk!A294,0))</f>
        <v>1/2019</v>
      </c>
      <c r="G295" s="118">
        <f ca="1">IF(B295="","",OFFSET(List1!Q$4,tisk!A294,0))</f>
        <v>26900</v>
      </c>
      <c r="H295" s="119" t="str">
        <f ca="1">IF(B295="","",OFFSET(List1!R$4,tisk!A294,0))</f>
        <v>13.12.2019</v>
      </c>
      <c r="I295" s="116">
        <f ca="1">IF(B295="","",OFFSET(List1!S$4,tisk!A294,0))</f>
        <v>110</v>
      </c>
      <c r="J295" s="116">
        <f ca="1">IF(B295="","",OFFSET(List1!T$4,tisk!A294,0))</f>
        <v>155</v>
      </c>
      <c r="K295" s="116">
        <f ca="1">IF(B295="","",OFFSET(List1!U$4,tisk!A294,0))</f>
        <v>150</v>
      </c>
      <c r="L295" s="116">
        <f ca="1">IF(B295="","",OFFSET(List1!V$4,tisk!A294,0))</f>
        <v>415</v>
      </c>
      <c r="M295" s="118">
        <f ca="1">IF(B295="","",OFFSET(List1!W$4,tisk!A294,0))</f>
        <v>26900</v>
      </c>
    </row>
    <row r="296" spans="1:13" s="95" customFormat="1" ht="89.55" customHeight="1" x14ac:dyDescent="0.3">
      <c r="A296" s="90"/>
      <c r="B296" s="116"/>
      <c r="C296" s="84" t="str">
        <f ca="1">IF(B295="","",CONCATENATE("Okres ",OFFSET(List1!F$4,tisk!A294,0),"
","Právní forma","
",OFFSET(List1!G$4,tisk!A294,0),"
","IČO ",OFFSET(List1!H$4,tisk!A294,0),"
 ","B.Ú. ",OFFSET(List1!I$4,tisk!A294,0)))</f>
        <v>Okres Olomouc
Právní forma
Obec, městská část hlavního města Prahy
IČO 00635332
 B.Ú. -anonymizováno-</v>
      </c>
      <c r="D296" s="84" t="str">
        <f ca="1">IF(B295="","",OFFSET(List1!L$4,tisk!A294,0))</f>
        <v>Zakoupení 2 ks nových zásahových ochranných obleků a dalšího ochranného vybavení pro hasiče zasahující u požárů.</v>
      </c>
      <c r="E296" s="117"/>
      <c r="F296" s="93"/>
      <c r="G296" s="118"/>
      <c r="H296" s="119"/>
      <c r="I296" s="116"/>
      <c r="J296" s="116"/>
      <c r="K296" s="116"/>
      <c r="L296" s="116"/>
      <c r="M296" s="118"/>
    </row>
    <row r="297" spans="1:13" s="95" customFormat="1" ht="19.45" customHeight="1" x14ac:dyDescent="0.3">
      <c r="A297" s="90">
        <f>ROW()/3-1</f>
        <v>98</v>
      </c>
      <c r="B297" s="116"/>
      <c r="C297" s="84" t="str">
        <f ca="1">IF(B295="","",CONCATENATE("Zástupce","
",OFFSET(List1!J$4,tisk!A294,0)))</f>
        <v xml:space="preserve">Zástupce
</v>
      </c>
      <c r="D297" s="84" t="str">
        <f ca="1">IF(B295="","",CONCATENATE("Dotace bude použita na:",OFFSET(List1!M$4,tisk!A294,0)))</f>
        <v>Dotace bude použita na:pořízení ochranných prostředků pro hasiče</v>
      </c>
      <c r="E297" s="117"/>
      <c r="F297" s="92" t="str">
        <f ca="1">IF(B295="","",OFFSET(List1!P$4,tisk!A294,0))</f>
        <v>11/2019</v>
      </c>
      <c r="G297" s="118"/>
      <c r="H297" s="119"/>
      <c r="I297" s="116"/>
      <c r="J297" s="116"/>
      <c r="K297" s="116"/>
      <c r="L297" s="116"/>
      <c r="M297" s="118"/>
    </row>
    <row r="298" spans="1:13" s="95" customFormat="1" ht="64.05" customHeight="1" x14ac:dyDescent="0.3">
      <c r="A298" s="90"/>
      <c r="B298" s="116" t="str">
        <f ca="1">IF(OFFSET(List1!A$4,tisk!A297,0)&gt;0,OFFSET(List1!A$4,tisk!A297,0),"")</f>
        <v>31</v>
      </c>
      <c r="C298" s="84" t="str">
        <f ca="1">IF(B298="","",CONCATENATE(OFFSET(List1!B$4,tisk!A297,0),"
",OFFSET(List1!C$4,tisk!A297,0),"
",OFFSET(List1!D$4,tisk!A297,0),"
",OFFSET(List1!E$4,tisk!A297,0)))</f>
        <v>Obec Vrbátky
Vrbátky 41
Vrbátky
79813</v>
      </c>
      <c r="D298" s="86" t="str">
        <f ca="1">IF(B298="","",OFFSET(List1!K$4,tisk!A297,0))</f>
        <v>Pořízení, technické zhodnocení a oprava požární techniky a nákup věcného vybavení pro JSDH Vrbátky  zřízené obcí Vrbátky</v>
      </c>
      <c r="E298" s="117">
        <f ca="1">IF(B298="","",OFFSET(List1!N$4,tisk!A297,0))</f>
        <v>270000</v>
      </c>
      <c r="F298" s="92" t="str">
        <f ca="1">IF(B298="","",OFFSET(List1!O$4,tisk!A297,0))</f>
        <v>1/2019</v>
      </c>
      <c r="G298" s="118">
        <f ca="1">IF(B298="","",OFFSET(List1!Q$4,tisk!A297,0))</f>
        <v>135000</v>
      </c>
      <c r="H298" s="119" t="str">
        <f ca="1">IF(B298="","",OFFSET(List1!R$4,tisk!A297,0))</f>
        <v>13.12.2019</v>
      </c>
      <c r="I298" s="116">
        <f ca="1">IF(B298="","",OFFSET(List1!S$4,tisk!A297,0))</f>
        <v>160</v>
      </c>
      <c r="J298" s="116">
        <f ca="1">IF(B298="","",OFFSET(List1!T$4,tisk!A297,0))</f>
        <v>105</v>
      </c>
      <c r="K298" s="116">
        <f ca="1">IF(B298="","",OFFSET(List1!U$4,tisk!A297,0))</f>
        <v>150</v>
      </c>
      <c r="L298" s="116">
        <f ca="1">IF(B298="","",OFFSET(List1!V$4,tisk!A297,0))</f>
        <v>415</v>
      </c>
      <c r="M298" s="118">
        <f ca="1">IF(B298="","",OFFSET(List1!W$4,tisk!A297,0))</f>
        <v>135000</v>
      </c>
    </row>
    <row r="299" spans="1:13" s="95" customFormat="1" ht="90.2" customHeight="1" x14ac:dyDescent="0.3">
      <c r="A299" s="90"/>
      <c r="B299" s="116"/>
      <c r="C299" s="84" t="str">
        <f ca="1">IF(B298="","",CONCATENATE("Okres ",OFFSET(List1!F$4,tisk!A297,0),"
","Právní forma","
",OFFSET(List1!G$4,tisk!A297,0),"
","IČO ",OFFSET(List1!H$4,tisk!A297,0),"
 ","B.Ú. ",OFFSET(List1!I$4,tisk!A297,0)))</f>
        <v>Okres Prostějov
Právní forma
Obec, městská část hlavního města Prahy
IČO 00288934
 B.Ú. -anonymizováno-</v>
      </c>
      <c r="D299" s="84" t="str">
        <f ca="1">IF(B298="","",OFFSET(List1!L$4,tisk!A297,0))</f>
        <v>nákup přenosné motorové stříkačky s příslušenstvím</v>
      </c>
      <c r="E299" s="117"/>
      <c r="F299" s="93"/>
      <c r="G299" s="118"/>
      <c r="H299" s="119"/>
      <c r="I299" s="116"/>
      <c r="J299" s="116"/>
      <c r="K299" s="116"/>
      <c r="L299" s="116"/>
      <c r="M299" s="118"/>
    </row>
    <row r="300" spans="1:13" s="95" customFormat="1" ht="35.1" customHeight="1" x14ac:dyDescent="0.3">
      <c r="A300" s="90">
        <f>ROW()/3-1</f>
        <v>99</v>
      </c>
      <c r="B300" s="116"/>
      <c r="C300" s="84" t="str">
        <f ca="1">IF(B298="","",CONCATENATE("Zástupce","
",OFFSET(List1!J$4,tisk!A297,0)))</f>
        <v xml:space="preserve">Zástupce
</v>
      </c>
      <c r="D300" s="84" t="str">
        <f ca="1">IF(B298="","",CONCATENATE("Dotace bude použita na:",OFFSET(List1!M$4,tisk!A297,0)))</f>
        <v>Dotace bude použita na:pořízení přenosné motorové stříkačky s příslušenstvím
Investiční dotace</v>
      </c>
      <c r="E300" s="117"/>
      <c r="F300" s="92" t="str">
        <f ca="1">IF(B298="","",OFFSET(List1!P$4,tisk!A297,0))</f>
        <v>11/2019</v>
      </c>
      <c r="G300" s="118"/>
      <c r="H300" s="119"/>
      <c r="I300" s="116"/>
      <c r="J300" s="116"/>
      <c r="K300" s="116"/>
      <c r="L300" s="116"/>
      <c r="M300" s="118"/>
    </row>
    <row r="301" spans="1:13" s="95" customFormat="1" ht="61.4" customHeight="1" x14ac:dyDescent="0.3">
      <c r="A301" s="90"/>
      <c r="B301" s="116" t="str">
        <f ca="1">IF(OFFSET(List1!A$4,tisk!A300,0)&gt;0,OFFSET(List1!A$4,tisk!A300,0),"")</f>
        <v>119</v>
      </c>
      <c r="C301" s="84" t="str">
        <f ca="1">IF(B301="","",CONCATENATE(OFFSET(List1!B$4,tisk!A300,0),"
",OFFSET(List1!C$4,tisk!A300,0),"
",OFFSET(List1!D$4,tisk!A300,0),"
",OFFSET(List1!E$4,tisk!A300,0)))</f>
        <v>Obec Hrubčice
Hrubčice 10
Hrubčice
79821</v>
      </c>
      <c r="D301" s="86" t="str">
        <f ca="1">IF(B301="","",OFFSET(List1!K$4,tisk!A300,0))</f>
        <v>Pořízení, technické zhodnocení a oprava požární techniky a nákup věcného vybavení pro JSDH Hrubčice zřízené obcí Hrubčice</v>
      </c>
      <c r="E301" s="117">
        <f ca="1">IF(B301="","",OFFSET(List1!N$4,tisk!A300,0))</f>
        <v>72000</v>
      </c>
      <c r="F301" s="92" t="str">
        <f ca="1">IF(B301="","",OFFSET(List1!O$4,tisk!A300,0))</f>
        <v>1/2019</v>
      </c>
      <c r="G301" s="118">
        <f ca="1">IF(B301="","",OFFSET(List1!Q$4,tisk!A300,0))</f>
        <v>36000</v>
      </c>
      <c r="H301" s="119" t="str">
        <f ca="1">IF(B301="","",OFFSET(List1!R$4,tisk!A300,0))</f>
        <v>13.12.2019</v>
      </c>
      <c r="I301" s="116">
        <f ca="1">IF(B301="","",OFFSET(List1!S$4,tisk!A300,0))</f>
        <v>180</v>
      </c>
      <c r="J301" s="116">
        <f ca="1">IF(B301="","",OFFSET(List1!T$4,tisk!A300,0))</f>
        <v>150</v>
      </c>
      <c r="K301" s="116">
        <f ca="1">IF(B301="","",OFFSET(List1!U$4,tisk!A300,0))</f>
        <v>80</v>
      </c>
      <c r="L301" s="116">
        <f ca="1">IF(B301="","",OFFSET(List1!V$4,tisk!A300,0))</f>
        <v>410</v>
      </c>
      <c r="M301" s="118">
        <f ca="1">IF(B301="","",OFFSET(List1!W$4,tisk!A300,0))</f>
        <v>36000</v>
      </c>
    </row>
    <row r="302" spans="1:13" s="95" customFormat="1" ht="89.55" customHeight="1" x14ac:dyDescent="0.3">
      <c r="A302" s="90"/>
      <c r="B302" s="116"/>
      <c r="C302" s="84" t="str">
        <f ca="1">IF(B301="","",CONCATENATE("Okres ",OFFSET(List1!F$4,tisk!A300,0),"
","Právní forma","
",OFFSET(List1!G$4,tisk!A300,0),"
","IČO ",OFFSET(List1!H$4,tisk!A300,0),"
 ","B.Ú. ",OFFSET(List1!I$4,tisk!A300,0)))</f>
        <v>Okres Prostějov
Právní forma
Obec, městská část hlavního města Prahy
IČO 00288284
 B.Ú. -anonymizováno-</v>
      </c>
      <c r="D302" s="84" t="str">
        <f ca="1">IF(B301="","",OFFSET(List1!L$4,tisk!A300,0))</f>
        <v>Oprava cisternové automobilové stříkačky CAS 32 T138.</v>
      </c>
      <c r="E302" s="117"/>
      <c r="F302" s="93"/>
      <c r="G302" s="118"/>
      <c r="H302" s="119"/>
      <c r="I302" s="116"/>
      <c r="J302" s="116"/>
      <c r="K302" s="116"/>
      <c r="L302" s="116"/>
      <c r="M302" s="118"/>
    </row>
    <row r="303" spans="1:13" s="95" customFormat="1" ht="30.05" customHeight="1" x14ac:dyDescent="0.3">
      <c r="A303" s="90">
        <f>ROW()/3-1</f>
        <v>100</v>
      </c>
      <c r="B303" s="116"/>
      <c r="C303" s="84" t="str">
        <f ca="1">IF(B301="","",CONCATENATE("Zástupce","
",OFFSET(List1!J$4,tisk!A300,0)))</f>
        <v xml:space="preserve">Zástupce
</v>
      </c>
      <c r="D303" s="84" t="str">
        <f ca="1">IF(B301="","",CONCATENATE("Dotace bude použita na:",OFFSET(List1!M$4,tisk!A300,0)))</f>
        <v>Dotace bude použita na:opravu cisternové automobilové stříkačky CAS 32 T138 - opravu převodovky, motoru vozidla a řízení.</v>
      </c>
      <c r="E303" s="117"/>
      <c r="F303" s="92" t="str">
        <f ca="1">IF(B301="","",OFFSET(List1!P$4,tisk!A300,0))</f>
        <v>11/2019</v>
      </c>
      <c r="G303" s="118"/>
      <c r="H303" s="119"/>
      <c r="I303" s="116"/>
      <c r="J303" s="116"/>
      <c r="K303" s="116"/>
      <c r="L303" s="116"/>
      <c r="M303" s="118"/>
    </row>
    <row r="304" spans="1:13" s="95" customFormat="1" ht="65.75" customHeight="1" x14ac:dyDescent="0.3">
      <c r="A304" s="90"/>
      <c r="B304" s="116" t="str">
        <f ca="1">IF(OFFSET(List1!A$4,tisk!A303,0)&gt;0,OFFSET(List1!A$4,tisk!A303,0),"")</f>
        <v>147</v>
      </c>
      <c r="C304" s="84" t="str">
        <f ca="1">IF(B304="","",CONCATENATE(OFFSET(List1!B$4,tisk!A303,0),"
",OFFSET(List1!C$4,tisk!A303,0),"
",OFFSET(List1!D$4,tisk!A303,0),"
",OFFSET(List1!E$4,tisk!A303,0)))</f>
        <v>Město Kojetín
Masarykovo náměstí 20
Kojetín
75201</v>
      </c>
      <c r="D304" s="86" t="str">
        <f ca="1">IF(B304="","",OFFSET(List1!K$4,tisk!A303,0))</f>
        <v>Pořízení, technické zhodnocení a oprava požární techniky a nákup věcného vybavení pro JSDH Kojetín zřízené městem Kojetín</v>
      </c>
      <c r="E304" s="117">
        <f ca="1">IF(B304="","",OFFSET(List1!N$4,tisk!A303,0))</f>
        <v>71000</v>
      </c>
      <c r="F304" s="92" t="str">
        <f ca="1">IF(B304="","",OFFSET(List1!O$4,tisk!A303,0))</f>
        <v>1/2019</v>
      </c>
      <c r="G304" s="118">
        <f ca="1">IF(B304="","",OFFSET(List1!Q$4,tisk!A303,0))</f>
        <v>35000</v>
      </c>
      <c r="H304" s="119" t="str">
        <f ca="1">IF(B304="","",OFFSET(List1!R$4,tisk!A303,0))</f>
        <v>13.12.2019</v>
      </c>
      <c r="I304" s="116">
        <f ca="1">IF(B304="","",OFFSET(List1!S$4,tisk!A303,0))</f>
        <v>50</v>
      </c>
      <c r="J304" s="116">
        <f ca="1">IF(B304="","",OFFSET(List1!T$4,tisk!A303,0))</f>
        <v>160</v>
      </c>
      <c r="K304" s="116">
        <f ca="1">IF(B304="","",OFFSET(List1!U$4,tisk!A303,0))</f>
        <v>200</v>
      </c>
      <c r="L304" s="116">
        <f ca="1">IF(B304="","",OFFSET(List1!V$4,tisk!A303,0))</f>
        <v>410</v>
      </c>
      <c r="M304" s="118">
        <f ca="1">IF(B304="","",OFFSET(List1!W$4,tisk!A303,0))</f>
        <v>35000</v>
      </c>
    </row>
    <row r="305" spans="1:13" s="95" customFormat="1" ht="88.9" customHeight="1" x14ac:dyDescent="0.3">
      <c r="A305" s="90"/>
      <c r="B305" s="116"/>
      <c r="C305" s="84" t="str">
        <f ca="1">IF(B304="","",CONCATENATE("Okres ",OFFSET(List1!F$4,tisk!A303,0),"
","Právní forma","
",OFFSET(List1!G$4,tisk!A303,0),"
","IČO ",OFFSET(List1!H$4,tisk!A303,0),"
 ","B.Ú. ",OFFSET(List1!I$4,tisk!A303,0)))</f>
        <v>Okres Přerov
Právní forma
Obec, městská část hlavního města Prahy
IČO 00301370
 B.Ú. -anonymizováno-</v>
      </c>
      <c r="D305" s="84" t="str">
        <f ca="1">IF(B304="","",OFFSET(List1!L$4,tisk!A303,0))</f>
        <v>Pořízení dýchacího přístroje, vyváděcí masky a tlakových kompozitních lahví. Dokončení modernizace a sjednocení dýchací techniky u JSDH Kojetín k zajištění zásahu schopnosti jednotky v případě potřeby.</v>
      </c>
      <c r="E305" s="117"/>
      <c r="F305" s="93"/>
      <c r="G305" s="118"/>
      <c r="H305" s="119"/>
      <c r="I305" s="116"/>
      <c r="J305" s="116"/>
      <c r="K305" s="116"/>
      <c r="L305" s="116"/>
      <c r="M305" s="118"/>
    </row>
    <row r="306" spans="1:13" s="95" customFormat="1" ht="31.95" customHeight="1" x14ac:dyDescent="0.3">
      <c r="A306" s="90">
        <f>ROW()/3-1</f>
        <v>101</v>
      </c>
      <c r="B306" s="116"/>
      <c r="C306" s="84" t="str">
        <f ca="1">IF(B304="","",CONCATENATE("Zástupce","
",OFFSET(List1!J$4,tisk!A303,0)))</f>
        <v xml:space="preserve">Zástupce
</v>
      </c>
      <c r="D306" s="84" t="str">
        <f ca="1">IF(B304="","",CONCATENATE("Dotace bude použita na:",OFFSET(List1!M$4,tisk!A303,0)))</f>
        <v>Dotace bude použita na:pořízení dýchacího přístroje, vyváděcí masky a tlakových kompozitních lahví</v>
      </c>
      <c r="E306" s="117"/>
      <c r="F306" s="92" t="str">
        <f ca="1">IF(B304="","",OFFSET(List1!P$4,tisk!A303,0))</f>
        <v>11/2019</v>
      </c>
      <c r="G306" s="118"/>
      <c r="H306" s="119"/>
      <c r="I306" s="116"/>
      <c r="J306" s="116"/>
      <c r="K306" s="116"/>
      <c r="L306" s="116"/>
      <c r="M306" s="118"/>
    </row>
    <row r="307" spans="1:13" s="95" customFormat="1" ht="62.65" customHeight="1" x14ac:dyDescent="0.3">
      <c r="A307" s="90"/>
      <c r="B307" s="116" t="str">
        <f ca="1">IF(OFFSET(List1!A$4,tisk!A306,0)&gt;0,OFFSET(List1!A$4,tisk!A306,0),"")</f>
        <v>178</v>
      </c>
      <c r="C307" s="84" t="str">
        <f ca="1">IF(B307="","",CONCATENATE(OFFSET(List1!B$4,tisk!A306,0),"
",OFFSET(List1!C$4,tisk!A306,0),"
",OFFSET(List1!D$4,tisk!A306,0),"
",OFFSET(List1!E$4,tisk!A306,0)))</f>
        <v>Obec Křelov-Břuchotín
Marie Majerové 45/25
Křelov-Břuchotín
78336</v>
      </c>
      <c r="D307" s="86" t="str">
        <f ca="1">IF(B307="","",OFFSET(List1!K$4,tisk!A306,0))</f>
        <v>Pořízení, technické zhodnocení a oprava požární techniky a nákup věcného vybavení pro JSDH Křelov-Břuchotín zřízené obcí Křelov-Břuchotín</v>
      </c>
      <c r="E307" s="117">
        <f ca="1">IF(B307="","",OFFSET(List1!N$4,tisk!A306,0))</f>
        <v>322200</v>
      </c>
      <c r="F307" s="92" t="str">
        <f ca="1">IF(B307="","",OFFSET(List1!O$4,tisk!A306,0))</f>
        <v>1/2019</v>
      </c>
      <c r="G307" s="118">
        <f ca="1">IF(B307="","",OFFSET(List1!Q$4,tisk!A306,0))</f>
        <v>161100</v>
      </c>
      <c r="H307" s="119" t="str">
        <f ca="1">IF(B307="","",OFFSET(List1!R$4,tisk!A306,0))</f>
        <v>13.12.2019</v>
      </c>
      <c r="I307" s="116">
        <f ca="1">IF(B307="","",OFFSET(List1!S$4,tisk!A306,0))</f>
        <v>160</v>
      </c>
      <c r="J307" s="116">
        <f ca="1">IF(B307="","",OFFSET(List1!T$4,tisk!A306,0))</f>
        <v>150</v>
      </c>
      <c r="K307" s="116">
        <f ca="1">IF(B307="","",OFFSET(List1!U$4,tisk!A306,0))</f>
        <v>100</v>
      </c>
      <c r="L307" s="116">
        <f ca="1">IF(B307="","",OFFSET(List1!V$4,tisk!A306,0))</f>
        <v>410</v>
      </c>
      <c r="M307" s="118">
        <f ca="1">IF(B307="","",OFFSET(List1!W$4,tisk!A306,0))</f>
        <v>161100</v>
      </c>
    </row>
    <row r="308" spans="1:13" s="95" customFormat="1" ht="87.05" customHeight="1" x14ac:dyDescent="0.3">
      <c r="A308" s="90"/>
      <c r="B308" s="116"/>
      <c r="C308" s="84" t="str">
        <f ca="1">IF(B307="","",CONCATENATE("Okres ",OFFSET(List1!F$4,tisk!A306,0),"
","Právní forma","
",OFFSET(List1!G$4,tisk!A306,0),"
","IČO ",OFFSET(List1!H$4,tisk!A306,0),"
 ","B.Ú. ",OFFSET(List1!I$4,tisk!A306,0)))</f>
        <v>Okres Olomouc
Právní forma
Obec, městská část hlavního města Prahy
IČO 63028255
 B.Ú. -anonymizováno-</v>
      </c>
      <c r="D308" s="84" t="str">
        <f ca="1">IF(B307="","",OFFSET(List1!L$4,tisk!A306,0))</f>
        <v>Dotace by posloužila k pořízení cisternové automobilové stříkačky CAS LIAZ 101.860 a k zajištění akceschopnosti JPO Křelov-Břuchotín.</v>
      </c>
      <c r="E308" s="117"/>
      <c r="F308" s="93"/>
      <c r="G308" s="118"/>
      <c r="H308" s="119"/>
      <c r="I308" s="116"/>
      <c r="J308" s="116"/>
      <c r="K308" s="116"/>
      <c r="L308" s="116"/>
      <c r="M308" s="118"/>
    </row>
    <row r="309" spans="1:13" s="95" customFormat="1" ht="30.05" customHeight="1" x14ac:dyDescent="0.3">
      <c r="A309" s="90">
        <f>ROW()/3-1</f>
        <v>102</v>
      </c>
      <c r="B309" s="116"/>
      <c r="C309" s="84" t="str">
        <f ca="1">IF(B307="","",CONCATENATE("Zástupce","
",OFFSET(List1!J$4,tisk!A306,0)))</f>
        <v xml:space="preserve">Zástupce
</v>
      </c>
      <c r="D309" s="84" t="str">
        <f ca="1">IF(B307="","",CONCATENATE("Dotace bude použita na:",OFFSET(List1!M$4,tisk!A306,0)))</f>
        <v>Dotace bude použita na:pořízení cisternové automobilové stříkačky
Investiční dotace</v>
      </c>
      <c r="E309" s="117"/>
      <c r="F309" s="92" t="str">
        <f ca="1">IF(B307="","",OFFSET(List1!P$4,tisk!A306,0))</f>
        <v>11/2019</v>
      </c>
      <c r="G309" s="118"/>
      <c r="H309" s="119"/>
      <c r="I309" s="116"/>
      <c r="J309" s="116"/>
      <c r="K309" s="116"/>
      <c r="L309" s="116"/>
      <c r="M309" s="118"/>
    </row>
    <row r="310" spans="1:13" s="95" customFormat="1" ht="62.65" customHeight="1" x14ac:dyDescent="0.3">
      <c r="A310" s="90"/>
      <c r="B310" s="116" t="str">
        <f ca="1">IF(OFFSET(List1!A$4,tisk!A309,0)&gt;0,OFFSET(List1!A$4,tisk!A309,0),"")</f>
        <v>29</v>
      </c>
      <c r="C310" s="84" t="str">
        <f ca="1">IF(B310="","",CONCATENATE(OFFSET(List1!B$4,tisk!A309,0),"
",OFFSET(List1!C$4,tisk!A309,0),"
",OFFSET(List1!D$4,tisk!A309,0),"
",OFFSET(List1!E$4,tisk!A309,0)))</f>
        <v>Obec Niva
Niva 61
Niva
79861</v>
      </c>
      <c r="D310" s="86" t="str">
        <f ca="1">IF(B310="","",OFFSET(List1!K$4,tisk!A309,0))</f>
        <v>Pořízení, technické zhodnocení a oprava požární techniky a nákup věcného vybavení pro JSDH Niva zřízené obcí Niva</v>
      </c>
      <c r="E310" s="117">
        <f ca="1">IF(B310="","",OFFSET(List1!N$4,tisk!A309,0))</f>
        <v>125000</v>
      </c>
      <c r="F310" s="92" t="str">
        <f ca="1">IF(B310="","",OFFSET(List1!O$4,tisk!A309,0))</f>
        <v>1/2019</v>
      </c>
      <c r="G310" s="118">
        <f ca="1">IF(B310="","",OFFSET(List1!Q$4,tisk!A309,0))</f>
        <v>62000</v>
      </c>
      <c r="H310" s="119" t="str">
        <f ca="1">IF(B310="","",OFFSET(List1!R$4,tisk!A309,0))</f>
        <v>13.12.2019</v>
      </c>
      <c r="I310" s="116">
        <f ca="1">IF(B310="","",OFFSET(List1!S$4,tisk!A309,0))</f>
        <v>180</v>
      </c>
      <c r="J310" s="116">
        <f ca="1">IF(B310="","",OFFSET(List1!T$4,tisk!A309,0))</f>
        <v>150</v>
      </c>
      <c r="K310" s="116">
        <f ca="1">IF(B310="","",OFFSET(List1!U$4,tisk!A309,0))</f>
        <v>80</v>
      </c>
      <c r="L310" s="116">
        <f ca="1">IF(B310="","",OFFSET(List1!V$4,tisk!A309,0))</f>
        <v>410</v>
      </c>
      <c r="M310" s="118">
        <f ca="1">IF(B310="","",OFFSET(List1!W$4,tisk!A309,0))</f>
        <v>62000</v>
      </c>
    </row>
    <row r="311" spans="1:13" s="95" customFormat="1" ht="87.65" customHeight="1" x14ac:dyDescent="0.3">
      <c r="A311" s="90"/>
      <c r="B311" s="116"/>
      <c r="C311" s="84" t="str">
        <f ca="1">IF(B310="","",CONCATENATE("Okres ",OFFSET(List1!F$4,tisk!A309,0),"
","Právní forma","
",OFFSET(List1!G$4,tisk!A309,0),"
","IČO ",OFFSET(List1!H$4,tisk!A309,0),"
 ","B.Ú. ",OFFSET(List1!I$4,tisk!A309,0)))</f>
        <v>Okres Prostějov
Právní forma
Obec, městská část hlavního města Prahy
IČO 00288519
 B.Ú. -anonymizováno-</v>
      </c>
      <c r="D311" s="84" t="str">
        <f ca="1">IF(B310="","",OFFSET(List1!L$4,tisk!A309,0))</f>
        <v>Laminování nádrže TATRY T148 CAS 32</v>
      </c>
      <c r="E311" s="117"/>
      <c r="F311" s="93"/>
      <c r="G311" s="118"/>
      <c r="H311" s="119"/>
      <c r="I311" s="116"/>
      <c r="J311" s="116"/>
      <c r="K311" s="116"/>
      <c r="L311" s="116"/>
      <c r="M311" s="118"/>
    </row>
    <row r="312" spans="1:13" s="95" customFormat="1" ht="21.3" customHeight="1" x14ac:dyDescent="0.3">
      <c r="A312" s="90">
        <f>ROW()/3-1</f>
        <v>103</v>
      </c>
      <c r="B312" s="116"/>
      <c r="C312" s="84" t="str">
        <f ca="1">IF(B310="","",CONCATENATE("Zástupce","
",OFFSET(List1!J$4,tisk!A309,0)))</f>
        <v xml:space="preserve">Zástupce
</v>
      </c>
      <c r="D312" s="84" t="str">
        <f ca="1">IF(B310="","",CONCATENATE("Dotace bude použita na:",OFFSET(List1!M$4,tisk!A309,0)))</f>
        <v>Dotace bude použita na:opravu cisternové automobilové stříkačky.</v>
      </c>
      <c r="E312" s="117"/>
      <c r="F312" s="92" t="str">
        <f ca="1">IF(B310="","",OFFSET(List1!P$4,tisk!A309,0))</f>
        <v>11/2019</v>
      </c>
      <c r="G312" s="118"/>
      <c r="H312" s="119"/>
      <c r="I312" s="116"/>
      <c r="J312" s="116"/>
      <c r="K312" s="116"/>
      <c r="L312" s="116"/>
      <c r="M312" s="118"/>
    </row>
    <row r="313" spans="1:13" s="95" customFormat="1" ht="64.5" customHeight="1" x14ac:dyDescent="0.3">
      <c r="A313" s="90"/>
      <c r="B313" s="116" t="str">
        <f ca="1">IF(OFFSET(List1!A$4,tisk!A312,0)&gt;0,OFFSET(List1!A$4,tisk!A312,0),"")</f>
        <v>134</v>
      </c>
      <c r="C313" s="84" t="str">
        <f ca="1">IF(B313="","",CONCATENATE(OFFSET(List1!B$4,tisk!A312,0),"
",OFFSET(List1!C$4,tisk!A312,0),"
",OFFSET(List1!D$4,tisk!A312,0),"
",OFFSET(List1!E$4,tisk!A312,0)))</f>
        <v>Obec Dzbel
Dzbel 23
Dzbel
79853</v>
      </c>
      <c r="D313" s="86" t="str">
        <f ca="1">IF(B313="","",OFFSET(List1!K$4,tisk!A312,0))</f>
        <v>Pořízení, technické zhodnocení a oprava požární techniky a nákup věcného vybavení pro JSDH Dzbel zřízené obcí Dzbel</v>
      </c>
      <c r="E313" s="117">
        <f ca="1">IF(B313="","",OFFSET(List1!N$4,tisk!A312,0))</f>
        <v>24000</v>
      </c>
      <c r="F313" s="92" t="str">
        <f ca="1">IF(B313="","",OFFSET(List1!O$4,tisk!A312,0))</f>
        <v>1/2019</v>
      </c>
      <c r="G313" s="118">
        <f ca="1">IF(B313="","",OFFSET(List1!Q$4,tisk!A312,0))</f>
        <v>20000</v>
      </c>
      <c r="H313" s="119" t="str">
        <f ca="1">IF(B313="","",OFFSET(List1!R$4,tisk!A312,0))</f>
        <v>13.12.2019</v>
      </c>
      <c r="I313" s="116">
        <f ca="1">IF(B313="","",OFFSET(List1!S$4,tisk!A312,0))</f>
        <v>110</v>
      </c>
      <c r="J313" s="116">
        <f ca="1">IF(B313="","",OFFSET(List1!T$4,tisk!A312,0))</f>
        <v>140</v>
      </c>
      <c r="K313" s="116">
        <f ca="1">IF(B313="","",OFFSET(List1!U$4,tisk!A312,0))</f>
        <v>150</v>
      </c>
      <c r="L313" s="116">
        <f ca="1">IF(B313="","",OFFSET(List1!V$4,tisk!A312,0))</f>
        <v>400</v>
      </c>
      <c r="M313" s="118">
        <f ca="1">IF(B313="","",OFFSET(List1!W$4,tisk!A312,0))</f>
        <v>12000</v>
      </c>
    </row>
    <row r="314" spans="1:13" s="95" customFormat="1" ht="93.95" customHeight="1" x14ac:dyDescent="0.3">
      <c r="A314" s="90"/>
      <c r="B314" s="116"/>
      <c r="C314" s="84" t="str">
        <f ca="1">IF(B313="","",CONCATENATE("Okres ",OFFSET(List1!F$4,tisk!A312,0),"
","Právní forma","
",OFFSET(List1!G$4,tisk!A312,0),"
","IČO ",OFFSET(List1!H$4,tisk!A312,0),"
 ","B.Ú. ",OFFSET(List1!I$4,tisk!A312,0)))</f>
        <v>Okres Prostějov
Právní forma
Obec, městská část hlavního města Prahy
IČO 47922575
 B.Ú. -anonymizováno-</v>
      </c>
      <c r="D314" s="84" t="str">
        <f ca="1">IF(B313="","",OFFSET(List1!L$4,tisk!A312,0))</f>
        <v>Jednotka sboru dobrovolných hasičů ve Dzbeli v letošním roce by si ráda pořídila do svého vybavení přívěsný vozík na motorovou stříkačku PS 12.</v>
      </c>
      <c r="E314" s="117"/>
      <c r="F314" s="93"/>
      <c r="G314" s="118"/>
      <c r="H314" s="119"/>
      <c r="I314" s="116"/>
      <c r="J314" s="116"/>
      <c r="K314" s="116"/>
      <c r="L314" s="116"/>
      <c r="M314" s="118"/>
    </row>
    <row r="315" spans="1:13" s="95" customFormat="1" ht="21.95" customHeight="1" x14ac:dyDescent="0.3">
      <c r="A315" s="90">
        <f>ROW()/3-1</f>
        <v>104</v>
      </c>
      <c r="B315" s="116"/>
      <c r="C315" s="84" t="str">
        <f ca="1">IF(B313="","",CONCATENATE("Zástupce","
",OFFSET(List1!J$4,tisk!A312,0)))</f>
        <v xml:space="preserve">Zástupce
</v>
      </c>
      <c r="D315" s="84" t="str">
        <f ca="1">IF(B313="","",CONCATENATE("Dotace bude použita na:",OFFSET(List1!M$4,tisk!A312,0)))</f>
        <v>Dotace bude použita na:pořízení přívěsného vozíku za zásahové vozidlo.</v>
      </c>
      <c r="E315" s="117"/>
      <c r="F315" s="92" t="str">
        <f ca="1">IF(B313="","",OFFSET(List1!P$4,tisk!A312,0))</f>
        <v>11/2019</v>
      </c>
      <c r="G315" s="118"/>
      <c r="H315" s="119"/>
      <c r="I315" s="116"/>
      <c r="J315" s="116"/>
      <c r="K315" s="116"/>
      <c r="L315" s="116"/>
      <c r="M315" s="118"/>
    </row>
    <row r="316" spans="1:13" s="95" customFormat="1" ht="62" customHeight="1" x14ac:dyDescent="0.3">
      <c r="A316" s="90"/>
      <c r="B316" s="116" t="str">
        <f ca="1">IF(OFFSET(List1!A$4,tisk!A315,0)&gt;0,OFFSET(List1!A$4,tisk!A315,0),"")</f>
        <v>233</v>
      </c>
      <c r="C316" s="84" t="str">
        <f ca="1">IF(B316="","",CONCATENATE(OFFSET(List1!B$4,tisk!A315,0),"
",OFFSET(List1!C$4,tisk!A315,0),"
",OFFSET(List1!D$4,tisk!A315,0),"
",OFFSET(List1!E$4,tisk!A315,0)))</f>
        <v>Obec Ochoz
Ochoz 75
Ochoz
79852</v>
      </c>
      <c r="D316" s="86" t="str">
        <f ca="1">IF(B316="","",OFFSET(List1!K$4,tisk!A315,0))</f>
        <v>Pořízení, technické zhodnocení a oprava požární techniky a nákup věcného vybavení pro JSDH Ochoz zřízené obcí Ochoz</v>
      </c>
      <c r="E316" s="117">
        <f ca="1">IF(B316="","",OFFSET(List1!N$4,tisk!A315,0))</f>
        <v>27000</v>
      </c>
      <c r="F316" s="92" t="str">
        <f ca="1">IF(B316="","",OFFSET(List1!O$4,tisk!A315,0))</f>
        <v>1/2019</v>
      </c>
      <c r="G316" s="118">
        <f ca="1">IF(B316="","",OFFSET(List1!Q$4,tisk!A315,0))</f>
        <v>27000</v>
      </c>
      <c r="H316" s="119" t="str">
        <f ca="1">IF(B316="","",OFFSET(List1!R$4,tisk!A315,0))</f>
        <v>13.12.2019</v>
      </c>
      <c r="I316" s="116">
        <f ca="1">IF(B316="","",OFFSET(List1!S$4,tisk!A315,0))</f>
        <v>110</v>
      </c>
      <c r="J316" s="116">
        <f ca="1">IF(B316="","",OFFSET(List1!T$4,tisk!A315,0))</f>
        <v>140</v>
      </c>
      <c r="K316" s="116">
        <f ca="1">IF(B316="","",OFFSET(List1!U$4,tisk!A315,0))</f>
        <v>150</v>
      </c>
      <c r="L316" s="116">
        <f ca="1">IF(B316="","",OFFSET(List1!V$4,tisk!A315,0))</f>
        <v>400</v>
      </c>
      <c r="M316" s="118">
        <f ca="1">IF(B316="","",OFFSET(List1!W$4,tisk!A315,0))</f>
        <v>13500</v>
      </c>
    </row>
    <row r="317" spans="1:13" s="95" customFormat="1" ht="86.4" customHeight="1" x14ac:dyDescent="0.3">
      <c r="A317" s="90"/>
      <c r="B317" s="116"/>
      <c r="C317" s="84" t="str">
        <f ca="1">IF(B316="","",CONCATENATE("Okres ",OFFSET(List1!F$4,tisk!A315,0),"
","Právní forma","
",OFFSET(List1!G$4,tisk!A315,0),"
","IČO ",OFFSET(List1!H$4,tisk!A315,0),"
 ","B.Ú. ",OFFSET(List1!I$4,tisk!A315,0)))</f>
        <v>Okres Prostějov
Právní forma
Obec, městská část hlavního města Prahy
IČO 00600041
 B.Ú. -anonymizováno-</v>
      </c>
      <c r="D317" s="84" t="str">
        <f ca="1">IF(B316="","",OFFSET(List1!L$4,tisk!A315,0))</f>
        <v>Přestavba přívěsu pro PPS 12 na nový podvozek.</v>
      </c>
      <c r="E317" s="117"/>
      <c r="F317" s="93"/>
      <c r="G317" s="118"/>
      <c r="H317" s="119"/>
      <c r="I317" s="116"/>
      <c r="J317" s="116"/>
      <c r="K317" s="116"/>
      <c r="L317" s="116"/>
      <c r="M317" s="118"/>
    </row>
    <row r="318" spans="1:13" s="95" customFormat="1" ht="23.2" customHeight="1" x14ac:dyDescent="0.3">
      <c r="A318" s="90">
        <f>ROW()/3-1</f>
        <v>105</v>
      </c>
      <c r="B318" s="116"/>
      <c r="C318" s="84" t="str">
        <f ca="1">IF(B316="","",CONCATENATE("Zástupce","
",OFFSET(List1!J$4,tisk!A315,0)))</f>
        <v xml:space="preserve">Zástupce
</v>
      </c>
      <c r="D318" s="84" t="str">
        <f ca="1">IF(B316="","",CONCATENATE("Dotace bude použita na:",OFFSET(List1!M$4,tisk!A315,0)))</f>
        <v>Dotace bude použita na:technické zhodnocení - přestavbu přívěsného vozíku pro PS 12</v>
      </c>
      <c r="E318" s="117"/>
      <c r="F318" s="92" t="str">
        <f ca="1">IF(B316="","",OFFSET(List1!P$4,tisk!A315,0))</f>
        <v>11/2019</v>
      </c>
      <c r="G318" s="118"/>
      <c r="H318" s="119"/>
      <c r="I318" s="116"/>
      <c r="J318" s="116"/>
      <c r="K318" s="116"/>
      <c r="L318" s="116"/>
      <c r="M318" s="118"/>
    </row>
    <row r="319" spans="1:13" s="95" customFormat="1" ht="63.25" customHeight="1" x14ac:dyDescent="0.3">
      <c r="A319" s="90"/>
      <c r="B319" s="116" t="str">
        <f ca="1">IF(OFFSET(List1!A$4,tisk!A318,0)&gt;0,OFFSET(List1!A$4,tisk!A318,0),"")</f>
        <v>225</v>
      </c>
      <c r="C319" s="84" t="str">
        <f ca="1">IF(B319="","",CONCATENATE(OFFSET(List1!B$4,tisk!A318,0),"
",OFFSET(List1!C$4,tisk!A318,0),"
",OFFSET(List1!D$4,tisk!A318,0),"
",OFFSET(List1!E$4,tisk!A318,0)))</f>
        <v>Obec Podolí
Podolí 33
Podolí
75116</v>
      </c>
      <c r="D319" s="86" t="str">
        <f ca="1">IF(B319="","",OFFSET(List1!K$4,tisk!A318,0))</f>
        <v>Pořízení, technické zhodnocení a oprava požární techniky a nákup věcného vybavení pro JSDH Podolí zřízené obcí  Podolí</v>
      </c>
      <c r="E319" s="117">
        <f ca="1">IF(B319="","",OFFSET(List1!N$4,tisk!A318,0))</f>
        <v>34000</v>
      </c>
      <c r="F319" s="92" t="str">
        <f ca="1">IF(B319="","",OFFSET(List1!O$4,tisk!A318,0))</f>
        <v>1/2019</v>
      </c>
      <c r="G319" s="118">
        <f ca="1">IF(B319="","",OFFSET(List1!Q$4,tisk!A318,0))</f>
        <v>34000</v>
      </c>
      <c r="H319" s="119" t="str">
        <f ca="1">IF(B319="","",OFFSET(List1!R$4,tisk!A318,0))</f>
        <v>13.12.2019</v>
      </c>
      <c r="I319" s="116">
        <f ca="1">IF(B319="","",OFFSET(List1!S$4,tisk!A318,0))</f>
        <v>110</v>
      </c>
      <c r="J319" s="116">
        <f ca="1">IF(B319="","",OFFSET(List1!T$4,tisk!A318,0))</f>
        <v>140</v>
      </c>
      <c r="K319" s="116">
        <f ca="1">IF(B319="","",OFFSET(List1!U$4,tisk!A318,0))</f>
        <v>150</v>
      </c>
      <c r="L319" s="116">
        <f ca="1">IF(B319="","",OFFSET(List1!V$4,tisk!A318,0))</f>
        <v>400</v>
      </c>
      <c r="M319" s="118">
        <f ca="1">IF(B319="","",OFFSET(List1!W$4,tisk!A318,0))</f>
        <v>17000</v>
      </c>
    </row>
    <row r="320" spans="1:13" s="95" customFormat="1" ht="92.7" customHeight="1" x14ac:dyDescent="0.3">
      <c r="A320" s="90"/>
      <c r="B320" s="116"/>
      <c r="C320" s="84" t="str">
        <f ca="1">IF(B319="","",CONCATENATE("Okres ",OFFSET(List1!F$4,tisk!A318,0),"
","Právní forma","
",OFFSET(List1!G$4,tisk!A318,0),"
","IČO ",OFFSET(List1!H$4,tisk!A318,0),"
 ","B.Ú. ",OFFSET(List1!I$4,tisk!A318,0)))</f>
        <v>Okres Přerov
Právní forma
Obec, městská část hlavního města Prahy
IČO 00636479
 B.Ú. -anonymizováno-</v>
      </c>
      <c r="D320" s="84" t="str">
        <f ca="1">IF(B319="","",OFFSET(List1!L$4,tisk!A318,0))</f>
        <v>Oprava motoru  zásahového vozidla VW Caravelle SPZ 5M17637 - karburátoru a sběrného výfukového potrubí a alternátoru</v>
      </c>
      <c r="E320" s="117"/>
      <c r="F320" s="93"/>
      <c r="G320" s="118"/>
      <c r="H320" s="119"/>
      <c r="I320" s="116"/>
      <c r="J320" s="116"/>
      <c r="K320" s="116"/>
      <c r="L320" s="116"/>
      <c r="M320" s="118"/>
    </row>
    <row r="321" spans="1:13" s="95" customFormat="1" ht="30.05" customHeight="1" x14ac:dyDescent="0.3">
      <c r="A321" s="90">
        <f>ROW()/3-1</f>
        <v>106</v>
      </c>
      <c r="B321" s="116"/>
      <c r="C321" s="84" t="str">
        <f ca="1">IF(B319="","",CONCATENATE("Zástupce","
",OFFSET(List1!J$4,tisk!A318,0)))</f>
        <v xml:space="preserve">Zástupce
</v>
      </c>
      <c r="D321" s="84" t="str">
        <f ca="1">IF(B319="","",CONCATENATE("Dotace bude použita na:",OFFSET(List1!M$4,tisk!A318,0)))</f>
        <v>Dotace bude použita na:opravu karburátoru, výfukového potrubí a alternátoru zásahového vozidla</v>
      </c>
      <c r="E321" s="117"/>
      <c r="F321" s="92" t="str">
        <f ca="1">IF(B319="","",OFFSET(List1!P$4,tisk!A318,0))</f>
        <v>11/2019</v>
      </c>
      <c r="G321" s="118"/>
      <c r="H321" s="119"/>
      <c r="I321" s="116"/>
      <c r="J321" s="116"/>
      <c r="K321" s="116"/>
      <c r="L321" s="116"/>
      <c r="M321" s="118"/>
    </row>
    <row r="322" spans="1:13" s="95" customFormat="1" ht="64.5" customHeight="1" x14ac:dyDescent="0.3">
      <c r="A322" s="90"/>
      <c r="B322" s="116" t="str">
        <f ca="1">IF(OFFSET(List1!A$4,tisk!A321,0)&gt;0,OFFSET(List1!A$4,tisk!A321,0),"")</f>
        <v>52</v>
      </c>
      <c r="C322" s="84" t="str">
        <f ca="1">IF(B322="","",CONCATENATE(OFFSET(List1!B$4,tisk!A321,0),"
",OFFSET(List1!C$4,tisk!A321,0),"
",OFFSET(List1!D$4,tisk!A321,0),"
",OFFSET(List1!E$4,tisk!A321,0)))</f>
        <v>Obec Skalka
Skalka 26
Skalka
79824</v>
      </c>
      <c r="D322" s="86" t="str">
        <f ca="1">IF(B322="","",OFFSET(List1!K$4,tisk!A321,0))</f>
        <v>Pořízení, technické zhodnocení a oprava požární techniky a nákup věcného vybavení pro JSDH Skalka zřízené obcí Skalka</v>
      </c>
      <c r="E322" s="117">
        <f ca="1">IF(B322="","",OFFSET(List1!N$4,tisk!A321,0))</f>
        <v>45000</v>
      </c>
      <c r="F322" s="92" t="str">
        <f ca="1">IF(B322="","",OFFSET(List1!O$4,tisk!A321,0))</f>
        <v>1/2019</v>
      </c>
      <c r="G322" s="118">
        <f ca="1">IF(B322="","",OFFSET(List1!Q$4,tisk!A321,0))</f>
        <v>34000</v>
      </c>
      <c r="H322" s="119" t="str">
        <f ca="1">IF(B322="","",OFFSET(List1!R$4,tisk!A321,0))</f>
        <v>13.12.2019</v>
      </c>
      <c r="I322" s="116">
        <f ca="1">IF(B322="","",OFFSET(List1!S$4,tisk!A321,0))</f>
        <v>110</v>
      </c>
      <c r="J322" s="116">
        <f ca="1">IF(B322="","",OFFSET(List1!T$4,tisk!A321,0))</f>
        <v>140</v>
      </c>
      <c r="K322" s="116">
        <f ca="1">IF(B322="","",OFFSET(List1!U$4,tisk!A321,0))</f>
        <v>150</v>
      </c>
      <c r="L322" s="116">
        <f ca="1">IF(B322="","",OFFSET(List1!V$4,tisk!A321,0))</f>
        <v>400</v>
      </c>
      <c r="M322" s="118">
        <f ca="1">IF(B322="","",OFFSET(List1!W$4,tisk!A321,0))</f>
        <v>22500</v>
      </c>
    </row>
    <row r="323" spans="1:13" s="95" customFormat="1" ht="90.8" customHeight="1" x14ac:dyDescent="0.3">
      <c r="A323" s="90"/>
      <c r="B323" s="116"/>
      <c r="C323" s="84" t="str">
        <f ca="1">IF(B322="","",CONCATENATE("Okres ",OFFSET(List1!F$4,tisk!A321,0),"
","Právní forma","
",OFFSET(List1!G$4,tisk!A321,0),"
","IČO ",OFFSET(List1!H$4,tisk!A321,0),"
 ","B.Ú. ",OFFSET(List1!I$4,tisk!A321,0)))</f>
        <v>Okres Prostějov
Právní forma
Obec, městská část hlavního města Prahy
IČO 00288748
 B.Ú. -anonymizováno-</v>
      </c>
      <c r="D323" s="84" t="str">
        <f ca="1">IF(B322="","",OFFSET(List1!L$4,tisk!A321,0))</f>
        <v>Oprava požárního automobilu AVIA FURGON. Z důvodu splnění podmínek technické kontroly je nutná oprava uložení zadní nápravy podvozkové skupiny rámové konstrukce a zakoupení 4 kusů nových pneumatik.</v>
      </c>
      <c r="E323" s="117"/>
      <c r="F323" s="93"/>
      <c r="G323" s="118"/>
      <c r="H323" s="119"/>
      <c r="I323" s="116"/>
      <c r="J323" s="116"/>
      <c r="K323" s="116"/>
      <c r="L323" s="116"/>
      <c r="M323" s="118"/>
    </row>
    <row r="324" spans="1:13" s="95" customFormat="1" ht="25.05" customHeight="1" x14ac:dyDescent="0.3">
      <c r="A324" s="90">
        <f>ROW()/3-1</f>
        <v>107</v>
      </c>
      <c r="B324" s="116"/>
      <c r="C324" s="84" t="str">
        <f ca="1">IF(B322="","",CONCATENATE("Zástupce","
",OFFSET(List1!J$4,tisk!A321,0)))</f>
        <v xml:space="preserve">Zástupce
</v>
      </c>
      <c r="D324" s="84" t="str">
        <f ca="1">IF(B322="","",CONCATENATE("Dotace bude použita na:",OFFSET(List1!M$4,tisk!A321,0)))</f>
        <v>Dotace bude použita na:výdaje spojené s opravou požárního automobilu AVIA, SPZ 3M0 2817.</v>
      </c>
      <c r="E324" s="117"/>
      <c r="F324" s="92" t="str">
        <f ca="1">IF(B322="","",OFFSET(List1!P$4,tisk!A321,0))</f>
        <v>11/2019</v>
      </c>
      <c r="G324" s="118"/>
      <c r="H324" s="119"/>
      <c r="I324" s="116"/>
      <c r="J324" s="116"/>
      <c r="K324" s="116"/>
      <c r="L324" s="116"/>
      <c r="M324" s="118"/>
    </row>
    <row r="325" spans="1:13" s="95" customFormat="1" ht="63.9" customHeight="1" x14ac:dyDescent="0.3">
      <c r="A325" s="90"/>
      <c r="B325" s="116" t="str">
        <f ca="1">IF(OFFSET(List1!A$4,tisk!A324,0)&gt;0,OFFSET(List1!A$4,tisk!A324,0),"")</f>
        <v>18</v>
      </c>
      <c r="C325" s="84" t="str">
        <f ca="1">IF(B325="","",CONCATENATE(OFFSET(List1!B$4,tisk!A324,0),"
",OFFSET(List1!C$4,tisk!A324,0),"
",OFFSET(List1!D$4,tisk!A324,0),"
",OFFSET(List1!E$4,tisk!A324,0)))</f>
        <v>Obec Vitčice
Vitčice 31
Vitčice
79827</v>
      </c>
      <c r="D325" s="86" t="str">
        <f ca="1">IF(B325="","",OFFSET(List1!K$4,tisk!A324,0))</f>
        <v>Pořízení, technické zhodnocení a oprava požární techniky a nákup věcného vybavení pro JSDH Vitčice zřízené obcí Vitčice</v>
      </c>
      <c r="E325" s="117">
        <f ca="1">IF(B325="","",OFFSET(List1!N$4,tisk!A324,0))</f>
        <v>60000</v>
      </c>
      <c r="F325" s="92" t="str">
        <f ca="1">IF(B325="","",OFFSET(List1!O$4,tisk!A324,0))</f>
        <v>1/2019</v>
      </c>
      <c r="G325" s="118">
        <f ca="1">IF(B325="","",OFFSET(List1!Q$4,tisk!A324,0))</f>
        <v>35000</v>
      </c>
      <c r="H325" s="119" t="str">
        <f ca="1">IF(B325="","",OFFSET(List1!R$4,tisk!A324,0))</f>
        <v>13.12.2019</v>
      </c>
      <c r="I325" s="116">
        <f ca="1">IF(B325="","",OFFSET(List1!S$4,tisk!A324,0))</f>
        <v>110</v>
      </c>
      <c r="J325" s="116">
        <f ca="1">IF(B325="","",OFFSET(List1!T$4,tisk!A324,0))</f>
        <v>140</v>
      </c>
      <c r="K325" s="116">
        <f ca="1">IF(B325="","",OFFSET(List1!U$4,tisk!A324,0))</f>
        <v>150</v>
      </c>
      <c r="L325" s="116">
        <f ca="1">IF(B325="","",OFFSET(List1!V$4,tisk!A324,0))</f>
        <v>400</v>
      </c>
      <c r="M325" s="118">
        <f ca="1">IF(B325="","",OFFSET(List1!W$4,tisk!A324,0))</f>
        <v>30000</v>
      </c>
    </row>
    <row r="326" spans="1:13" s="95" customFormat="1" ht="88.9" customHeight="1" x14ac:dyDescent="0.3">
      <c r="A326" s="90"/>
      <c r="B326" s="116"/>
      <c r="C326" s="84" t="str">
        <f ca="1">IF(B325="","",CONCATENATE("Okres ",OFFSET(List1!F$4,tisk!A324,0),"
","Právní forma","
",OFFSET(List1!G$4,tisk!A324,0),"
","IČO ",OFFSET(List1!H$4,tisk!A324,0),"
 ","B.Ú. ",OFFSET(List1!I$4,tisk!A324,0)))</f>
        <v>Okres Prostějov
Právní forma
Obec, městská část hlavního města Prahy
IČO 00600091
 B.Ú. -anonymizováno-</v>
      </c>
      <c r="D326" s="84" t="str">
        <f ca="1">IF(B325="","",OFFSET(List1!L$4,tisk!A324,0))</f>
        <v>Pořízení přívěsného vozíku pro požární techniku.</v>
      </c>
      <c r="E326" s="117"/>
      <c r="F326" s="93"/>
      <c r="G326" s="118"/>
      <c r="H326" s="119"/>
      <c r="I326" s="116"/>
      <c r="J326" s="116"/>
      <c r="K326" s="116"/>
      <c r="L326" s="116"/>
      <c r="M326" s="118"/>
    </row>
    <row r="327" spans="1:13" s="95" customFormat="1" ht="30.05" customHeight="1" x14ac:dyDescent="0.3">
      <c r="A327" s="90">
        <f>ROW()/3-1</f>
        <v>108</v>
      </c>
      <c r="B327" s="116"/>
      <c r="C327" s="84" t="str">
        <f ca="1">IF(B325="","",CONCATENATE("Zástupce","
",OFFSET(List1!J$4,tisk!A324,0)))</f>
        <v xml:space="preserve">Zástupce
</v>
      </c>
      <c r="D327" s="84" t="str">
        <f ca="1">IF(B325="","",CONCATENATE("Dotace bude použita na:",OFFSET(List1!M$4,tisk!A324,0)))</f>
        <v>Dotace bude použita na:pořízení přívěsného vozíku pro požární techniku
Investiční dotace</v>
      </c>
      <c r="E327" s="117"/>
      <c r="F327" s="92" t="str">
        <f ca="1">IF(B325="","",OFFSET(List1!P$4,tisk!A324,0))</f>
        <v>11/2019</v>
      </c>
      <c r="G327" s="118"/>
      <c r="H327" s="119"/>
      <c r="I327" s="116"/>
      <c r="J327" s="116"/>
      <c r="K327" s="116"/>
      <c r="L327" s="116"/>
      <c r="M327" s="118"/>
    </row>
    <row r="328" spans="1:13" s="95" customFormat="1" ht="62" customHeight="1" x14ac:dyDescent="0.3">
      <c r="A328" s="90"/>
      <c r="B328" s="116" t="str">
        <f ca="1">IF(OFFSET(List1!A$4,tisk!A327,0)&gt;0,OFFSET(List1!A$4,tisk!A327,0),"")</f>
        <v>97</v>
      </c>
      <c r="C328" s="84" t="str">
        <f ca="1">IF(B328="","",CONCATENATE(OFFSET(List1!B$4,tisk!A327,0),"
",OFFSET(List1!C$4,tisk!A327,0),"
",OFFSET(List1!D$4,tisk!A327,0),"
",OFFSET(List1!E$4,tisk!A327,0)))</f>
        <v>Městys Hustopeče nad Bečvou
náměstí Míru 21
Hustopeče nad Bečvou
75366</v>
      </c>
      <c r="D328" s="86" t="str">
        <f ca="1">IF(B328="","",OFFSET(List1!K$4,tisk!A327,0))</f>
        <v>Pořízení, technické zhodnocení a oprava požární techniky a nákup věcného vybavení pro JSDH Vysoká zřízené městysem Hustopeče nad Bečvou</v>
      </c>
      <c r="E328" s="117">
        <f ca="1">IF(B328="","",OFFSET(List1!N$4,tisk!A327,0))</f>
        <v>29220</v>
      </c>
      <c r="F328" s="92" t="str">
        <f ca="1">IF(B328="","",OFFSET(List1!O$4,tisk!A327,0))</f>
        <v>1/2019</v>
      </c>
      <c r="G328" s="118">
        <f ca="1">IF(B328="","",OFFSET(List1!Q$4,tisk!A327,0))</f>
        <v>14600</v>
      </c>
      <c r="H328" s="119" t="str">
        <f ca="1">IF(B328="","",OFFSET(List1!R$4,tisk!A327,0))</f>
        <v>13.12.2019</v>
      </c>
      <c r="I328" s="116">
        <f ca="1">IF(B328="","",OFFSET(List1!S$4,tisk!A327,0))</f>
        <v>70</v>
      </c>
      <c r="J328" s="116">
        <f ca="1">IF(B328="","",OFFSET(List1!T$4,tisk!A327,0))</f>
        <v>125</v>
      </c>
      <c r="K328" s="116">
        <f ca="1">IF(B328="","",OFFSET(List1!U$4,tisk!A327,0))</f>
        <v>200</v>
      </c>
      <c r="L328" s="116">
        <f ca="1">IF(B328="","",OFFSET(List1!V$4,tisk!A327,0))</f>
        <v>395</v>
      </c>
      <c r="M328" s="118">
        <f ca="1">IF(B328="","",OFFSET(List1!W$4,tisk!A327,0))</f>
        <v>14600</v>
      </c>
    </row>
    <row r="329" spans="1:13" s="95" customFormat="1" ht="89.55" customHeight="1" x14ac:dyDescent="0.3">
      <c r="A329" s="90"/>
      <c r="B329" s="116"/>
      <c r="C329" s="84" t="str">
        <f ca="1">IF(B328="","",CONCATENATE("Okres ",OFFSET(List1!F$4,tisk!A327,0),"
","Právní forma","
",OFFSET(List1!G$4,tisk!A327,0),"
","IČO ",OFFSET(List1!H$4,tisk!A327,0),"
 ","B.Ú. ",OFFSET(List1!I$4,tisk!A327,0)))</f>
        <v>Okres Přerov
Právní forma
Obec, městská část hlavního města Prahy
IČO 00301329
 B.Ú. -anonymizováno-</v>
      </c>
      <c r="D329" s="84" t="str">
        <f ca="1">IF(B328="","",OFFSET(List1!L$4,tisk!A327,0))</f>
        <v>Ochranné prostředky pro hasiče</v>
      </c>
      <c r="E329" s="117"/>
      <c r="F329" s="93"/>
      <c r="G329" s="118"/>
      <c r="H329" s="119"/>
      <c r="I329" s="116"/>
      <c r="J329" s="116"/>
      <c r="K329" s="116"/>
      <c r="L329" s="116"/>
      <c r="M329" s="118"/>
    </row>
    <row r="330" spans="1:13" s="95" customFormat="1" ht="30.05" customHeight="1" x14ac:dyDescent="0.3">
      <c r="A330" s="90">
        <f>ROW()/3-1</f>
        <v>109</v>
      </c>
      <c r="B330" s="116"/>
      <c r="C330" s="84" t="str">
        <f ca="1">IF(B328="","",CONCATENATE("Zástupce","
",OFFSET(List1!J$4,tisk!A327,0)))</f>
        <v xml:space="preserve">Zástupce
</v>
      </c>
      <c r="D330" s="84" t="str">
        <f ca="1">IF(B328="","",CONCATENATE("Dotace bude použita na:",OFFSET(List1!M$4,tisk!A327,0)))</f>
        <v>Dotace bude použita na:pořízení ochranných prostředků pro hasiče - zásahové přilby, obuv a rukavice</v>
      </c>
      <c r="E330" s="117"/>
      <c r="F330" s="92" t="str">
        <f ca="1">IF(B328="","",OFFSET(List1!P$4,tisk!A327,0))</f>
        <v>11/2019</v>
      </c>
      <c r="G330" s="118"/>
      <c r="H330" s="119"/>
      <c r="I330" s="116"/>
      <c r="J330" s="116"/>
      <c r="K330" s="116"/>
      <c r="L330" s="116"/>
      <c r="M330" s="118"/>
    </row>
    <row r="331" spans="1:13" s="95" customFormat="1" ht="65.150000000000006" customHeight="1" x14ac:dyDescent="0.3">
      <c r="A331" s="90"/>
      <c r="B331" s="116" t="str">
        <f ca="1">IF(OFFSET(List1!A$4,tisk!A330,0)&gt;0,OFFSET(List1!A$4,tisk!A330,0),"")</f>
        <v>129</v>
      </c>
      <c r="C331" s="84" t="str">
        <f ca="1">IF(B331="","",CONCATENATE(OFFSET(List1!B$4,tisk!A330,0),"
",OFFSET(List1!C$4,tisk!A330,0),"
",OFFSET(List1!D$4,tisk!A330,0),"
",OFFSET(List1!E$4,tisk!A330,0)))</f>
        <v>Obec Hvozd
Hvozd 90
Hvozd
79855</v>
      </c>
      <c r="D331" s="86" t="str">
        <f ca="1">IF(B331="","",OFFSET(List1!K$4,tisk!A330,0))</f>
        <v>Pořízení, technické zhodnocení a oprava požární techniky a nákup věcného vybavení pro JSDH Hvozd zřízené obcí Hvozd</v>
      </c>
      <c r="E331" s="117">
        <f ca="1">IF(B331="","",OFFSET(List1!N$4,tisk!A330,0))</f>
        <v>65000</v>
      </c>
      <c r="F331" s="92" t="str">
        <f ca="1">IF(B331="","",OFFSET(List1!O$4,tisk!A330,0))</f>
        <v>1/2019</v>
      </c>
      <c r="G331" s="118">
        <f ca="1">IF(B331="","",OFFSET(List1!Q$4,tisk!A330,0))</f>
        <v>35000</v>
      </c>
      <c r="H331" s="119" t="str">
        <f ca="1">IF(B331="","",OFFSET(List1!R$4,tisk!A330,0))</f>
        <v>13.12.2019</v>
      </c>
      <c r="I331" s="116">
        <f ca="1">IF(B331="","",OFFSET(List1!S$4,tisk!A330,0))</f>
        <v>90</v>
      </c>
      <c r="J331" s="116">
        <f ca="1">IF(B331="","",OFFSET(List1!T$4,tisk!A330,0))</f>
        <v>155</v>
      </c>
      <c r="K331" s="116">
        <f ca="1">IF(B331="","",OFFSET(List1!U$4,tisk!A330,0))</f>
        <v>150</v>
      </c>
      <c r="L331" s="116">
        <f ca="1">IF(B331="","",OFFSET(List1!V$4,tisk!A330,0))</f>
        <v>395</v>
      </c>
      <c r="M331" s="118">
        <f ca="1">IF(B331="","",OFFSET(List1!W$4,tisk!A330,0))</f>
        <v>32500</v>
      </c>
    </row>
    <row r="332" spans="1:13" s="95" customFormat="1" ht="88.9" customHeight="1" x14ac:dyDescent="0.3">
      <c r="A332" s="90"/>
      <c r="B332" s="116"/>
      <c r="C332" s="84" t="str">
        <f ca="1">IF(B331="","",CONCATENATE("Okres ",OFFSET(List1!F$4,tisk!A330,0),"
","Právní forma","
",OFFSET(List1!G$4,tisk!A330,0),"
","IČO ",OFFSET(List1!H$4,tisk!A330,0),"
 ","B.Ú. ",OFFSET(List1!I$4,tisk!A330,0)))</f>
        <v>Okres Prostějov
Právní forma
Obec, městská část hlavního města Prahy
IČO 00288306
 B.Ú. -anonymizováno-</v>
      </c>
      <c r="D332" s="84" t="str">
        <f ca="1">IF(B331="","",OFFSET(List1!L$4,tisk!A330,0))</f>
        <v>Nákup 4 kusů zásahových obleků</v>
      </c>
      <c r="E332" s="117"/>
      <c r="F332" s="93"/>
      <c r="G332" s="118"/>
      <c r="H332" s="119"/>
      <c r="I332" s="116"/>
      <c r="J332" s="116"/>
      <c r="K332" s="116"/>
      <c r="L332" s="116"/>
      <c r="M332" s="118"/>
    </row>
    <row r="333" spans="1:13" s="95" customFormat="1" ht="21.95" customHeight="1" x14ac:dyDescent="0.3">
      <c r="A333" s="90">
        <f>ROW()/3-1</f>
        <v>110</v>
      </c>
      <c r="B333" s="116"/>
      <c r="C333" s="84" t="str">
        <f ca="1">IF(B331="","",CONCATENATE("Zástupce","
",OFFSET(List1!J$4,tisk!A330,0)))</f>
        <v xml:space="preserve">Zástupce
</v>
      </c>
      <c r="D333" s="84" t="str">
        <f ca="1">IF(B331="","",CONCATENATE("Dotace bude použita na:",OFFSET(List1!M$4,tisk!A330,0)))</f>
        <v>Dotace bude použita na:pořízení  4 ks zásahových obleků.</v>
      </c>
      <c r="E333" s="117"/>
      <c r="F333" s="92" t="str">
        <f ca="1">IF(B331="","",OFFSET(List1!P$4,tisk!A330,0))</f>
        <v>11/2019</v>
      </c>
      <c r="G333" s="118"/>
      <c r="H333" s="119"/>
      <c r="I333" s="116"/>
      <c r="J333" s="116"/>
      <c r="K333" s="116"/>
      <c r="L333" s="116"/>
      <c r="M333" s="118"/>
    </row>
    <row r="334" spans="1:13" s="95" customFormat="1" ht="64.5" customHeight="1" x14ac:dyDescent="0.3">
      <c r="A334" s="90"/>
      <c r="B334" s="116" t="str">
        <f ca="1">IF(OFFSET(List1!A$4,tisk!A333,0)&gt;0,OFFSET(List1!A$4,tisk!A333,0),"")</f>
        <v>2</v>
      </c>
      <c r="C334" s="84" t="str">
        <f ca="1">IF(B334="","",CONCATENATE(OFFSET(List1!B$4,tisk!A333,0),"
",OFFSET(List1!C$4,tisk!A333,0),"
",OFFSET(List1!D$4,tisk!A333,0),"
",OFFSET(List1!E$4,tisk!A333,0)))</f>
        <v>Obec Moravičany
Moravičany 67
Moravičany
78982</v>
      </c>
      <c r="D334" s="86" t="str">
        <f ca="1">IF(B334="","",OFFSET(List1!K$4,tisk!A333,0))</f>
        <v>Pořízení, technické zhodnocení a oprava požární techniky a nákup věcného vybavení pro JSDH  Moravičany zřízené obcí Moravičany</v>
      </c>
      <c r="E334" s="117">
        <f ca="1">IF(B334="","",OFFSET(List1!N$4,tisk!A333,0))</f>
        <v>34000</v>
      </c>
      <c r="F334" s="92" t="str">
        <f ca="1">IF(B334="","",OFFSET(List1!O$4,tisk!A333,0))</f>
        <v>1/2019</v>
      </c>
      <c r="G334" s="118">
        <f ca="1">IF(B334="","",OFFSET(List1!Q$4,tisk!A333,0))</f>
        <v>34000</v>
      </c>
      <c r="H334" s="119" t="str">
        <f ca="1">IF(B334="","",OFFSET(List1!R$4,tisk!A333,0))</f>
        <v>13.12.2019</v>
      </c>
      <c r="I334" s="116">
        <f ca="1">IF(B334="","",OFFSET(List1!S$4,tisk!A333,0))</f>
        <v>70</v>
      </c>
      <c r="J334" s="116">
        <f ca="1">IF(B334="","",OFFSET(List1!T$4,tisk!A333,0))</f>
        <v>125</v>
      </c>
      <c r="K334" s="116">
        <f ca="1">IF(B334="","",OFFSET(List1!U$4,tisk!A333,0))</f>
        <v>200</v>
      </c>
      <c r="L334" s="116">
        <f ca="1">IF(B334="","",OFFSET(List1!V$4,tisk!A333,0))</f>
        <v>395</v>
      </c>
      <c r="M334" s="118">
        <f ca="1">IF(B334="","",OFFSET(List1!W$4,tisk!A333,0))</f>
        <v>17000</v>
      </c>
    </row>
    <row r="335" spans="1:13" s="95" customFormat="1" ht="88.9" customHeight="1" x14ac:dyDescent="0.3">
      <c r="A335" s="90"/>
      <c r="B335" s="116"/>
      <c r="C335" s="84" t="str">
        <f ca="1">IF(B334="","",CONCATENATE("Okres ",OFFSET(List1!F$4,tisk!A333,0),"
","Právní forma","
",OFFSET(List1!G$4,tisk!A333,0),"
","IČO ",OFFSET(List1!H$4,tisk!A333,0),"
 ","B.Ú. ",OFFSET(List1!I$4,tisk!A333,0)))</f>
        <v>Okres Šumperk
Právní forma
Obec, městská část hlavního města Prahy
IČO 00303046
 B.Ú. -anonymizováno-</v>
      </c>
      <c r="D335" s="84" t="str">
        <f ca="1">IF(B334="","",OFFSET(List1!L$4,tisk!A333,0))</f>
        <v>Předmětem žádosti o dotaci je doplnění  ochranných prostředků pro zásah jednotky.</v>
      </c>
      <c r="E335" s="117"/>
      <c r="F335" s="93"/>
      <c r="G335" s="118"/>
      <c r="H335" s="119"/>
      <c r="I335" s="116"/>
      <c r="J335" s="116"/>
      <c r="K335" s="116"/>
      <c r="L335" s="116"/>
      <c r="M335" s="118"/>
    </row>
    <row r="336" spans="1:13" s="95" customFormat="1" ht="33.85" customHeight="1" x14ac:dyDescent="0.3">
      <c r="A336" s="90">
        <f>ROW()/3-1</f>
        <v>111</v>
      </c>
      <c r="B336" s="116"/>
      <c r="C336" s="84" t="str">
        <f ca="1">IF(B334="","",CONCATENATE("Zástupce","
",OFFSET(List1!J$4,tisk!A333,0)))</f>
        <v xml:space="preserve">Zástupce
</v>
      </c>
      <c r="D336" s="84" t="str">
        <f ca="1">IF(B334="","",CONCATENATE("Dotace bude použita na:",OFFSET(List1!M$4,tisk!A333,0)))</f>
        <v>Dotace bude použita na:pořízení zásahových přileb 4 ks, zásahových rukavic 3 ks, kukel pro hasiče 10 ks</v>
      </c>
      <c r="E336" s="117"/>
      <c r="F336" s="92" t="str">
        <f ca="1">IF(B334="","",OFFSET(List1!P$4,tisk!A333,0))</f>
        <v>11/2019</v>
      </c>
      <c r="G336" s="118"/>
      <c r="H336" s="119"/>
      <c r="I336" s="116"/>
      <c r="J336" s="116"/>
      <c r="K336" s="116"/>
      <c r="L336" s="116"/>
      <c r="M336" s="118"/>
    </row>
    <row r="337" spans="1:13" s="95" customFormat="1" ht="62.65" customHeight="1" x14ac:dyDescent="0.3">
      <c r="A337" s="90"/>
      <c r="B337" s="116" t="str">
        <f ca="1">IF(OFFSET(List1!A$4,tisk!A336,0)&gt;0,OFFSET(List1!A$4,tisk!A336,0),"")</f>
        <v>6</v>
      </c>
      <c r="C337" s="84" t="str">
        <f ca="1">IF(B337="","",CONCATENATE(OFFSET(List1!B$4,tisk!A336,0),"
",OFFSET(List1!C$4,tisk!A336,0),"
",OFFSET(List1!D$4,tisk!A336,0),"
",OFFSET(List1!E$4,tisk!A336,0)))</f>
        <v>Obec Stará Červená Voda
Stará Červená Voda 204
Stará Červená Voda
79053</v>
      </c>
      <c r="D337" s="86" t="str">
        <f ca="1">IF(B337="","",OFFSET(List1!K$4,tisk!A336,0))</f>
        <v>Pořízení, technické zhodnocení a oprava požární techniky a nákup věcného vybavení pro JSDH Stará Červená Voda zřízené obcí  Stará Červená Voda</v>
      </c>
      <c r="E337" s="117">
        <f ca="1">IF(B337="","",OFFSET(List1!N$4,tisk!A336,0))</f>
        <v>29000</v>
      </c>
      <c r="F337" s="92" t="str">
        <f ca="1">IF(B337="","",OFFSET(List1!O$4,tisk!A336,0))</f>
        <v>1/2019</v>
      </c>
      <c r="G337" s="118">
        <f ca="1">IF(B337="","",OFFSET(List1!Q$4,tisk!A336,0))</f>
        <v>29000</v>
      </c>
      <c r="H337" s="119" t="str">
        <f ca="1">IF(B337="","",OFFSET(List1!R$4,tisk!A336,0))</f>
        <v>13.12.2019</v>
      </c>
      <c r="I337" s="116">
        <f ca="1">IF(B337="","",OFFSET(List1!S$4,tisk!A336,0))</f>
        <v>90</v>
      </c>
      <c r="J337" s="116">
        <f ca="1">IF(B337="","",OFFSET(List1!T$4,tisk!A336,0))</f>
        <v>155</v>
      </c>
      <c r="K337" s="116">
        <f ca="1">IF(B337="","",OFFSET(List1!U$4,tisk!A336,0))</f>
        <v>150</v>
      </c>
      <c r="L337" s="116">
        <f ca="1">IF(B337="","",OFFSET(List1!V$4,tisk!A336,0))</f>
        <v>395</v>
      </c>
      <c r="M337" s="118">
        <f ca="1">IF(B337="","",OFFSET(List1!W$4,tisk!A336,0))</f>
        <v>14500</v>
      </c>
    </row>
    <row r="338" spans="1:13" s="95" customFormat="1" ht="91.45" customHeight="1" x14ac:dyDescent="0.3">
      <c r="A338" s="90"/>
      <c r="B338" s="116"/>
      <c r="C338" s="84" t="str">
        <f ca="1">IF(B337="","",CONCATENATE("Okres ",OFFSET(List1!F$4,tisk!A336,0),"
","Právní forma","
",OFFSET(List1!G$4,tisk!A336,0),"
","IČO ",OFFSET(List1!H$4,tisk!A336,0),"
 ","B.Ú. ",OFFSET(List1!I$4,tisk!A336,0)))</f>
        <v>Okres Jeseník
Právní forma
Obec, městská část hlavního města Prahy
IČO 00303356
 B.Ú. -anonymizováno-</v>
      </c>
      <c r="D338" s="84" t="str">
        <f ca="1">IF(B337="","",OFFSET(List1!L$4,tisk!A336,0))</f>
        <v>Dovybavení osobních ochranných prostředků a jejich příslušenství pro členy JSDH obce Stará Červená voda.</v>
      </c>
      <c r="E338" s="117"/>
      <c r="F338" s="93"/>
      <c r="G338" s="118"/>
      <c r="H338" s="119"/>
      <c r="I338" s="116"/>
      <c r="J338" s="116"/>
      <c r="K338" s="116"/>
      <c r="L338" s="116"/>
      <c r="M338" s="118"/>
    </row>
    <row r="339" spans="1:13" s="95" customFormat="1" ht="21.3" customHeight="1" x14ac:dyDescent="0.3">
      <c r="A339" s="90">
        <f>ROW()/3-1</f>
        <v>112</v>
      </c>
      <c r="B339" s="116"/>
      <c r="C339" s="84" t="str">
        <f ca="1">IF(B337="","",CONCATENATE("Zástupce","
",OFFSET(List1!J$4,tisk!A336,0)))</f>
        <v xml:space="preserve">Zástupce
</v>
      </c>
      <c r="D339" s="84" t="str">
        <f ca="1">IF(B337="","",CONCATENATE("Dotace bude použita na:",OFFSET(List1!M$4,tisk!A336,0)))</f>
        <v>Dotace bude použita na:pořízení zásahových oděvů.</v>
      </c>
      <c r="E339" s="117"/>
      <c r="F339" s="92" t="str">
        <f ca="1">IF(B337="","",OFFSET(List1!P$4,tisk!A336,0))</f>
        <v>11/2019</v>
      </c>
      <c r="G339" s="118"/>
      <c r="H339" s="119"/>
      <c r="I339" s="116"/>
      <c r="J339" s="116"/>
      <c r="K339" s="116"/>
      <c r="L339" s="116"/>
      <c r="M339" s="118"/>
    </row>
    <row r="340" spans="1:13" s="95" customFormat="1" ht="62" customHeight="1" x14ac:dyDescent="0.3">
      <c r="A340" s="90"/>
      <c r="B340" s="116" t="str">
        <f ca="1">IF(OFFSET(List1!A$4,tisk!A339,0)&gt;0,OFFSET(List1!A$4,tisk!A339,0),"")</f>
        <v>184</v>
      </c>
      <c r="C340" s="84" t="str">
        <f ca="1">IF(B340="","",CONCATENATE(OFFSET(List1!B$4,tisk!A339,0),"
",OFFSET(List1!C$4,tisk!A339,0),"
",OFFSET(List1!D$4,tisk!A339,0),"
",OFFSET(List1!E$4,tisk!A339,0)))</f>
        <v>Město Žulová
Hlavní 36
Žulová
79065</v>
      </c>
      <c r="D340" s="86" t="str">
        <f ca="1">IF(B340="","",OFFSET(List1!K$4,tisk!A339,0))</f>
        <v>Pořízení, technické zhodnocení a oprava požární techniky a nákup věcného vybavení pro JSDH Tomíkovice zřízené městem Žulová</v>
      </c>
      <c r="E340" s="117">
        <f ca="1">IF(B340="","",OFFSET(List1!N$4,tisk!A339,0))</f>
        <v>23700</v>
      </c>
      <c r="F340" s="92" t="str">
        <f ca="1">IF(B340="","",OFFSET(List1!O$4,tisk!A339,0))</f>
        <v>1/2019</v>
      </c>
      <c r="G340" s="118">
        <f ca="1">IF(B340="","",OFFSET(List1!Q$4,tisk!A339,0))</f>
        <v>23700</v>
      </c>
      <c r="H340" s="119" t="str">
        <f ca="1">IF(B340="","",OFFSET(List1!R$4,tisk!A339,0))</f>
        <v>13.12.2019</v>
      </c>
      <c r="I340" s="116">
        <f ca="1">IF(B340="","",OFFSET(List1!S$4,tisk!A339,0))</f>
        <v>70</v>
      </c>
      <c r="J340" s="116">
        <f ca="1">IF(B340="","",OFFSET(List1!T$4,tisk!A339,0))</f>
        <v>125</v>
      </c>
      <c r="K340" s="116">
        <f ca="1">IF(B340="","",OFFSET(List1!U$4,tisk!A339,0))</f>
        <v>200</v>
      </c>
      <c r="L340" s="116">
        <f ca="1">IF(B340="","",OFFSET(List1!V$4,tisk!A339,0))</f>
        <v>395</v>
      </c>
      <c r="M340" s="118">
        <f ca="1">IF(B340="","",OFFSET(List1!W$4,tisk!A339,0))</f>
        <v>11900</v>
      </c>
    </row>
    <row r="341" spans="1:13" s="95" customFormat="1" ht="92.7" customHeight="1" x14ac:dyDescent="0.3">
      <c r="A341" s="90"/>
      <c r="B341" s="116"/>
      <c r="C341" s="84" t="str">
        <f ca="1">IF(B340="","",CONCATENATE("Okres ",OFFSET(List1!F$4,tisk!A339,0),"
","Právní forma","
",OFFSET(List1!G$4,tisk!A339,0),"
","IČO ",OFFSET(List1!H$4,tisk!A339,0),"
 ","B.Ú. ",OFFSET(List1!I$4,tisk!A339,0)))</f>
        <v>Okres Jeseník
Právní forma
Obec, městská část hlavního města Prahy
IČO 00303682
 B.Ú. -anonymizováno-</v>
      </c>
      <c r="D341" s="84" t="str">
        <f ca="1">IF(B340="","",OFFSET(List1!L$4,tisk!A339,0))</f>
        <v>3 x zásahový oblek BUSHFIRE</v>
      </c>
      <c r="E341" s="117"/>
      <c r="F341" s="93"/>
      <c r="G341" s="118"/>
      <c r="H341" s="119"/>
      <c r="I341" s="116"/>
      <c r="J341" s="116"/>
      <c r="K341" s="116"/>
      <c r="L341" s="116"/>
      <c r="M341" s="118"/>
    </row>
    <row r="342" spans="1:13" s="95" customFormat="1" ht="23.8" customHeight="1" x14ac:dyDescent="0.3">
      <c r="A342" s="90">
        <f>ROW()/3-1</f>
        <v>113</v>
      </c>
      <c r="B342" s="116"/>
      <c r="C342" s="84" t="str">
        <f ca="1">IF(B340="","",CONCATENATE("Zástupce","
",OFFSET(List1!J$4,tisk!A339,0)))</f>
        <v xml:space="preserve">Zástupce
</v>
      </c>
      <c r="D342" s="84" t="str">
        <f ca="1">IF(B340="","",CONCATENATE("Dotace bude použita na:",OFFSET(List1!M$4,tisk!A339,0)))</f>
        <v>Dotace bude použita na:pořízení 3 ks zásahového obleku BUSHFIRE</v>
      </c>
      <c r="E342" s="117"/>
      <c r="F342" s="92" t="str">
        <f ca="1">IF(B340="","",OFFSET(List1!P$4,tisk!A339,0))</f>
        <v>11/2019</v>
      </c>
      <c r="G342" s="118"/>
      <c r="H342" s="119"/>
      <c r="I342" s="116"/>
      <c r="J342" s="116"/>
      <c r="K342" s="116"/>
      <c r="L342" s="116"/>
      <c r="M342" s="118"/>
    </row>
    <row r="343" spans="1:13" s="95" customFormat="1" ht="62" customHeight="1" x14ac:dyDescent="0.3">
      <c r="A343" s="90"/>
      <c r="B343" s="116" t="str">
        <f ca="1">IF(OFFSET(List1!A$4,tisk!A342,0)&gt;0,OFFSET(List1!A$4,tisk!A342,0),"")</f>
        <v>130</v>
      </c>
      <c r="C343" s="84" t="str">
        <f ca="1">IF(B343="","",CONCATENATE(OFFSET(List1!B$4,tisk!A342,0),"
",OFFSET(List1!C$4,tisk!A342,0),"
",OFFSET(List1!D$4,tisk!A342,0),"
",OFFSET(List1!E$4,tisk!A342,0)))</f>
        <v>Obec Grygov
Šrámkova 19
Grygov
78373</v>
      </c>
      <c r="D343" s="86" t="str">
        <f ca="1">IF(B343="","",OFFSET(List1!K$4,tisk!A342,0))</f>
        <v>Pořízení, technické zhodnocení a oprava požární techniky a nákup věcného vybavení pro JSDH Grygov zřízené obcí Grygov</v>
      </c>
      <c r="E343" s="117">
        <f ca="1">IF(B343="","",OFFSET(List1!N$4,tisk!A342,0))</f>
        <v>4700000</v>
      </c>
      <c r="F343" s="92" t="str">
        <f ca="1">IF(B343="","",OFFSET(List1!O$4,tisk!A342,0))</f>
        <v>1/2019</v>
      </c>
      <c r="G343" s="118">
        <f ca="1">IF(B343="","",OFFSET(List1!Q$4,tisk!A342,0))</f>
        <v>200000</v>
      </c>
      <c r="H343" s="119" t="str">
        <f ca="1">IF(B343="","",OFFSET(List1!R$4,tisk!A342,0))</f>
        <v>13.12.2019</v>
      </c>
      <c r="I343" s="116">
        <f ca="1">IF(B343="","",OFFSET(List1!S$4,tisk!A342,0))</f>
        <v>160</v>
      </c>
      <c r="J343" s="116">
        <f ca="1">IF(B343="","",OFFSET(List1!T$4,tisk!A342,0))</f>
        <v>150</v>
      </c>
      <c r="K343" s="116">
        <f ca="1">IF(B343="","",OFFSET(List1!U$4,tisk!A342,0))</f>
        <v>80</v>
      </c>
      <c r="L343" s="116">
        <f ca="1">IF(B343="","",OFFSET(List1!V$4,tisk!A342,0))</f>
        <v>390</v>
      </c>
      <c r="M343" s="118">
        <f ca="1">IF(B343="","",OFFSET(List1!W$4,tisk!A342,0))</f>
        <v>200000</v>
      </c>
    </row>
    <row r="344" spans="1:13" s="95" customFormat="1" ht="92.05" customHeight="1" x14ac:dyDescent="0.3">
      <c r="A344" s="90"/>
      <c r="B344" s="116"/>
      <c r="C344" s="84" t="str">
        <f ca="1">IF(B343="","",CONCATENATE("Okres ",OFFSET(List1!F$4,tisk!A342,0),"
","Právní forma","
",OFFSET(List1!G$4,tisk!A342,0),"
","IČO ",OFFSET(List1!H$4,tisk!A342,0),"
 ","B.Ú. ",OFFSET(List1!I$4,tisk!A342,0)))</f>
        <v>Okres Olomouc
Právní forma
Obec, městská část hlavního města Prahy
IČO 00298875
 B.Ú. -anonymizováno-</v>
      </c>
      <c r="D344" s="84" t="str">
        <f ca="1">IF(B343="","",OFFSET(List1!L$4,tisk!A342,0))</f>
        <v>Pořízení nové cisternové automobilové stříkačky pro JPO Grygov.</v>
      </c>
      <c r="E344" s="117"/>
      <c r="F344" s="93"/>
      <c r="G344" s="118"/>
      <c r="H344" s="119"/>
      <c r="I344" s="116"/>
      <c r="J344" s="116"/>
      <c r="K344" s="116"/>
      <c r="L344" s="116"/>
      <c r="M344" s="118"/>
    </row>
    <row r="345" spans="1:13" s="95" customFormat="1" ht="30.05" customHeight="1" x14ac:dyDescent="0.3">
      <c r="A345" s="90">
        <f>ROW()/3-1</f>
        <v>114</v>
      </c>
      <c r="B345" s="116"/>
      <c r="C345" s="84" t="str">
        <f ca="1">IF(B343="","",CONCATENATE("Zástupce","
",OFFSET(List1!J$4,tisk!A342,0)))</f>
        <v xml:space="preserve">Zástupce
</v>
      </c>
      <c r="D345" s="84" t="str">
        <f ca="1">IF(B343="","",CONCATENATE("Dotace bude použita na:",OFFSET(List1!M$4,tisk!A342,0)))</f>
        <v>Dotace bude použita na:pořízení  nové cisternové automobilové stříkačky
Investiční dotace</v>
      </c>
      <c r="E345" s="117"/>
      <c r="F345" s="92" t="str">
        <f ca="1">IF(B343="","",OFFSET(List1!P$4,tisk!A342,0))</f>
        <v>11/2019</v>
      </c>
      <c r="G345" s="118"/>
      <c r="H345" s="119"/>
      <c r="I345" s="116"/>
      <c r="J345" s="116"/>
      <c r="K345" s="116"/>
      <c r="L345" s="116"/>
      <c r="M345" s="118"/>
    </row>
    <row r="346" spans="1:13" s="95" customFormat="1" ht="65.75" customHeight="1" x14ac:dyDescent="0.3">
      <c r="A346" s="90"/>
      <c r="B346" s="116" t="str">
        <f ca="1">IF(OFFSET(List1!A$4,tisk!A345,0)&gt;0,OFFSET(List1!A$4,tisk!A345,0),"")</f>
        <v>149</v>
      </c>
      <c r="C346" s="84" t="str">
        <f ca="1">IF(B346="","",CONCATENATE(OFFSET(List1!B$4,tisk!A345,0),"
",OFFSET(List1!C$4,tisk!A345,0),"
",OFFSET(List1!D$4,tisk!A345,0),"
",OFFSET(List1!E$4,tisk!A345,0)))</f>
        <v>Obec Prostějovičky
Prostějovičky 67
Prostějovičky
79803</v>
      </c>
      <c r="D346" s="86" t="str">
        <f ca="1">IF(B346="","",OFFSET(List1!K$4,tisk!A345,0))</f>
        <v>Pořízení, technické zhodnocení a oprava požární techniky a nákup věcného vybavení pro JSDH Prostějovičky zřízené obcí Prostějovičky</v>
      </c>
      <c r="E346" s="117">
        <f ca="1">IF(B346="","",OFFSET(List1!N$4,tisk!A345,0))</f>
        <v>74000</v>
      </c>
      <c r="F346" s="92" t="str">
        <f ca="1">IF(B346="","",OFFSET(List1!O$4,tisk!A345,0))</f>
        <v>1/2019</v>
      </c>
      <c r="G346" s="118">
        <f ca="1">IF(B346="","",OFFSET(List1!Q$4,tisk!A345,0))</f>
        <v>37000</v>
      </c>
      <c r="H346" s="119" t="str">
        <f ca="1">IF(B346="","",OFFSET(List1!R$4,tisk!A345,0))</f>
        <v>13.12.2019</v>
      </c>
      <c r="I346" s="116">
        <f ca="1">IF(B346="","",OFFSET(List1!S$4,tisk!A345,0))</f>
        <v>180</v>
      </c>
      <c r="J346" s="116">
        <f ca="1">IF(B346="","",OFFSET(List1!T$4,tisk!A345,0))</f>
        <v>130</v>
      </c>
      <c r="K346" s="116">
        <f ca="1">IF(B346="","",OFFSET(List1!U$4,tisk!A345,0))</f>
        <v>80</v>
      </c>
      <c r="L346" s="116">
        <f ca="1">IF(B346="","",OFFSET(List1!V$4,tisk!A345,0))</f>
        <v>390</v>
      </c>
      <c r="M346" s="118">
        <f ca="1">IF(B346="","",OFFSET(List1!W$4,tisk!A345,0))</f>
        <v>37000</v>
      </c>
    </row>
    <row r="347" spans="1:13" s="95" customFormat="1" ht="88.3" customHeight="1" x14ac:dyDescent="0.3">
      <c r="A347" s="90"/>
      <c r="B347" s="116"/>
      <c r="C347" s="84" t="str">
        <f ca="1">IF(B346="","",CONCATENATE("Okres ",OFFSET(List1!F$4,tisk!A345,0),"
","Právní forma","
",OFFSET(List1!G$4,tisk!A345,0),"
","IČO ",OFFSET(List1!H$4,tisk!A345,0),"
 ","B.Ú. ",OFFSET(List1!I$4,tisk!A345,0)))</f>
        <v>Okres Prostějov
Právní forma
Obec, městská část hlavního města Prahy
IČO 00288667
 B.Ú. -anonymizováno-</v>
      </c>
      <c r="D347" s="84" t="str">
        <f ca="1">IF(B346="","",OFFSET(List1!L$4,tisk!A345,0))</f>
        <v>Záměrem tohoto projektu je pořízení 2 ks dýchacích přístrojů s příslušenstvím.</v>
      </c>
      <c r="E347" s="117"/>
      <c r="F347" s="93"/>
      <c r="G347" s="118"/>
      <c r="H347" s="119"/>
      <c r="I347" s="116"/>
      <c r="J347" s="116"/>
      <c r="K347" s="116"/>
      <c r="L347" s="116"/>
      <c r="M347" s="118"/>
    </row>
    <row r="348" spans="1:13" s="95" customFormat="1" ht="23.2" customHeight="1" x14ac:dyDescent="0.3">
      <c r="A348" s="90">
        <f>ROW()/3-1</f>
        <v>115</v>
      </c>
      <c r="B348" s="116"/>
      <c r="C348" s="84" t="str">
        <f ca="1">IF(B346="","",CONCATENATE("Zástupce","
",OFFSET(List1!J$4,tisk!A345,0)))</f>
        <v xml:space="preserve">Zástupce
</v>
      </c>
      <c r="D348" s="84" t="str">
        <f ca="1">IF(B346="","",CONCATENATE("Dotace bude použita na:",OFFSET(List1!M$4,tisk!A345,0)))</f>
        <v>Dotace bude použita na:pořízení 2 ks dýchacích přístrojů s příslušenstvím.</v>
      </c>
      <c r="E348" s="117"/>
      <c r="F348" s="92" t="str">
        <f ca="1">IF(B346="","",OFFSET(List1!P$4,tisk!A345,0))</f>
        <v>11/2019</v>
      </c>
      <c r="G348" s="118"/>
      <c r="H348" s="119"/>
      <c r="I348" s="116"/>
      <c r="J348" s="116"/>
      <c r="K348" s="116"/>
      <c r="L348" s="116"/>
      <c r="M348" s="118"/>
    </row>
    <row r="349" spans="1:13" s="95" customFormat="1" ht="65.75" customHeight="1" x14ac:dyDescent="0.3">
      <c r="A349" s="90"/>
      <c r="B349" s="116" t="str">
        <f ca="1">IF(OFFSET(List1!A$4,tisk!A348,0)&gt;0,OFFSET(List1!A$4,tisk!A348,0),"")</f>
        <v>109</v>
      </c>
      <c r="C349" s="84" t="str">
        <f ca="1">IF(B349="","",CONCATENATE(OFFSET(List1!B$4,tisk!A348,0),"
",OFFSET(List1!C$4,tisk!A348,0),"
",OFFSET(List1!D$4,tisk!A348,0),"
",OFFSET(List1!E$4,tisk!A348,0)))</f>
        <v>Obec Březsko
Březsko 12
Březsko
79852</v>
      </c>
      <c r="D349" s="86" t="str">
        <f ca="1">IF(B349="","",OFFSET(List1!K$4,tisk!A348,0))</f>
        <v>Pořízení, technické zhodnocení a oprava požární techniky a nákup věcného vybavení pro JSDH Březsko zřízené obcí Březsko</v>
      </c>
      <c r="E349" s="117">
        <f ca="1">IF(B349="","",OFFSET(List1!N$4,tisk!A348,0))</f>
        <v>45000</v>
      </c>
      <c r="F349" s="92" t="str">
        <f ca="1">IF(B349="","",OFFSET(List1!O$4,tisk!A348,0))</f>
        <v>1/2019</v>
      </c>
      <c r="G349" s="118">
        <f ca="1">IF(B349="","",OFFSET(List1!Q$4,tisk!A348,0))</f>
        <v>35000</v>
      </c>
      <c r="H349" s="119" t="str">
        <f ca="1">IF(B349="","",OFFSET(List1!R$4,tisk!A348,0))</f>
        <v>13.12.2019</v>
      </c>
      <c r="I349" s="116">
        <f ca="1">IF(B349="","",OFFSET(List1!S$4,tisk!A348,0))</f>
        <v>110</v>
      </c>
      <c r="J349" s="116">
        <f ca="1">IF(B349="","",OFFSET(List1!T$4,tisk!A348,0))</f>
        <v>125</v>
      </c>
      <c r="K349" s="116">
        <f ca="1">IF(B349="","",OFFSET(List1!U$4,tisk!A348,0))</f>
        <v>150</v>
      </c>
      <c r="L349" s="116">
        <f ca="1">IF(B349="","",OFFSET(List1!V$4,tisk!A348,0))</f>
        <v>385</v>
      </c>
      <c r="M349" s="118">
        <f ca="1">IF(B349="","",OFFSET(List1!W$4,tisk!A348,0))</f>
        <v>22500</v>
      </c>
    </row>
    <row r="350" spans="1:13" s="95" customFormat="1" ht="90.8" customHeight="1" x14ac:dyDescent="0.3">
      <c r="A350" s="90"/>
      <c r="B350" s="116"/>
      <c r="C350" s="84" t="str">
        <f ca="1">IF(B349="","",CONCATENATE("Okres ",OFFSET(List1!F$4,tisk!A348,0),"
","Právní forma","
",OFFSET(List1!G$4,tisk!A348,0),"
","IČO ",OFFSET(List1!H$4,tisk!A348,0),"
 ","B.Ú. ",OFFSET(List1!I$4,tisk!A348,0)))</f>
        <v>Okres Prostějov
Právní forma
Obec, městská část hlavního města Prahy
IČO 00599981
 B.Ú. -anonymizováno-</v>
      </c>
      <c r="D350" s="84" t="str">
        <f ca="1">IF(B349="","",OFFSET(List1!L$4,tisk!A348,0))</f>
        <v>Pořízení zásahových přileb pro členy JSDH k ochraně jejich zdraví a životů při prováděných zásazích.</v>
      </c>
      <c r="E350" s="117"/>
      <c r="F350" s="93"/>
      <c r="G350" s="118"/>
      <c r="H350" s="119"/>
      <c r="I350" s="116"/>
      <c r="J350" s="116"/>
      <c r="K350" s="116"/>
      <c r="L350" s="116"/>
      <c r="M350" s="118"/>
    </row>
    <row r="351" spans="1:13" s="95" customFormat="1" ht="23.8" customHeight="1" x14ac:dyDescent="0.3">
      <c r="A351" s="90">
        <f>ROW()/3-1</f>
        <v>116</v>
      </c>
      <c r="B351" s="116"/>
      <c r="C351" s="84" t="str">
        <f ca="1">IF(B349="","",CONCATENATE("Zástupce","
",OFFSET(List1!J$4,tisk!A348,0)))</f>
        <v xml:space="preserve">Zástupce
</v>
      </c>
      <c r="D351" s="84" t="str">
        <f ca="1">IF(B349="","",CONCATENATE("Dotace bude použita na:",OFFSET(List1!M$4,tisk!A348,0)))</f>
        <v>Dotace bude použita na:pořízení zásahových přileb pro  JSDH obce</v>
      </c>
      <c r="E351" s="117"/>
      <c r="F351" s="92" t="str">
        <f ca="1">IF(B349="","",OFFSET(List1!P$4,tisk!A348,0))</f>
        <v>11/2019</v>
      </c>
      <c r="G351" s="118"/>
      <c r="H351" s="119"/>
      <c r="I351" s="116"/>
      <c r="J351" s="116"/>
      <c r="K351" s="116"/>
      <c r="L351" s="116"/>
      <c r="M351" s="118"/>
    </row>
    <row r="352" spans="1:13" s="95" customFormat="1" ht="63.9" customHeight="1" x14ac:dyDescent="0.3">
      <c r="A352" s="90"/>
      <c r="B352" s="116" t="str">
        <f ca="1">IF(OFFSET(List1!A$4,tisk!A351,0)&gt;0,OFFSET(List1!A$4,tisk!A351,0),"")</f>
        <v>232</v>
      </c>
      <c r="C352" s="84" t="str">
        <f ca="1">IF(B352="","",CONCATENATE(OFFSET(List1!B$4,tisk!A351,0),"
",OFFSET(List1!C$4,tisk!A351,0),"
",OFFSET(List1!D$4,tisk!A351,0),"
",OFFSET(List1!E$4,tisk!A351,0)))</f>
        <v>Obec Dobrčice
Dobrčice 4
Dobrčice
75002</v>
      </c>
      <c r="D352" s="86" t="str">
        <f ca="1">IF(B352="","",OFFSET(List1!K$4,tisk!A351,0))</f>
        <v>Pořízení, technické zhodnocení a oprava požární techniky a nákup věcného vybavení pro JSDH Dobrčice zřízené obcí Dobrčice</v>
      </c>
      <c r="E352" s="117">
        <f ca="1">IF(B352="","",OFFSET(List1!N$4,tisk!A351,0))</f>
        <v>25000</v>
      </c>
      <c r="F352" s="92" t="str">
        <f ca="1">IF(B352="","",OFFSET(List1!O$4,tisk!A351,0))</f>
        <v>1/2019</v>
      </c>
      <c r="G352" s="118">
        <f ca="1">IF(B352="","",OFFSET(List1!Q$4,tisk!A351,0))</f>
        <v>25000</v>
      </c>
      <c r="H352" s="119" t="str">
        <f ca="1">IF(B352="","",OFFSET(List1!R$4,tisk!A351,0))</f>
        <v>13.12.2019</v>
      </c>
      <c r="I352" s="116">
        <f ca="1">IF(B352="","",OFFSET(List1!S$4,tisk!A351,0))</f>
        <v>110</v>
      </c>
      <c r="J352" s="116">
        <f ca="1">IF(B352="","",OFFSET(List1!T$4,tisk!A351,0))</f>
        <v>125</v>
      </c>
      <c r="K352" s="116">
        <f ca="1">IF(B352="","",OFFSET(List1!U$4,tisk!A351,0))</f>
        <v>150</v>
      </c>
      <c r="L352" s="116">
        <f ca="1">IF(B352="","",OFFSET(List1!V$4,tisk!A351,0))</f>
        <v>385</v>
      </c>
      <c r="M352" s="118">
        <f ca="1">IF(B352="","",OFFSET(List1!W$4,tisk!A351,0))</f>
        <v>12500</v>
      </c>
    </row>
    <row r="353" spans="1:13" s="95" customFormat="1" ht="89.55" customHeight="1" x14ac:dyDescent="0.3">
      <c r="A353" s="90"/>
      <c r="B353" s="116"/>
      <c r="C353" s="84" t="str">
        <f ca="1">IF(B352="","",CONCATENATE("Okres ",OFFSET(List1!F$4,tisk!A351,0),"
","Právní forma","
",OFFSET(List1!G$4,tisk!A351,0),"
","IČO ",OFFSET(List1!H$4,tisk!A351,0),"
 ","B.Ú. ",OFFSET(List1!I$4,tisk!A351,0)))</f>
        <v>Okres Přerov
Právní forma
Obec, městská část hlavního města Prahy
IČO 00636193
 B.Ú. -anonymizováno-</v>
      </c>
      <c r="D353" s="84" t="str">
        <f ca="1">IF(B352="","",OFFSET(List1!L$4,tisk!A351,0))</f>
        <v>Akce má za cíl pořídit kvalitní zásahové rukavice pro členy JSDH Dobrčice.</v>
      </c>
      <c r="E353" s="117"/>
      <c r="F353" s="93"/>
      <c r="G353" s="118"/>
      <c r="H353" s="119"/>
      <c r="I353" s="116"/>
      <c r="J353" s="116"/>
      <c r="K353" s="116"/>
      <c r="L353" s="116"/>
      <c r="M353" s="118"/>
    </row>
    <row r="354" spans="1:13" s="95" customFormat="1" ht="21.95" customHeight="1" x14ac:dyDescent="0.3">
      <c r="A354" s="90">
        <f>ROW()/3-1</f>
        <v>117</v>
      </c>
      <c r="B354" s="116"/>
      <c r="C354" s="84" t="str">
        <f ca="1">IF(B352="","",CONCATENATE("Zástupce","
",OFFSET(List1!J$4,tisk!A351,0)))</f>
        <v xml:space="preserve">Zástupce
</v>
      </c>
      <c r="D354" s="84" t="str">
        <f ca="1">IF(B352="","",CONCATENATE("Dotace bude použita na:",OFFSET(List1!M$4,tisk!A351,0)))</f>
        <v>Dotace bude použita na:pořízení rukavic pro hasiče</v>
      </c>
      <c r="E354" s="117"/>
      <c r="F354" s="92" t="str">
        <f ca="1">IF(B352="","",OFFSET(List1!P$4,tisk!A351,0))</f>
        <v>11/2019</v>
      </c>
      <c r="G354" s="118"/>
      <c r="H354" s="119"/>
      <c r="I354" s="116"/>
      <c r="J354" s="116"/>
      <c r="K354" s="116"/>
      <c r="L354" s="116"/>
      <c r="M354" s="118"/>
    </row>
    <row r="355" spans="1:13" s="95" customFormat="1" ht="62.65" customHeight="1" x14ac:dyDescent="0.3">
      <c r="A355" s="90"/>
      <c r="B355" s="116" t="str">
        <f ca="1">IF(OFFSET(List1!A$4,tisk!A354,0)&gt;0,OFFSET(List1!A$4,tisk!A354,0),"")</f>
        <v>227</v>
      </c>
      <c r="C355" s="84" t="str">
        <f ca="1">IF(B355="","",CONCATENATE(OFFSET(List1!B$4,tisk!A354,0),"
",OFFSET(List1!C$4,tisk!A354,0),"
",OFFSET(List1!D$4,tisk!A354,0),"
",OFFSET(List1!E$4,tisk!A354,0)))</f>
        <v>Obec Dolní Nětčice
Dolní Nětčice 49
Dolní Nětčice
75354</v>
      </c>
      <c r="D355" s="86" t="str">
        <f ca="1">IF(B355="","",OFFSET(List1!K$4,tisk!A354,0))</f>
        <v>Pořízení, technické zhodnocení a oprava požární techniky a nákup věcného vybavení pro JSDH Dolní Nětčice zřízené obcí  Dolní Nětčice</v>
      </c>
      <c r="E355" s="117">
        <f ca="1">IF(B355="","",OFFSET(List1!N$4,tisk!A354,0))</f>
        <v>35000</v>
      </c>
      <c r="F355" s="92" t="str">
        <f ca="1">IF(B355="","",OFFSET(List1!O$4,tisk!A354,0))</f>
        <v>1/2019</v>
      </c>
      <c r="G355" s="118">
        <f ca="1">IF(B355="","",OFFSET(List1!Q$4,tisk!A354,0))</f>
        <v>30000</v>
      </c>
      <c r="H355" s="119" t="str">
        <f ca="1">IF(B355="","",OFFSET(List1!R$4,tisk!A354,0))</f>
        <v>13.12.2019</v>
      </c>
      <c r="I355" s="116">
        <f ca="1">IF(B355="","",OFFSET(List1!S$4,tisk!A354,0))</f>
        <v>110</v>
      </c>
      <c r="J355" s="116">
        <f ca="1">IF(B355="","",OFFSET(List1!T$4,tisk!A354,0))</f>
        <v>125</v>
      </c>
      <c r="K355" s="116">
        <f ca="1">IF(B355="","",OFFSET(List1!U$4,tisk!A354,0))</f>
        <v>150</v>
      </c>
      <c r="L355" s="116">
        <f ca="1">IF(B355="","",OFFSET(List1!V$4,tisk!A354,0))</f>
        <v>385</v>
      </c>
      <c r="M355" s="118">
        <f ca="1">IF(B355="","",OFFSET(List1!W$4,tisk!A354,0))</f>
        <v>17500</v>
      </c>
    </row>
    <row r="356" spans="1:13" s="95" customFormat="1" ht="87.05" customHeight="1" x14ac:dyDescent="0.3">
      <c r="A356" s="90"/>
      <c r="B356" s="116"/>
      <c r="C356" s="84" t="str">
        <f ca="1">IF(B355="","",CONCATENATE("Okres ",OFFSET(List1!F$4,tisk!A354,0),"
","Právní forma","
",OFFSET(List1!G$4,tisk!A354,0),"
","IČO ",OFFSET(List1!H$4,tisk!A354,0),"
 ","B.Ú. ",OFFSET(List1!I$4,tisk!A354,0)))</f>
        <v>Okres Přerov
Právní forma
Obec, městská část hlavního města Prahy
IČO 00636207
 B.Ú. -anonymizováno-</v>
      </c>
      <c r="D356" s="84" t="str">
        <f ca="1">IF(B355="","",OFFSET(List1!L$4,tisk!A354,0))</f>
        <v>v obci je zřízená výjezdová JSDH , kterou tvoří 9 členů. V současné době disponujeme starými zásahovými obleky. V tomto dotačním titulu žádáme o  dotaci na zásahové obleky, který se skládá z přilby, vesty,  kalhoty, boty a rukavic.</v>
      </c>
      <c r="E356" s="117"/>
      <c r="F356" s="93"/>
      <c r="G356" s="118"/>
      <c r="H356" s="119"/>
      <c r="I356" s="116"/>
      <c r="J356" s="116"/>
      <c r="K356" s="116"/>
      <c r="L356" s="116"/>
      <c r="M356" s="118"/>
    </row>
    <row r="357" spans="1:13" s="95" customFormat="1" ht="23.8" customHeight="1" x14ac:dyDescent="0.3">
      <c r="A357" s="90">
        <f>ROW()/3-1</f>
        <v>118</v>
      </c>
      <c r="B357" s="116"/>
      <c r="C357" s="84" t="str">
        <f ca="1">IF(B355="","",CONCATENATE("Zástupce","
",OFFSET(List1!J$4,tisk!A354,0)))</f>
        <v xml:space="preserve">Zástupce
</v>
      </c>
      <c r="D357" s="84" t="str">
        <f ca="1">IF(B355="","",CONCATENATE("Dotace bude použita na:",OFFSET(List1!M$4,tisk!A354,0)))</f>
        <v>Dotace bude použita na:pořízení ochranných prostředků pro hasiče</v>
      </c>
      <c r="E357" s="117"/>
      <c r="F357" s="92" t="str">
        <f ca="1">IF(B355="","",OFFSET(List1!P$4,tisk!A354,0))</f>
        <v>11/2019</v>
      </c>
      <c r="G357" s="118"/>
      <c r="H357" s="119"/>
      <c r="I357" s="116"/>
      <c r="J357" s="116"/>
      <c r="K357" s="116"/>
      <c r="L357" s="116"/>
      <c r="M357" s="118"/>
    </row>
    <row r="358" spans="1:13" s="95" customFormat="1" ht="63.25" customHeight="1" x14ac:dyDescent="0.3">
      <c r="A358" s="90"/>
      <c r="B358" s="116" t="str">
        <f ca="1">IF(OFFSET(List1!A$4,tisk!A357,0)&gt;0,OFFSET(List1!A$4,tisk!A357,0),"")</f>
        <v>219</v>
      </c>
      <c r="C358" s="84" t="str">
        <f ca="1">IF(B358="","",CONCATENATE(OFFSET(List1!B$4,tisk!A357,0),"
",OFFSET(List1!C$4,tisk!A357,0),"
",OFFSET(List1!D$4,tisk!A357,0),"
",OFFSET(List1!E$4,tisk!A357,0)))</f>
        <v>Obec Hraničné Petrovice
Hraničné Petrovice 75
Hraničné Petrovice
78306</v>
      </c>
      <c r="D358" s="86" t="str">
        <f ca="1">IF(B358="","",OFFSET(List1!K$4,tisk!A357,0))</f>
        <v>Pořízení, technické zhodnocení a oprava požární techniky a nákup věcného vybavení pro JSDH Hraničné Petrovice zřízené obcí Hraničné Petrovice</v>
      </c>
      <c r="E358" s="117">
        <f ca="1">IF(B358="","",OFFSET(List1!N$4,tisk!A357,0))</f>
        <v>35000</v>
      </c>
      <c r="F358" s="92" t="str">
        <f ca="1">IF(B358="","",OFFSET(List1!O$4,tisk!A357,0))</f>
        <v>1/2019</v>
      </c>
      <c r="G358" s="118">
        <f ca="1">IF(B358="","",OFFSET(List1!Q$4,tisk!A357,0))</f>
        <v>35000</v>
      </c>
      <c r="H358" s="119" t="str">
        <f ca="1">IF(B358="","",OFFSET(List1!R$4,tisk!A357,0))</f>
        <v>13.12.2019</v>
      </c>
      <c r="I358" s="116">
        <f ca="1">IF(B358="","",OFFSET(List1!S$4,tisk!A357,0))</f>
        <v>110</v>
      </c>
      <c r="J358" s="116">
        <f ca="1">IF(B358="","",OFFSET(List1!T$4,tisk!A357,0))</f>
        <v>125</v>
      </c>
      <c r="K358" s="116">
        <f ca="1">IF(B358="","",OFFSET(List1!U$4,tisk!A357,0))</f>
        <v>150</v>
      </c>
      <c r="L358" s="116">
        <f ca="1">IF(B358="","",OFFSET(List1!V$4,tisk!A357,0))</f>
        <v>385</v>
      </c>
      <c r="M358" s="118">
        <f ca="1">IF(B358="","",OFFSET(List1!W$4,tisk!A357,0))</f>
        <v>17500</v>
      </c>
    </row>
    <row r="359" spans="1:13" s="95" customFormat="1" ht="88.9" customHeight="1" x14ac:dyDescent="0.3">
      <c r="A359" s="90"/>
      <c r="B359" s="116"/>
      <c r="C359" s="84" t="str">
        <f ca="1">IF(B358="","",CONCATENATE("Okres ",OFFSET(List1!F$4,tisk!A357,0),"
","Právní forma","
",OFFSET(List1!G$4,tisk!A357,0),"
","IČO ",OFFSET(List1!H$4,tisk!A357,0),"
 ","B.Ú. ",OFFSET(List1!I$4,tisk!A357,0)))</f>
        <v>Okres Olomouc
Právní forma
Obec, městská část hlavního města Prahy
IČO 00601144
 B.Ú. -anonymizováno-</v>
      </c>
      <c r="D359" s="84" t="str">
        <f ca="1">IF(B358="","",OFFSET(List1!L$4,tisk!A357,0))</f>
        <v>JSDH nedisponuje dostatečným množstvím zásahových oděvů a zásahové obuvy pro hasiče.</v>
      </c>
      <c r="E359" s="117"/>
      <c r="F359" s="93"/>
      <c r="G359" s="118"/>
      <c r="H359" s="119"/>
      <c r="I359" s="116"/>
      <c r="J359" s="116"/>
      <c r="K359" s="116"/>
      <c r="L359" s="116"/>
      <c r="M359" s="118"/>
    </row>
    <row r="360" spans="1:13" s="95" customFormat="1" ht="30.05" customHeight="1" x14ac:dyDescent="0.3">
      <c r="A360" s="90">
        <f>ROW()/3-1</f>
        <v>119</v>
      </c>
      <c r="B360" s="116"/>
      <c r="C360" s="84" t="str">
        <f ca="1">IF(B358="","",CONCATENATE("Zástupce","
",OFFSET(List1!J$4,tisk!A357,0)))</f>
        <v xml:space="preserve">Zástupce
</v>
      </c>
      <c r="D360" s="84" t="str">
        <f ca="1">IF(B358="","",CONCATENATE("Dotace bude použita na:",OFFSET(List1!M$4,tisk!A357,0)))</f>
        <v>Dotace bude použita na:pořízení jednoho kusu zásahového oděvu a čtyř párů zásahové obuvy pro hasiče.</v>
      </c>
      <c r="E360" s="117"/>
      <c r="F360" s="92" t="str">
        <f ca="1">IF(B358="","",OFFSET(List1!P$4,tisk!A357,0))</f>
        <v>11/2019</v>
      </c>
      <c r="G360" s="118"/>
      <c r="H360" s="119"/>
      <c r="I360" s="116"/>
      <c r="J360" s="116"/>
      <c r="K360" s="116"/>
      <c r="L360" s="116"/>
      <c r="M360" s="118"/>
    </row>
    <row r="361" spans="1:13" s="95" customFormat="1" ht="63.9" customHeight="1" x14ac:dyDescent="0.3">
      <c r="A361" s="90"/>
      <c r="B361" s="116" t="str">
        <f ca="1">IF(OFFSET(List1!A$4,tisk!A360,0)&gt;0,OFFSET(List1!A$4,tisk!A360,0),"")</f>
        <v>228</v>
      </c>
      <c r="C361" s="84" t="str">
        <f ca="1">IF(B361="","",CONCATENATE(OFFSET(List1!B$4,tisk!A360,0),"
",OFFSET(List1!C$4,tisk!A360,0),"
",OFFSET(List1!D$4,tisk!A360,0),"
",OFFSET(List1!E$4,tisk!A360,0)))</f>
        <v>Obec Provodovice
Provodovice 49
Provodovice
75353</v>
      </c>
      <c r="D361" s="86" t="str">
        <f ca="1">IF(B361="","",OFFSET(List1!K$4,tisk!A360,0))</f>
        <v>Pořízení, technické zhodnocení a oprava požární techniky a nákup věcného vybavení pro JSDH Provodovice zřízené obcí  Provodovice</v>
      </c>
      <c r="E361" s="117">
        <f ca="1">IF(B361="","",OFFSET(List1!N$4,tisk!A360,0))</f>
        <v>20300</v>
      </c>
      <c r="F361" s="92" t="str">
        <f ca="1">IF(B361="","",OFFSET(List1!O$4,tisk!A360,0))</f>
        <v>1/2019</v>
      </c>
      <c r="G361" s="118">
        <f ca="1">IF(B361="","",OFFSET(List1!Q$4,tisk!A360,0))</f>
        <v>20300</v>
      </c>
      <c r="H361" s="119" t="str">
        <f ca="1">IF(B361="","",OFFSET(List1!R$4,tisk!A360,0))</f>
        <v>13.12.2019</v>
      </c>
      <c r="I361" s="116">
        <f ca="1">IF(B361="","",OFFSET(List1!S$4,tisk!A360,0))</f>
        <v>110</v>
      </c>
      <c r="J361" s="116">
        <f ca="1">IF(B361="","",OFFSET(List1!T$4,tisk!A360,0))</f>
        <v>125</v>
      </c>
      <c r="K361" s="116">
        <f ca="1">IF(B361="","",OFFSET(List1!U$4,tisk!A360,0))</f>
        <v>150</v>
      </c>
      <c r="L361" s="116">
        <f ca="1">IF(B361="","",OFFSET(List1!V$4,tisk!A360,0))</f>
        <v>385</v>
      </c>
      <c r="M361" s="118">
        <f ca="1">IF(B361="","",OFFSET(List1!W$4,tisk!A360,0))</f>
        <v>10200</v>
      </c>
    </row>
    <row r="362" spans="1:13" s="95" customFormat="1" ht="87.05" customHeight="1" x14ac:dyDescent="0.3">
      <c r="A362" s="90"/>
      <c r="B362" s="116"/>
      <c r="C362" s="84" t="str">
        <f ca="1">IF(B361="","",CONCATENATE("Okres ",OFFSET(List1!F$4,tisk!A360,0),"
","Právní forma","
",OFFSET(List1!G$4,tisk!A360,0),"
","IČO ",OFFSET(List1!H$4,tisk!A360,0),"
 ","B.Ú. ",OFFSET(List1!I$4,tisk!A360,0)))</f>
        <v>Okres Přerov
Právní forma
Obec, městská část hlavního města Prahy
IČO 00636487
 B.Ú. -anonymizováno-</v>
      </c>
      <c r="D362" s="84" t="str">
        <f ca="1">IF(B361="","",OFFSET(List1!L$4,tisk!A360,0))</f>
        <v>Cílem projektu je vybavení jednotky k zajištění akceschopnosti JSDH Provodovice.</v>
      </c>
      <c r="E362" s="117"/>
      <c r="F362" s="93"/>
      <c r="G362" s="118"/>
      <c r="H362" s="119"/>
      <c r="I362" s="116"/>
      <c r="J362" s="116"/>
      <c r="K362" s="116"/>
      <c r="L362" s="116"/>
      <c r="M362" s="118"/>
    </row>
    <row r="363" spans="1:13" s="95" customFormat="1" ht="24.45" customHeight="1" x14ac:dyDescent="0.3">
      <c r="A363" s="90">
        <f>ROW()/3-1</f>
        <v>120</v>
      </c>
      <c r="B363" s="116"/>
      <c r="C363" s="84" t="str">
        <f ca="1">IF(B361="","",CONCATENATE("Zástupce","
",OFFSET(List1!J$4,tisk!A360,0)))</f>
        <v xml:space="preserve">Zástupce
</v>
      </c>
      <c r="D363" s="84" t="str">
        <f ca="1">IF(B361="","",CONCATENATE("Dotace bude použita na:",OFFSET(List1!M$4,tisk!A360,0)))</f>
        <v>Dotace bude použita na:pořízení ochranných prostředků pro hasiče</v>
      </c>
      <c r="E363" s="117"/>
      <c r="F363" s="92" t="str">
        <f ca="1">IF(B361="","",OFFSET(List1!P$4,tisk!A360,0))</f>
        <v>11/2019</v>
      </c>
      <c r="G363" s="118"/>
      <c r="H363" s="119"/>
      <c r="I363" s="116"/>
      <c r="J363" s="116"/>
      <c r="K363" s="116"/>
      <c r="L363" s="116"/>
      <c r="M363" s="118"/>
    </row>
    <row r="364" spans="1:13" s="95" customFormat="1" ht="58.85" customHeight="1" x14ac:dyDescent="0.3">
      <c r="A364" s="90"/>
      <c r="B364" s="116" t="str">
        <f ca="1">IF(OFFSET(List1!A$4,tisk!A363,0)&gt;0,OFFSET(List1!A$4,tisk!A363,0),"")</f>
        <v>208</v>
      </c>
      <c r="C364" s="84" t="str">
        <f ca="1">IF(B364="","",CONCATENATE(OFFSET(List1!B$4,tisk!A363,0),"
",OFFSET(List1!C$4,tisk!A363,0),"
",OFFSET(List1!D$4,tisk!A363,0),"
",OFFSET(List1!E$4,tisk!A363,0)))</f>
        <v>Obec Řídeč
Řídeč 276
Řídeč
78501</v>
      </c>
      <c r="D364" s="86" t="str">
        <f ca="1">IF(B364="","",OFFSET(List1!K$4,tisk!A363,0))</f>
        <v>Pořízení, technické zhodnocení a oprava požární techniky a nákup věcného vybavení pro JSDH Řídeč zřízené obcí Řídeč</v>
      </c>
      <c r="E364" s="117">
        <f ca="1">IF(B364="","",OFFSET(List1!N$4,tisk!A363,0))</f>
        <v>50000</v>
      </c>
      <c r="F364" s="92" t="str">
        <f ca="1">IF(B364="","",OFFSET(List1!O$4,tisk!A363,0))</f>
        <v>1/2019</v>
      </c>
      <c r="G364" s="118">
        <f ca="1">IF(B364="","",OFFSET(List1!Q$4,tisk!A363,0))</f>
        <v>35000</v>
      </c>
      <c r="H364" s="119" t="str">
        <f ca="1">IF(B364="","",OFFSET(List1!R$4,tisk!A363,0))</f>
        <v>13.12.2019</v>
      </c>
      <c r="I364" s="116">
        <f ca="1">IF(B364="","",OFFSET(List1!S$4,tisk!A363,0))</f>
        <v>110</v>
      </c>
      <c r="J364" s="116">
        <f ca="1">IF(B364="","",OFFSET(List1!T$4,tisk!A363,0))</f>
        <v>125</v>
      </c>
      <c r="K364" s="116">
        <f ca="1">IF(B364="","",OFFSET(List1!U$4,tisk!A363,0))</f>
        <v>150</v>
      </c>
      <c r="L364" s="116">
        <f ca="1">IF(B364="","",OFFSET(List1!V$4,tisk!A363,0))</f>
        <v>385</v>
      </c>
      <c r="M364" s="118">
        <f ca="1">IF(B364="","",OFFSET(List1!W$4,tisk!A363,0))</f>
        <v>25000</v>
      </c>
    </row>
    <row r="365" spans="1:13" s="95" customFormat="1" ht="88.9" customHeight="1" x14ac:dyDescent="0.3">
      <c r="A365" s="90"/>
      <c r="B365" s="116"/>
      <c r="C365" s="84" t="str">
        <f ca="1">IF(B364="","",CONCATENATE("Okres ",OFFSET(List1!F$4,tisk!A363,0),"
","Právní forma","
",OFFSET(List1!G$4,tisk!A363,0),"
","IČO ",OFFSET(List1!H$4,tisk!A363,0),"
 ","B.Ú. ",OFFSET(List1!I$4,tisk!A363,0)))</f>
        <v>Okres Olomouc
Právní forma
Obec, městská část hlavního města Prahy
IČO 60799692
 B.Ú. -anonymizováno-</v>
      </c>
      <c r="D365" s="84" t="str">
        <f ca="1">IF(B364="","",OFFSET(List1!L$4,tisk!A363,0))</f>
        <v>vybavení 3 členů jednotky ochrannými prostředky</v>
      </c>
      <c r="E365" s="117"/>
      <c r="F365" s="93"/>
      <c r="G365" s="118"/>
      <c r="H365" s="119"/>
      <c r="I365" s="116"/>
      <c r="J365" s="116"/>
      <c r="K365" s="116"/>
      <c r="L365" s="116"/>
      <c r="M365" s="118"/>
    </row>
    <row r="366" spans="1:13" s="95" customFormat="1" ht="23.8" customHeight="1" x14ac:dyDescent="0.3">
      <c r="A366" s="90">
        <f>ROW()/3-1</f>
        <v>121</v>
      </c>
      <c r="B366" s="116"/>
      <c r="C366" s="84" t="str">
        <f ca="1">IF(B364="","",CONCATENATE("Zástupce","
",OFFSET(List1!J$4,tisk!A363,0)))</f>
        <v xml:space="preserve">Zástupce
</v>
      </c>
      <c r="D366" s="84" t="str">
        <f ca="1">IF(B364="","",CONCATENATE("Dotace bude použita na:",OFFSET(List1!M$4,tisk!A363,0)))</f>
        <v>Dotace bude použita na:pořízení 3ks zásahových obleků</v>
      </c>
      <c r="E366" s="117"/>
      <c r="F366" s="92" t="str">
        <f ca="1">IF(B364="","",OFFSET(List1!P$4,tisk!A363,0))</f>
        <v>11/2019</v>
      </c>
      <c r="G366" s="118"/>
      <c r="H366" s="119"/>
      <c r="I366" s="116"/>
      <c r="J366" s="116"/>
      <c r="K366" s="116"/>
      <c r="L366" s="116"/>
      <c r="M366" s="118"/>
    </row>
    <row r="367" spans="1:13" s="95" customFormat="1" ht="60.1" customHeight="1" x14ac:dyDescent="0.3">
      <c r="A367" s="90"/>
      <c r="B367" s="116" t="str">
        <f ca="1">IF(OFFSET(List1!A$4,tisk!A366,0)&gt;0,OFFSET(List1!A$4,tisk!A366,0),"")</f>
        <v>185</v>
      </c>
      <c r="C367" s="84" t="str">
        <f ca="1">IF(B367="","",CONCATENATE(OFFSET(List1!B$4,tisk!A366,0),"
",OFFSET(List1!C$4,tisk!A366,0),"
",OFFSET(List1!D$4,tisk!A366,0),"
",OFFSET(List1!E$4,tisk!A366,0)))</f>
        <v>Obec Vyšehoří
Vyšehoří 50
Vyšehoří
78901</v>
      </c>
      <c r="D367" s="86" t="str">
        <f ca="1">IF(B367="","",OFFSET(List1!K$4,tisk!A366,0))</f>
        <v>Pořízení, technické zhodnocení a oprava požární techniky a nákup věcného vybavení pro JSDH Vyšehoří zřízené obcí Vyšehoří</v>
      </c>
      <c r="E367" s="117">
        <f ca="1">IF(B367="","",OFFSET(List1!N$4,tisk!A366,0))</f>
        <v>48000</v>
      </c>
      <c r="F367" s="92" t="str">
        <f ca="1">IF(B367="","",OFFSET(List1!O$4,tisk!A366,0))</f>
        <v>1/2019</v>
      </c>
      <c r="G367" s="118">
        <f ca="1">IF(B367="","",OFFSET(List1!Q$4,tisk!A366,0))</f>
        <v>35000</v>
      </c>
      <c r="H367" s="119" t="str">
        <f ca="1">IF(B367="","",OFFSET(List1!R$4,tisk!A366,0))</f>
        <v>13.12.2019</v>
      </c>
      <c r="I367" s="116">
        <f ca="1">IF(B367="","",OFFSET(List1!S$4,tisk!A366,0))</f>
        <v>110</v>
      </c>
      <c r="J367" s="116">
        <f ca="1">IF(B367="","",OFFSET(List1!T$4,tisk!A366,0))</f>
        <v>125</v>
      </c>
      <c r="K367" s="116">
        <f ca="1">IF(B367="","",OFFSET(List1!U$4,tisk!A366,0))</f>
        <v>150</v>
      </c>
      <c r="L367" s="116">
        <f ca="1">IF(B367="","",OFFSET(List1!V$4,tisk!A366,0))</f>
        <v>385</v>
      </c>
      <c r="M367" s="118">
        <f ca="1">IF(B367="","",OFFSET(List1!W$4,tisk!A366,0))</f>
        <v>24000</v>
      </c>
    </row>
    <row r="368" spans="1:13" s="95" customFormat="1" ht="88.9" customHeight="1" x14ac:dyDescent="0.3">
      <c r="A368" s="90"/>
      <c r="B368" s="116"/>
      <c r="C368" s="84" t="str">
        <f ca="1">IF(B367="","",CONCATENATE("Okres ",OFFSET(List1!F$4,tisk!A366,0),"
","Právní forma","
",OFFSET(List1!G$4,tisk!A366,0),"
","IČO ",OFFSET(List1!H$4,tisk!A366,0),"
 ","B.Ú. ",OFFSET(List1!I$4,tisk!A366,0)))</f>
        <v>Okres Šumperk
Právní forma
Obec, městská část hlavního města Prahy
IČO 00853101
 B.Ú. -anonymizováno-</v>
      </c>
      <c r="D368" s="84" t="str">
        <f ca="1">IF(B367="","",OFFSET(List1!L$4,tisk!A366,0))</f>
        <v>Doplnění technického vybavení JSDH Vyšehoří</v>
      </c>
      <c r="E368" s="117"/>
      <c r="F368" s="93"/>
      <c r="G368" s="118"/>
      <c r="H368" s="119"/>
      <c r="I368" s="116"/>
      <c r="J368" s="116"/>
      <c r="K368" s="116"/>
      <c r="L368" s="116"/>
      <c r="M368" s="118"/>
    </row>
    <row r="369" spans="1:13" s="95" customFormat="1" ht="24.45" customHeight="1" x14ac:dyDescent="0.3">
      <c r="A369" s="90">
        <f>ROW()/3-1</f>
        <v>122</v>
      </c>
      <c r="B369" s="116"/>
      <c r="C369" s="84" t="str">
        <f ca="1">IF(B367="","",CONCATENATE("Zástupce","
",OFFSET(List1!J$4,tisk!A366,0)))</f>
        <v xml:space="preserve">Zástupce
</v>
      </c>
      <c r="D369" s="84" t="str">
        <f ca="1">IF(B367="","",CONCATENATE("Dotace bude použita na:",OFFSET(List1!M$4,tisk!A366,0)))</f>
        <v>Dotace bude použita na:pořízení ochranných prostředků pro hasiče</v>
      </c>
      <c r="E369" s="117"/>
      <c r="F369" s="92" t="str">
        <f ca="1">IF(B367="","",OFFSET(List1!P$4,tisk!A366,0))</f>
        <v>11/2019</v>
      </c>
      <c r="G369" s="118"/>
      <c r="H369" s="119"/>
      <c r="I369" s="116"/>
      <c r="J369" s="116"/>
      <c r="K369" s="116"/>
      <c r="L369" s="116"/>
      <c r="M369" s="118"/>
    </row>
    <row r="370" spans="1:13" s="95" customFormat="1" ht="60.1" customHeight="1" x14ac:dyDescent="0.3">
      <c r="A370" s="90"/>
      <c r="B370" s="116" t="str">
        <f ca="1">IF(OFFSET(List1!A$4,tisk!A369,0)&gt;0,OFFSET(List1!A$4,tisk!A369,0),"")</f>
        <v>200</v>
      </c>
      <c r="C370" s="84" t="str">
        <f ca="1">IF(B370="","",CONCATENATE(OFFSET(List1!B$4,tisk!A369,0),"
",OFFSET(List1!C$4,tisk!A369,0),"
",OFFSET(List1!D$4,tisk!A369,0),"
",OFFSET(List1!E$4,tisk!A369,0)))</f>
        <v>Obec Zborov
Zborov 28
Zborov
78901</v>
      </c>
      <c r="D370" s="86" t="str">
        <f ca="1">IF(B370="","",OFFSET(List1!K$4,tisk!A369,0))</f>
        <v>Pořízení, technické zhodnocení a oprava požární techniky a nákup věcného vybavení pro JSDH Zborov zřízené obcí Zborov</v>
      </c>
      <c r="E370" s="117">
        <f ca="1">IF(B370="","",OFFSET(List1!N$4,tisk!A369,0))</f>
        <v>35000</v>
      </c>
      <c r="F370" s="92" t="str">
        <f ca="1">IF(B370="","",OFFSET(List1!O$4,tisk!A369,0))</f>
        <v>1/2019</v>
      </c>
      <c r="G370" s="118">
        <f ca="1">IF(B370="","",OFFSET(List1!Q$4,tisk!A369,0))</f>
        <v>35000</v>
      </c>
      <c r="H370" s="119" t="str">
        <f ca="1">IF(B370="","",OFFSET(List1!R$4,tisk!A369,0))</f>
        <v>13.12.2019</v>
      </c>
      <c r="I370" s="116">
        <f ca="1">IF(B370="","",OFFSET(List1!S$4,tisk!A369,0))</f>
        <v>110</v>
      </c>
      <c r="J370" s="116">
        <f ca="1">IF(B370="","",OFFSET(List1!T$4,tisk!A369,0))</f>
        <v>125</v>
      </c>
      <c r="K370" s="116">
        <f ca="1">IF(B370="","",OFFSET(List1!U$4,tisk!A369,0))</f>
        <v>150</v>
      </c>
      <c r="L370" s="116">
        <f ca="1">IF(B370="","",OFFSET(List1!V$4,tisk!A369,0))</f>
        <v>385</v>
      </c>
      <c r="M370" s="118">
        <f ca="1">IF(B370="","",OFFSET(List1!W$4,tisk!A369,0))</f>
        <v>17500</v>
      </c>
    </row>
    <row r="371" spans="1:13" s="95" customFormat="1" ht="88.9" customHeight="1" x14ac:dyDescent="0.3">
      <c r="A371" s="90"/>
      <c r="B371" s="116"/>
      <c r="C371" s="84" t="str">
        <f ca="1">IF(B370="","",CONCATENATE("Okres ",OFFSET(List1!F$4,tisk!A369,0),"
","Právní forma","
",OFFSET(List1!G$4,tisk!A369,0),"
","IČO ",OFFSET(List1!H$4,tisk!A369,0),"
 ","B.Ú. ",OFFSET(List1!I$4,tisk!A369,0)))</f>
        <v>Okres Šumperk
Právní forma
Obec, městská část hlavního města Prahy
IČO 00853143
 B.Ú. -anonymizováno-</v>
      </c>
      <c r="D371" s="84" t="str">
        <f ca="1">IF(B370="","",OFFSET(List1!L$4,tisk!A369,0))</f>
        <v>Pořízení ochranných prostředků pro hasiče jednotky Zborov. Pořízením dojde k doplnění vybavení základního vybavení jednotky.</v>
      </c>
      <c r="E371" s="117"/>
      <c r="F371" s="93"/>
      <c r="G371" s="118"/>
      <c r="H371" s="119"/>
      <c r="I371" s="116"/>
      <c r="J371" s="116"/>
      <c r="K371" s="116"/>
      <c r="L371" s="116"/>
      <c r="M371" s="118"/>
    </row>
    <row r="372" spans="1:13" s="95" customFormat="1" ht="31.3" customHeight="1" x14ac:dyDescent="0.3">
      <c r="A372" s="90">
        <f>ROW()/3-1</f>
        <v>123</v>
      </c>
      <c r="B372" s="116"/>
      <c r="C372" s="84" t="str">
        <f ca="1">IF(B370="","",CONCATENATE("Zástupce","
",OFFSET(List1!J$4,tisk!A369,0)))</f>
        <v xml:space="preserve">Zástupce
</v>
      </c>
      <c r="D372" s="84" t="str">
        <f ca="1">IF(B370="","",CONCATENATE("Dotace bude použita na:",OFFSET(List1!M$4,tisk!A369,0)))</f>
        <v>Dotace bude použita na:pořízení ochranných prostředků - rukavice (zásahové), vesty pro označení hasičů u zásahu, osobní svítilny na přilbu</v>
      </c>
      <c r="E372" s="117"/>
      <c r="F372" s="92" t="str">
        <f ca="1">IF(B370="","",OFFSET(List1!P$4,tisk!A369,0))</f>
        <v>11/2019</v>
      </c>
      <c r="G372" s="118"/>
      <c r="H372" s="119"/>
      <c r="I372" s="116"/>
      <c r="J372" s="116"/>
      <c r="K372" s="116"/>
      <c r="L372" s="116"/>
      <c r="M372" s="118"/>
    </row>
    <row r="373" spans="1:13" s="95" customFormat="1" ht="61.4" customHeight="1" x14ac:dyDescent="0.3">
      <c r="A373" s="90"/>
      <c r="B373" s="116" t="str">
        <f ca="1">IF(OFFSET(List1!A$4,tisk!A372,0)&gt;0,OFFSET(List1!A$4,tisk!A372,0),"")</f>
        <v>89</v>
      </c>
      <c r="C373" s="84" t="str">
        <f ca="1">IF(B373="","",CONCATENATE(OFFSET(List1!B$4,tisk!A372,0),"
",OFFSET(List1!C$4,tisk!A372,0),"
",OFFSET(List1!D$4,tisk!A372,0),"
",OFFSET(List1!E$4,tisk!A372,0)))</f>
        <v>Obec Buková
Buková 9
Buková
79848</v>
      </c>
      <c r="D373" s="86" t="str">
        <f ca="1">IF(B373="","",OFFSET(List1!K$4,tisk!A372,0))</f>
        <v>Pořízení, technické zhodnocení a oprava požární techniky a nákup věcného vybavení pro JSDH Buková zřízené obcí Buková</v>
      </c>
      <c r="E373" s="117">
        <f ca="1">IF(B373="","",OFFSET(List1!N$4,tisk!A372,0))</f>
        <v>34500</v>
      </c>
      <c r="F373" s="92" t="str">
        <f ca="1">IF(B373="","",OFFSET(List1!O$4,tisk!A372,0))</f>
        <v>1/2019</v>
      </c>
      <c r="G373" s="118">
        <f ca="1">IF(B373="","",OFFSET(List1!Q$4,tisk!A372,0))</f>
        <v>34500</v>
      </c>
      <c r="H373" s="119" t="str">
        <f ca="1">IF(B373="","",OFFSET(List1!R$4,tisk!A372,0))</f>
        <v>13.12.2019</v>
      </c>
      <c r="I373" s="116">
        <f ca="1">IF(B373="","",OFFSET(List1!S$4,tisk!A372,0))</f>
        <v>110</v>
      </c>
      <c r="J373" s="116">
        <f ca="1">IF(B373="","",OFFSET(List1!T$4,tisk!A372,0))</f>
        <v>120</v>
      </c>
      <c r="K373" s="116">
        <f ca="1">IF(B373="","",OFFSET(List1!U$4,tisk!A372,0))</f>
        <v>150</v>
      </c>
      <c r="L373" s="116">
        <f ca="1">IF(B373="","",OFFSET(List1!V$4,tisk!A372,0))</f>
        <v>380</v>
      </c>
      <c r="M373" s="118">
        <f ca="1">IF(B373="","",OFFSET(List1!W$4,tisk!A372,0))</f>
        <v>17300</v>
      </c>
    </row>
    <row r="374" spans="1:13" s="95" customFormat="1" ht="87.05" customHeight="1" x14ac:dyDescent="0.3">
      <c r="A374" s="90"/>
      <c r="B374" s="116"/>
      <c r="C374" s="84" t="str">
        <f ca="1">IF(B373="","",CONCATENATE("Okres ",OFFSET(List1!F$4,tisk!A372,0),"
","Právní forma","
",OFFSET(List1!G$4,tisk!A372,0),"
","IČO ",OFFSET(List1!H$4,tisk!A372,0),"
 ","B.Ú. ",OFFSET(List1!I$4,tisk!A372,0)))</f>
        <v>Okres Prostějov
Právní forma
Obec, městská část hlavního města Prahy
IČO 00288098
 B.Ú. -anonymizováno-</v>
      </c>
      <c r="D374" s="84" t="str">
        <f ca="1">IF(B373="","",OFFSET(List1!L$4,tisk!A372,0))</f>
        <v>Pořízení přenosných radiostanic pro členy JSDH v počtu 3 ks včetně příslušenství.</v>
      </c>
      <c r="E374" s="117"/>
      <c r="F374" s="93"/>
      <c r="G374" s="118"/>
      <c r="H374" s="119"/>
      <c r="I374" s="116"/>
      <c r="J374" s="116"/>
      <c r="K374" s="116"/>
      <c r="L374" s="116"/>
      <c r="M374" s="118"/>
    </row>
    <row r="375" spans="1:13" s="95" customFormat="1" ht="23.8" customHeight="1" x14ac:dyDescent="0.3">
      <c r="A375" s="90">
        <f>ROW()/3-1</f>
        <v>124</v>
      </c>
      <c r="B375" s="116"/>
      <c r="C375" s="84" t="str">
        <f ca="1">IF(B373="","",CONCATENATE("Zástupce","
",OFFSET(List1!J$4,tisk!A372,0)))</f>
        <v xml:space="preserve">Zástupce
</v>
      </c>
      <c r="D375" s="84" t="str">
        <f ca="1">IF(B373="","",CONCATENATE("Dotace bude použita na:",OFFSET(List1!M$4,tisk!A372,0)))</f>
        <v>Dotace bude použita na:pořízení 3 ks přenosných ručních radiostanic s příslušenstvím</v>
      </c>
      <c r="E375" s="117"/>
      <c r="F375" s="92" t="str">
        <f ca="1">IF(B373="","",OFFSET(List1!P$4,tisk!A372,0))</f>
        <v>11/2019</v>
      </c>
      <c r="G375" s="118"/>
      <c r="H375" s="119"/>
      <c r="I375" s="116"/>
      <c r="J375" s="116"/>
      <c r="K375" s="116"/>
      <c r="L375" s="116"/>
      <c r="M375" s="118"/>
    </row>
    <row r="376" spans="1:13" s="95" customFormat="1" ht="62.65" customHeight="1" x14ac:dyDescent="0.3">
      <c r="A376" s="90"/>
      <c r="B376" s="116" t="str">
        <f ca="1">IF(OFFSET(List1!A$4,tisk!A375,0)&gt;0,OFFSET(List1!A$4,tisk!A375,0),"")</f>
        <v>218</v>
      </c>
      <c r="C376" s="84" t="str">
        <f ca="1">IF(B376="","",CONCATENATE(OFFSET(List1!B$4,tisk!A375,0),"
",OFFSET(List1!C$4,tisk!A375,0),"
",OFFSET(List1!D$4,tisk!A375,0),"
",OFFSET(List1!E$4,tisk!A375,0)))</f>
        <v>Obec Domaželice
Domaželice 123
Domaželice
75115</v>
      </c>
      <c r="D376" s="86" t="str">
        <f ca="1">IF(B376="","",OFFSET(List1!K$4,tisk!A375,0))</f>
        <v>Pořízení, technické zhodnocení a oprava požární techniky a nákup věcného vybavení pro JSDH Domaželice zřízené obcí Domaželice</v>
      </c>
      <c r="E376" s="117">
        <f ca="1">IF(B376="","",OFFSET(List1!N$4,tisk!A375,0))</f>
        <v>45000</v>
      </c>
      <c r="F376" s="92" t="str">
        <f ca="1">IF(B376="","",OFFSET(List1!O$4,tisk!A375,0))</f>
        <v>1/2019</v>
      </c>
      <c r="G376" s="118">
        <f ca="1">IF(B376="","",OFFSET(List1!Q$4,tisk!A375,0))</f>
        <v>35000</v>
      </c>
      <c r="H376" s="119" t="str">
        <f ca="1">IF(B376="","",OFFSET(List1!R$4,tisk!A375,0))</f>
        <v>13.12.2019</v>
      </c>
      <c r="I376" s="116">
        <f ca="1">IF(B376="","",OFFSET(List1!S$4,tisk!A375,0))</f>
        <v>90</v>
      </c>
      <c r="J376" s="116">
        <f ca="1">IF(B376="","",OFFSET(List1!T$4,tisk!A375,0))</f>
        <v>140</v>
      </c>
      <c r="K376" s="116">
        <f ca="1">IF(B376="","",OFFSET(List1!U$4,tisk!A375,0))</f>
        <v>150</v>
      </c>
      <c r="L376" s="116">
        <f ca="1">IF(B376="","",OFFSET(List1!V$4,tisk!A375,0))</f>
        <v>380</v>
      </c>
      <c r="M376" s="118">
        <f ca="1">IF(B376="","",OFFSET(List1!W$4,tisk!A375,0))</f>
        <v>22500</v>
      </c>
    </row>
    <row r="377" spans="1:13" s="95" customFormat="1" ht="90.8" customHeight="1" x14ac:dyDescent="0.3">
      <c r="A377" s="90"/>
      <c r="B377" s="116"/>
      <c r="C377" s="84" t="str">
        <f ca="1">IF(B376="","",CONCATENATE("Okres ",OFFSET(List1!F$4,tisk!A375,0),"
","Právní forma","
",OFFSET(List1!G$4,tisk!A375,0),"
","IČO ",OFFSET(List1!H$4,tisk!A375,0),"
 ","B.Ú. ",OFFSET(List1!I$4,tisk!A375,0)))</f>
        <v>Okres Přerov
Právní forma
Obec, městská část hlavního města Prahy
IČO 00845132
 B.Ú. -anonymizováno-</v>
      </c>
      <c r="D377" s="84" t="str">
        <f ca="1">IF(B376="","",OFFSET(List1!L$4,tisk!A375,0))</f>
        <v>Oprava dopravního automobilu pro jednotku sboru dobrovolných hasičů.</v>
      </c>
      <c r="E377" s="117"/>
      <c r="F377" s="93"/>
      <c r="G377" s="118"/>
      <c r="H377" s="119"/>
      <c r="I377" s="116"/>
      <c r="J377" s="116"/>
      <c r="K377" s="116"/>
      <c r="L377" s="116"/>
      <c r="M377" s="118"/>
    </row>
    <row r="378" spans="1:13" s="95" customFormat="1" ht="21.3" customHeight="1" x14ac:dyDescent="0.3">
      <c r="A378" s="90">
        <f>ROW()/3-1</f>
        <v>125</v>
      </c>
      <c r="B378" s="116"/>
      <c r="C378" s="84" t="str">
        <f ca="1">IF(B376="","",CONCATENATE("Zástupce","
",OFFSET(List1!J$4,tisk!A375,0)))</f>
        <v xml:space="preserve">Zástupce
</v>
      </c>
      <c r="D378" s="84" t="str">
        <f ca="1">IF(B376="","",CONCATENATE("Dotace bude použita na:",OFFSET(List1!M$4,tisk!A375,0)))</f>
        <v>Dotace bude použita na:opravu dopravního automobilu</v>
      </c>
      <c r="E378" s="117"/>
      <c r="F378" s="92" t="str">
        <f ca="1">IF(B376="","",OFFSET(List1!P$4,tisk!A375,0))</f>
        <v>11/2019</v>
      </c>
      <c r="G378" s="118"/>
      <c r="H378" s="119"/>
      <c r="I378" s="116"/>
      <c r="J378" s="116"/>
      <c r="K378" s="116"/>
      <c r="L378" s="116"/>
      <c r="M378" s="118"/>
    </row>
    <row r="379" spans="1:13" s="95" customFormat="1" ht="62" customHeight="1" x14ac:dyDescent="0.3">
      <c r="A379" s="90"/>
      <c r="B379" s="116" t="str">
        <f ca="1">IF(OFFSET(List1!A$4,tisk!A378,0)&gt;0,OFFSET(List1!A$4,tisk!A378,0),"")</f>
        <v>32</v>
      </c>
      <c r="C379" s="84" t="str">
        <f ca="1">IF(B379="","",CONCATENATE(OFFSET(List1!B$4,tisk!A378,0),"
",OFFSET(List1!C$4,tisk!A378,0),"
",OFFSET(List1!D$4,tisk!A378,0),"
",OFFSET(List1!E$4,tisk!A378,0)))</f>
        <v>Obec Hrabišín
Hrabišín 65
Hrabišín
78804</v>
      </c>
      <c r="D379" s="86" t="str">
        <f ca="1">IF(B379="","",OFFSET(List1!K$4,tisk!A378,0))</f>
        <v>Pořízení, technické zhodnocení a oprava požární techniky a nákup věcného vybavení pro JSDH Hrabišín zřízené obcí Hrabišín</v>
      </c>
      <c r="E379" s="117">
        <f ca="1">IF(B379="","",OFFSET(List1!N$4,tisk!A378,0))</f>
        <v>35000</v>
      </c>
      <c r="F379" s="92" t="str">
        <f ca="1">IF(B379="","",OFFSET(List1!O$4,tisk!A378,0))</f>
        <v>1/2019</v>
      </c>
      <c r="G379" s="118">
        <f ca="1">IF(B379="","",OFFSET(List1!Q$4,tisk!A378,0))</f>
        <v>35000</v>
      </c>
      <c r="H379" s="119" t="str">
        <f ca="1">IF(B379="","",OFFSET(List1!R$4,tisk!A378,0))</f>
        <v>13.12.2019</v>
      </c>
      <c r="I379" s="116">
        <f ca="1">IF(B379="","",OFFSET(List1!S$4,tisk!A378,0))</f>
        <v>90</v>
      </c>
      <c r="J379" s="116">
        <f ca="1">IF(B379="","",OFFSET(List1!T$4,tisk!A378,0))</f>
        <v>140</v>
      </c>
      <c r="K379" s="116">
        <f ca="1">IF(B379="","",OFFSET(List1!U$4,tisk!A378,0))</f>
        <v>150</v>
      </c>
      <c r="L379" s="116">
        <f ca="1">IF(B379="","",OFFSET(List1!V$4,tisk!A378,0))</f>
        <v>380</v>
      </c>
      <c r="M379" s="118">
        <f ca="1">IF(B379="","",OFFSET(List1!W$4,tisk!A378,0))</f>
        <v>17500</v>
      </c>
    </row>
    <row r="380" spans="1:13" s="95" customFormat="1" ht="90.2" customHeight="1" x14ac:dyDescent="0.3">
      <c r="A380" s="90"/>
      <c r="B380" s="116"/>
      <c r="C380" s="84" t="str">
        <f ca="1">IF(B379="","",CONCATENATE("Okres ",OFFSET(List1!F$4,tisk!A378,0),"
","Právní forma","
",OFFSET(List1!G$4,tisk!A378,0),"
","IČO ",OFFSET(List1!H$4,tisk!A378,0),"
 ","B.Ú. ",OFFSET(List1!I$4,tisk!A378,0)))</f>
        <v>Okres Šumperk
Právní forma
Obec, městská část hlavního města Prahy
IČO 00302619
 B.Ú. -anonymizováno-</v>
      </c>
      <c r="D380" s="84" t="str">
        <f ca="1">IF(B379="","",OFFSET(List1!L$4,tisk!A378,0))</f>
        <v>JPO V vlastní dopravní automobil Iveco Daily rok výroby 2008 a jednotkou zakoupeno v roce 2012. Vzhledem ke stáří automobilu žádáme o finanční podporu na opravu tohoto vozidla.</v>
      </c>
      <c r="E380" s="117"/>
      <c r="F380" s="93"/>
      <c r="G380" s="118"/>
      <c r="H380" s="119"/>
      <c r="I380" s="116"/>
      <c r="J380" s="116"/>
      <c r="K380" s="116"/>
      <c r="L380" s="116"/>
      <c r="M380" s="118"/>
    </row>
    <row r="381" spans="1:13" s="95" customFormat="1" ht="23.8" customHeight="1" x14ac:dyDescent="0.3">
      <c r="A381" s="90">
        <f>ROW()/3-1</f>
        <v>126</v>
      </c>
      <c r="B381" s="116"/>
      <c r="C381" s="84" t="str">
        <f ca="1">IF(B379="","",CONCATENATE("Zástupce","
",OFFSET(List1!J$4,tisk!A378,0)))</f>
        <v xml:space="preserve">Zástupce
</v>
      </c>
      <c r="D381" s="84" t="str">
        <f ca="1">IF(B379="","",CONCATENATE("Dotace bude použita na:",OFFSET(List1!M$4,tisk!A378,0)))</f>
        <v>Dotace bude použita na:opravu podvozku a motoru dopravního automobilu</v>
      </c>
      <c r="E381" s="117"/>
      <c r="F381" s="92" t="str">
        <f ca="1">IF(B379="","",OFFSET(List1!P$4,tisk!A378,0))</f>
        <v>11/2019</v>
      </c>
      <c r="G381" s="118"/>
      <c r="H381" s="119"/>
      <c r="I381" s="116"/>
      <c r="J381" s="116"/>
      <c r="K381" s="116"/>
      <c r="L381" s="116"/>
      <c r="M381" s="118"/>
    </row>
    <row r="382" spans="1:13" s="95" customFormat="1" ht="59.5" customHeight="1" x14ac:dyDescent="0.3">
      <c r="A382" s="90"/>
      <c r="B382" s="116" t="str">
        <f ca="1">IF(OFFSET(List1!A$4,tisk!A381,0)&gt;0,OFFSET(List1!A$4,tisk!A381,0),"")</f>
        <v>213</v>
      </c>
      <c r="C382" s="84" t="str">
        <f ca="1">IF(B382="","",CONCATENATE(OFFSET(List1!B$4,tisk!A381,0),"
",OFFSET(List1!C$4,tisk!A381,0),"
",OFFSET(List1!D$4,tisk!A381,0),"
",OFFSET(List1!E$4,tisk!A381,0)))</f>
        <v>Obec Lipová
Lipová 160
Lipová
79845</v>
      </c>
      <c r="D382" s="86" t="str">
        <f ca="1">IF(B382="","",OFFSET(List1!K$4,tisk!A381,0))</f>
        <v>Pořízení, technické zhodnocení a oprava požární techniky a nákup věcného vybavení pro JSDH Hrochov zřízené obcí Lipová</v>
      </c>
      <c r="E382" s="117">
        <f ca="1">IF(B382="","",OFFSET(List1!N$4,tisk!A381,0))</f>
        <v>70000</v>
      </c>
      <c r="F382" s="92" t="str">
        <f ca="1">IF(B382="","",OFFSET(List1!O$4,tisk!A381,0))</f>
        <v>1/2019</v>
      </c>
      <c r="G382" s="118">
        <f ca="1">IF(B382="","",OFFSET(List1!Q$4,tisk!A381,0))</f>
        <v>35000</v>
      </c>
      <c r="H382" s="119" t="str">
        <f ca="1">IF(B382="","",OFFSET(List1!R$4,tisk!A381,0))</f>
        <v>13.12.2019</v>
      </c>
      <c r="I382" s="116">
        <f ca="1">IF(B382="","",OFFSET(List1!S$4,tisk!A381,0))</f>
        <v>90</v>
      </c>
      <c r="J382" s="116">
        <f ca="1">IF(B382="","",OFFSET(List1!T$4,tisk!A381,0))</f>
        <v>140</v>
      </c>
      <c r="K382" s="116">
        <f ca="1">IF(B382="","",OFFSET(List1!U$4,tisk!A381,0))</f>
        <v>150</v>
      </c>
      <c r="L382" s="116">
        <f ca="1">IF(B382="","",OFFSET(List1!V$4,tisk!A381,0))</f>
        <v>380</v>
      </c>
      <c r="M382" s="118">
        <f ca="1">IF(B382="","",OFFSET(List1!W$4,tisk!A381,0))</f>
        <v>35000</v>
      </c>
    </row>
    <row r="383" spans="1:13" s="95" customFormat="1" ht="90.8" customHeight="1" x14ac:dyDescent="0.3">
      <c r="A383" s="90"/>
      <c r="B383" s="116"/>
      <c r="C383" s="84" t="str">
        <f ca="1">IF(B382="","",CONCATENATE("Okres ",OFFSET(List1!F$4,tisk!A381,0),"
","Právní forma","
",OFFSET(List1!G$4,tisk!A381,0),"
","IČO ",OFFSET(List1!H$4,tisk!A381,0),"
 ","B.Ú. ",OFFSET(List1!I$4,tisk!A381,0)))</f>
        <v>Okres Prostějov
Právní forma
Obec, městská část hlavního města Prahy
IČO 00288438
 B.Ú. -anonymizováno-</v>
      </c>
      <c r="D383" s="84" t="str">
        <f ca="1">IF(B382="","",OFFSET(List1!L$4,tisk!A381,0))</f>
        <v>JPO Hrochov nemá elektrický naviják na novém hasičském vozidle  Zabudováním navijáku na vozidlo se rozšíří operativní možnosti jednotky, zvýší se rychlost řešení situace a bezpečnost hasičů při zásahu. Náklady 70.000,- Kč, žádost o dotaci 35 000 Kč.</v>
      </c>
      <c r="E383" s="117"/>
      <c r="F383" s="93"/>
      <c r="G383" s="118"/>
      <c r="H383" s="119"/>
      <c r="I383" s="116"/>
      <c r="J383" s="116"/>
      <c r="K383" s="116"/>
      <c r="L383" s="116"/>
      <c r="M383" s="118"/>
    </row>
    <row r="384" spans="1:13" s="95" customFormat="1" ht="51.35" customHeight="1" x14ac:dyDescent="0.3">
      <c r="A384" s="90">
        <f>ROW()/3-1</f>
        <v>127</v>
      </c>
      <c r="B384" s="116"/>
      <c r="C384" s="84" t="str">
        <f ca="1">IF(B382="","",CONCATENATE("Zástupce","
",OFFSET(List1!J$4,tisk!A381,0)))</f>
        <v xml:space="preserve">Zástupce
</v>
      </c>
      <c r="D384" s="84" t="str">
        <f ca="1">IF(B382="","",CONCATENATE("Dotace bude použita na:",OFFSET(List1!M$4,tisk!A381,0)))</f>
        <v>Dotace bude použita na:technické zhodnocení stávajícího vozidla zabudováním elektrického lanového navijáku 
Investiční dotace</v>
      </c>
      <c r="E384" s="117"/>
      <c r="F384" s="92" t="str">
        <f ca="1">IF(B382="","",OFFSET(List1!P$4,tisk!A381,0))</f>
        <v>11/2019</v>
      </c>
      <c r="G384" s="118"/>
      <c r="H384" s="119"/>
      <c r="I384" s="116"/>
      <c r="J384" s="116"/>
      <c r="K384" s="116"/>
      <c r="L384" s="116"/>
      <c r="M384" s="118"/>
    </row>
    <row r="385" spans="1:13" s="95" customFormat="1" ht="65.150000000000006" customHeight="1" x14ac:dyDescent="0.3">
      <c r="A385" s="90"/>
      <c r="B385" s="116" t="str">
        <f ca="1">IF(OFFSET(List1!A$4,tisk!A384,0)&gt;0,OFFSET(List1!A$4,tisk!A384,0),"")</f>
        <v>156</v>
      </c>
      <c r="C385" s="84" t="str">
        <f ca="1">IF(B385="","",CONCATENATE(OFFSET(List1!B$4,tisk!A384,0),"
",OFFSET(List1!C$4,tisk!A384,0),"
",OFFSET(List1!D$4,tisk!A384,0),"
",OFFSET(List1!E$4,tisk!A384,0)))</f>
        <v>Obec Mladějovice
Mladějovice 24
Mladějovice
78501</v>
      </c>
      <c r="D385" s="86" t="str">
        <f ca="1">IF(B385="","",OFFSET(List1!K$4,tisk!A384,0))</f>
        <v>Pořízení, technické zhodnocení a oprava požární techniky a nákup věcného vybavení pro JSDH Mladějovice zřízené obcí Mladějovice</v>
      </c>
      <c r="E385" s="117">
        <f ca="1">IF(B385="","",OFFSET(List1!N$4,tisk!A384,0))</f>
        <v>38770</v>
      </c>
      <c r="F385" s="92" t="str">
        <f ca="1">IF(B385="","",OFFSET(List1!O$4,tisk!A384,0))</f>
        <v>1/2019</v>
      </c>
      <c r="G385" s="118">
        <f ca="1">IF(B385="","",OFFSET(List1!Q$4,tisk!A384,0))</f>
        <v>19000</v>
      </c>
      <c r="H385" s="119" t="str">
        <f ca="1">IF(B385="","",OFFSET(List1!R$4,tisk!A384,0))</f>
        <v>13.12.2019</v>
      </c>
      <c r="I385" s="116">
        <f ca="1">IF(B385="","",OFFSET(List1!S$4,tisk!A384,0))</f>
        <v>90</v>
      </c>
      <c r="J385" s="116">
        <f ca="1">IF(B385="","",OFFSET(List1!T$4,tisk!A384,0))</f>
        <v>140</v>
      </c>
      <c r="K385" s="116">
        <f ca="1">IF(B385="","",OFFSET(List1!U$4,tisk!A384,0))</f>
        <v>150</v>
      </c>
      <c r="L385" s="116">
        <f ca="1">IF(B385="","",OFFSET(List1!V$4,tisk!A384,0))</f>
        <v>380</v>
      </c>
      <c r="M385" s="118">
        <f ca="1">IF(B385="","",OFFSET(List1!W$4,tisk!A384,0))</f>
        <v>19000</v>
      </c>
    </row>
    <row r="386" spans="1:13" s="95" customFormat="1" ht="92.7" customHeight="1" x14ac:dyDescent="0.3">
      <c r="A386" s="90"/>
      <c r="B386" s="116"/>
      <c r="C386" s="84" t="str">
        <f ca="1">IF(B385="","",CONCATENATE("Okres ",OFFSET(List1!F$4,tisk!A384,0),"
","Právní forma","
",OFFSET(List1!G$4,tisk!A384,0),"
","IČO ",OFFSET(List1!H$4,tisk!A384,0),"
 ","B.Ú. ",OFFSET(List1!I$4,tisk!A384,0)))</f>
        <v>Okres Olomouc
Právní forma
Obec, městská část hlavního města Prahy
IČO 00635308
 B.Ú. -anonymizováno-</v>
      </c>
      <c r="D386" s="84" t="str">
        <f ca="1">IF(B385="","",OFFSET(List1!L$4,tisk!A384,0))</f>
        <v>na opravu  dopravního automobilu</v>
      </c>
      <c r="E386" s="117"/>
      <c r="F386" s="93"/>
      <c r="G386" s="118"/>
      <c r="H386" s="119"/>
      <c r="I386" s="116"/>
      <c r="J386" s="116"/>
      <c r="K386" s="116"/>
      <c r="L386" s="116"/>
      <c r="M386" s="118"/>
    </row>
    <row r="387" spans="1:13" s="95" customFormat="1" ht="23.8" customHeight="1" x14ac:dyDescent="0.3">
      <c r="A387" s="90">
        <f>ROW()/3-1</f>
        <v>128</v>
      </c>
      <c r="B387" s="116"/>
      <c r="C387" s="84" t="str">
        <f ca="1">IF(B385="","",CONCATENATE("Zástupce","
",OFFSET(List1!J$4,tisk!A384,0)))</f>
        <v xml:space="preserve">Zástupce
</v>
      </c>
      <c r="D387" s="84" t="str">
        <f ca="1">IF(B385="","",CONCATENATE("Dotace bude použita na:",OFFSET(List1!M$4,tisk!A384,0)))</f>
        <v>Dotace bude použita na:opravu automobilu</v>
      </c>
      <c r="E387" s="117"/>
      <c r="F387" s="92" t="str">
        <f ca="1">IF(B385="","",OFFSET(List1!P$4,tisk!A384,0))</f>
        <v>11/2019</v>
      </c>
      <c r="G387" s="118"/>
      <c r="H387" s="119"/>
      <c r="I387" s="116"/>
      <c r="J387" s="116"/>
      <c r="K387" s="116"/>
      <c r="L387" s="116"/>
      <c r="M387" s="118"/>
    </row>
    <row r="388" spans="1:13" s="95" customFormat="1" ht="60.1" customHeight="1" x14ac:dyDescent="0.3">
      <c r="A388" s="90"/>
      <c r="B388" s="116" t="str">
        <f ca="1">IF(OFFSET(List1!A$4,tisk!A387,0)&gt;0,OFFSET(List1!A$4,tisk!A387,0),"")</f>
        <v>37</v>
      </c>
      <c r="C388" s="84" t="str">
        <f ca="1">IF(B388="","",CONCATENATE(OFFSET(List1!B$4,tisk!A387,0),"
",OFFSET(List1!C$4,tisk!A387,0),"
",OFFSET(List1!D$4,tisk!A387,0),"
",OFFSET(List1!E$4,tisk!A387,0)))</f>
        <v>Obec Obědkovice
Obědkovice 79
Obědkovice
79823</v>
      </c>
      <c r="D388" s="86" t="str">
        <f ca="1">IF(B388="","",OFFSET(List1!K$4,tisk!A387,0))</f>
        <v>Pořízení, technické zhodnocení a oprava požární techniky a nákup věcného vybavení pro JSDH Obědkovice zřízené obcí Obědkovice</v>
      </c>
      <c r="E388" s="117">
        <f ca="1">IF(B388="","",OFFSET(List1!N$4,tisk!A387,0))</f>
        <v>28000</v>
      </c>
      <c r="F388" s="92" t="str">
        <f ca="1">IF(B388="","",OFFSET(List1!O$4,tisk!A387,0))</f>
        <v>1/2019</v>
      </c>
      <c r="G388" s="118">
        <f ca="1">IF(B388="","",OFFSET(List1!Q$4,tisk!A387,0))</f>
        <v>28000</v>
      </c>
      <c r="H388" s="119" t="str">
        <f ca="1">IF(B388="","",OFFSET(List1!R$4,tisk!A387,0))</f>
        <v>13.12.2019</v>
      </c>
      <c r="I388" s="116">
        <f ca="1">IF(B388="","",OFFSET(List1!S$4,tisk!A387,0))</f>
        <v>110</v>
      </c>
      <c r="J388" s="116">
        <f ca="1">IF(B388="","",OFFSET(List1!T$4,tisk!A387,0))</f>
        <v>120</v>
      </c>
      <c r="K388" s="116">
        <f ca="1">IF(B388="","",OFFSET(List1!U$4,tisk!A387,0))</f>
        <v>150</v>
      </c>
      <c r="L388" s="116">
        <f ca="1">IF(B388="","",OFFSET(List1!V$4,tisk!A387,0))</f>
        <v>380</v>
      </c>
      <c r="M388" s="118">
        <f ca="1">IF(B388="","",OFFSET(List1!W$4,tisk!A387,0))</f>
        <v>14000</v>
      </c>
    </row>
    <row r="389" spans="1:13" s="95" customFormat="1" ht="91.45" customHeight="1" x14ac:dyDescent="0.3">
      <c r="A389" s="90"/>
      <c r="B389" s="116"/>
      <c r="C389" s="84" t="str">
        <f ca="1">IF(B388="","",CONCATENATE("Okres ",OFFSET(List1!F$4,tisk!A387,0),"
","Právní forma","
",OFFSET(List1!G$4,tisk!A387,0),"
","IČO ",OFFSET(List1!H$4,tisk!A387,0),"
 ","B.Ú. ",OFFSET(List1!I$4,tisk!A387,0)))</f>
        <v>Okres Prostějov
Právní forma
Obec, městská část hlavního města Prahy
IČO 00488569
 B.Ú. -anonymizováno-</v>
      </c>
      <c r="D389" s="84" t="str">
        <f ca="1">IF(B388="","",OFFSET(List1!L$4,tisk!A387,0))</f>
        <v>Pořízení technického vybavení pro JSDH Obědkovice.
Nákup 4 ks ručních radiostanic Motorola DP 1400 s příslušenstvím.</v>
      </c>
      <c r="E389" s="117"/>
      <c r="F389" s="93"/>
      <c r="G389" s="118"/>
      <c r="H389" s="119"/>
      <c r="I389" s="116"/>
      <c r="J389" s="116"/>
      <c r="K389" s="116"/>
      <c r="L389" s="116"/>
      <c r="M389" s="118"/>
    </row>
    <row r="390" spans="1:13" s="95" customFormat="1" ht="32.6" customHeight="1" x14ac:dyDescent="0.3">
      <c r="A390" s="90">
        <f>ROW()/3-1</f>
        <v>129</v>
      </c>
      <c r="B390" s="116"/>
      <c r="C390" s="84" t="str">
        <f ca="1">IF(B388="","",CONCATENATE("Zástupce","
",OFFSET(List1!J$4,tisk!A387,0)))</f>
        <v xml:space="preserve">Zástupce
</v>
      </c>
      <c r="D390" s="84" t="str">
        <f ca="1">IF(B388="","",CONCATENATE("Dotace bude použita na:",OFFSET(List1!M$4,tisk!A387,0)))</f>
        <v>Dotace bude použita na:pořízení 4 kusů ručních radiostanic typu MOTOROLA DP 1400  s příslušenstvím</v>
      </c>
      <c r="E390" s="117"/>
      <c r="F390" s="92" t="str">
        <f ca="1">IF(B388="","",OFFSET(List1!P$4,tisk!A387,0))</f>
        <v>11/2019</v>
      </c>
      <c r="G390" s="118"/>
      <c r="H390" s="119"/>
      <c r="I390" s="116"/>
      <c r="J390" s="116"/>
      <c r="K390" s="116"/>
      <c r="L390" s="116"/>
      <c r="M390" s="118"/>
    </row>
    <row r="391" spans="1:13" s="95" customFormat="1" ht="61.4" customHeight="1" x14ac:dyDescent="0.3">
      <c r="A391" s="90"/>
      <c r="B391" s="116" t="str">
        <f ca="1">IF(OFFSET(List1!A$4,tisk!A390,0)&gt;0,OFFSET(List1!A$4,tisk!A390,0),"")</f>
        <v>123</v>
      </c>
      <c r="C391" s="84" t="str">
        <f ca="1">IF(B391="","",CONCATENATE(OFFSET(List1!B$4,tisk!A390,0),"
",OFFSET(List1!C$4,tisk!A390,0),"
",OFFSET(List1!D$4,tisk!A390,0),"
",OFFSET(List1!E$4,tisk!A390,0)))</f>
        <v>Obec Petrov nad Desnou
Petrov nad Desnou 156
Petrov nad Desnou
78816</v>
      </c>
      <c r="D391" s="86" t="str">
        <f ca="1">IF(B391="","",OFFSET(List1!K$4,tisk!A390,0))</f>
        <v>Pořízení, technické zhodnocení a oprava požární techniky a nákup věcného vybavení pro JSDH Petrov nad Desnou zřízené obcí Petrov nad Desnou</v>
      </c>
      <c r="E391" s="117">
        <f ca="1">IF(B391="","",OFFSET(List1!N$4,tisk!A390,0))</f>
        <v>50000</v>
      </c>
      <c r="F391" s="92" t="str">
        <f ca="1">IF(B391="","",OFFSET(List1!O$4,tisk!A390,0))</f>
        <v>1/2019</v>
      </c>
      <c r="G391" s="118">
        <f ca="1">IF(B391="","",OFFSET(List1!Q$4,tisk!A390,0))</f>
        <v>35000</v>
      </c>
      <c r="H391" s="119" t="str">
        <f ca="1">IF(B391="","",OFFSET(List1!R$4,tisk!A390,0))</f>
        <v>13.12.2019</v>
      </c>
      <c r="I391" s="116">
        <f ca="1">IF(B391="","",OFFSET(List1!S$4,tisk!A390,0))</f>
        <v>70</v>
      </c>
      <c r="J391" s="116">
        <f ca="1">IF(B391="","",OFFSET(List1!T$4,tisk!A390,0))</f>
        <v>180</v>
      </c>
      <c r="K391" s="116">
        <f ca="1">IF(B391="","",OFFSET(List1!U$4,tisk!A390,0))</f>
        <v>130</v>
      </c>
      <c r="L391" s="116">
        <f ca="1">IF(B391="","",OFFSET(List1!V$4,tisk!A390,0))</f>
        <v>380</v>
      </c>
      <c r="M391" s="118">
        <f ca="1">IF(B391="","",OFFSET(List1!W$4,tisk!A390,0))</f>
        <v>25000</v>
      </c>
    </row>
    <row r="392" spans="1:13" s="95" customFormat="1" ht="88.9" customHeight="1" x14ac:dyDescent="0.3">
      <c r="A392" s="90"/>
      <c r="B392" s="116"/>
      <c r="C392" s="84" t="str">
        <f ca="1">IF(B391="","",CONCATENATE("Okres ",OFFSET(List1!F$4,tisk!A390,0),"
","Právní forma","
",OFFSET(List1!G$4,tisk!A390,0),"
","IČO ",OFFSET(List1!H$4,tisk!A390,0),"
 ","B.Ú. ",OFFSET(List1!I$4,tisk!A390,0)))</f>
        <v>Okres Šumperk
Právní forma
Obec, městská část hlavního města Prahy
IČO 72054433
 B.Ú. -anonymizováno-</v>
      </c>
      <c r="D392" s="84" t="str">
        <f ca="1">IF(B391="","",OFFSET(List1!L$4,tisk!A390,0))</f>
        <v>Oprava cisternové automobilové stříkačky CAS 32</v>
      </c>
      <c r="E392" s="117"/>
      <c r="F392" s="93"/>
      <c r="G392" s="118"/>
      <c r="H392" s="119"/>
      <c r="I392" s="116"/>
      <c r="J392" s="116"/>
      <c r="K392" s="116"/>
      <c r="L392" s="116"/>
      <c r="M392" s="118"/>
    </row>
    <row r="393" spans="1:13" s="95" customFormat="1" ht="21.95" customHeight="1" x14ac:dyDescent="0.3">
      <c r="A393" s="90">
        <f>ROW()/3-1</f>
        <v>130</v>
      </c>
      <c r="B393" s="116"/>
      <c r="C393" s="84" t="str">
        <f ca="1">IF(B391="","",CONCATENATE("Zástupce","
",OFFSET(List1!J$4,tisk!A390,0)))</f>
        <v xml:space="preserve">Zástupce
</v>
      </c>
      <c r="D393" s="84" t="str">
        <f ca="1">IF(B391="","",CONCATENATE("Dotace bude použita na:",OFFSET(List1!M$4,tisk!A390,0)))</f>
        <v>Dotace bude použita na:opravu automobilové stříkačky CAS 32</v>
      </c>
      <c r="E393" s="117"/>
      <c r="F393" s="92" t="str">
        <f ca="1">IF(B391="","",OFFSET(List1!P$4,tisk!A390,0))</f>
        <v>11/2019</v>
      </c>
      <c r="G393" s="118"/>
      <c r="H393" s="119"/>
      <c r="I393" s="116"/>
      <c r="J393" s="116"/>
      <c r="K393" s="116"/>
      <c r="L393" s="116"/>
      <c r="M393" s="118"/>
    </row>
    <row r="394" spans="1:13" s="95" customFormat="1" ht="61.4" customHeight="1" x14ac:dyDescent="0.3">
      <c r="A394" s="90"/>
      <c r="B394" s="116" t="str">
        <f ca="1">IF(OFFSET(List1!A$4,tisk!A393,0)&gt;0,OFFSET(List1!A$4,tisk!A393,0),"")</f>
        <v>62</v>
      </c>
      <c r="C394" s="84" t="str">
        <f ca="1">IF(B394="","",CONCATENATE(OFFSET(List1!B$4,tisk!A393,0),"
",OFFSET(List1!C$4,tisk!A393,0),"
",OFFSET(List1!D$4,tisk!A393,0),"
",OFFSET(List1!E$4,tisk!A393,0)))</f>
        <v>Obec Pivín
Pivín 220
Pivín
79824</v>
      </c>
      <c r="D394" s="86" t="str">
        <f ca="1">IF(B394="","",OFFSET(List1!K$4,tisk!A393,0))</f>
        <v>Pořízení, technické zhodnocení a oprava požární techniky a nákup věcného vybavení pro JSDH hasičů Pivín zřízené obcí Pivín</v>
      </c>
      <c r="E394" s="117">
        <f ca="1">IF(B394="","",OFFSET(List1!N$4,tisk!A393,0))</f>
        <v>45000</v>
      </c>
      <c r="F394" s="92" t="str">
        <f ca="1">IF(B394="","",OFFSET(List1!O$4,tisk!A393,0))</f>
        <v>1/2019</v>
      </c>
      <c r="G394" s="118">
        <f ca="1">IF(B394="","",OFFSET(List1!Q$4,tisk!A393,0))</f>
        <v>35000</v>
      </c>
      <c r="H394" s="119" t="str">
        <f ca="1">IF(B394="","",OFFSET(List1!R$4,tisk!A393,0))</f>
        <v>13.12.2019</v>
      </c>
      <c r="I394" s="116">
        <f ca="1">IF(B394="","",OFFSET(List1!S$4,tisk!A393,0))</f>
        <v>90</v>
      </c>
      <c r="J394" s="116">
        <f ca="1">IF(B394="","",OFFSET(List1!T$4,tisk!A393,0))</f>
        <v>140</v>
      </c>
      <c r="K394" s="116">
        <f ca="1">IF(B394="","",OFFSET(List1!U$4,tisk!A393,0))</f>
        <v>150</v>
      </c>
      <c r="L394" s="116">
        <f ca="1">IF(B394="","",OFFSET(List1!V$4,tisk!A393,0))</f>
        <v>380</v>
      </c>
      <c r="M394" s="118">
        <f ca="1">IF(B394="","",OFFSET(List1!W$4,tisk!A393,0))</f>
        <v>22500</v>
      </c>
    </row>
    <row r="395" spans="1:13" s="95" customFormat="1" ht="89.55" customHeight="1" x14ac:dyDescent="0.3">
      <c r="A395" s="90"/>
      <c r="B395" s="116"/>
      <c r="C395" s="84" t="str">
        <f ca="1">IF(B394="","",CONCATENATE("Okres ",OFFSET(List1!F$4,tisk!A393,0),"
","Právní forma","
",OFFSET(List1!G$4,tisk!A393,0),"
","IČO ",OFFSET(List1!H$4,tisk!A393,0),"
 ","B.Ú. ",OFFSET(List1!I$4,tisk!A393,0)))</f>
        <v>Okres Prostějov
Právní forma
Obec, městská část hlavního města Prahy
IČO 00288624
 B.Ú. -anonymizováno-</v>
      </c>
      <c r="D395" s="84" t="str">
        <f ca="1">IF(B394="","",OFFSET(List1!L$4,tisk!A393,0))</f>
        <v>Akcí je oprava speciálního zásahového vozidla AVIA 31.1 k účelům JSDH Pivín.</v>
      </c>
      <c r="E395" s="117"/>
      <c r="F395" s="93"/>
      <c r="G395" s="118"/>
      <c r="H395" s="119"/>
      <c r="I395" s="116"/>
      <c r="J395" s="116"/>
      <c r="K395" s="116"/>
      <c r="L395" s="116"/>
      <c r="M395" s="118"/>
    </row>
    <row r="396" spans="1:13" s="95" customFormat="1" ht="30.05" customHeight="1" x14ac:dyDescent="0.3">
      <c r="A396" s="90">
        <f>ROW()/3-1</f>
        <v>131</v>
      </c>
      <c r="B396" s="116"/>
      <c r="C396" s="84" t="str">
        <f ca="1">IF(B394="","",CONCATENATE("Zástupce","
",OFFSET(List1!J$4,tisk!A393,0)))</f>
        <v xml:space="preserve">Zástupce
</v>
      </c>
      <c r="D396" s="84" t="str">
        <f ca="1">IF(B394="","",CONCATENATE("Dotace bude použita na:",OFFSET(List1!M$4,tisk!A393,0)))</f>
        <v>Dotace bude použita na:opravu speciálního zásahového vozidla AVIA 31.1 včetně přípravy pro STK.</v>
      </c>
      <c r="E396" s="117"/>
      <c r="F396" s="92" t="str">
        <f ca="1">IF(B394="","",OFFSET(List1!P$4,tisk!A393,0))</f>
        <v>11/2019</v>
      </c>
      <c r="G396" s="118"/>
      <c r="H396" s="119"/>
      <c r="I396" s="116"/>
      <c r="J396" s="116"/>
      <c r="K396" s="116"/>
      <c r="L396" s="116"/>
      <c r="M396" s="118"/>
    </row>
    <row r="397" spans="1:13" s="95" customFormat="1" ht="57.6" customHeight="1" x14ac:dyDescent="0.3">
      <c r="A397" s="90"/>
      <c r="B397" s="116" t="str">
        <f ca="1">IF(OFFSET(List1!A$4,tisk!A396,0)&gt;0,OFFSET(List1!A$4,tisk!A396,0),"")</f>
        <v>159</v>
      </c>
      <c r="C397" s="84" t="str">
        <f ca="1">IF(B397="","",CONCATENATE(OFFSET(List1!B$4,tisk!A396,0),"
",OFFSET(List1!C$4,tisk!A396,0),"
",OFFSET(List1!D$4,tisk!A396,0),"
",OFFSET(List1!E$4,tisk!A396,0)))</f>
        <v>Obec Stařechovice
Stařechovice 71
Stařechovice
79841</v>
      </c>
      <c r="D397" s="86" t="str">
        <f ca="1">IF(B397="","",OFFSET(List1!K$4,tisk!A396,0))</f>
        <v>Pořízení, technické zhodnocení a oprava požární techniky a nákup věcného vybavení pro JSDH Stařechovice zřízené obcí Stařechovice</v>
      </c>
      <c r="E397" s="117">
        <f ca="1">IF(B397="","",OFFSET(List1!N$4,tisk!A396,0))</f>
        <v>35000</v>
      </c>
      <c r="F397" s="92" t="str">
        <f ca="1">IF(B397="","",OFFSET(List1!O$4,tisk!A396,0))</f>
        <v>1/2019</v>
      </c>
      <c r="G397" s="118">
        <f ca="1">IF(B397="","",OFFSET(List1!Q$4,tisk!A396,0))</f>
        <v>35000</v>
      </c>
      <c r="H397" s="119" t="str">
        <f ca="1">IF(B397="","",OFFSET(List1!R$4,tisk!A396,0))</f>
        <v>13.12.2019</v>
      </c>
      <c r="I397" s="116">
        <f ca="1">IF(B397="","",OFFSET(List1!S$4,tisk!A396,0))</f>
        <v>90</v>
      </c>
      <c r="J397" s="116">
        <f ca="1">IF(B397="","",OFFSET(List1!T$4,tisk!A396,0))</f>
        <v>140</v>
      </c>
      <c r="K397" s="116">
        <f ca="1">IF(B397="","",OFFSET(List1!U$4,tisk!A396,0))</f>
        <v>150</v>
      </c>
      <c r="L397" s="116">
        <f ca="1">IF(B397="","",OFFSET(List1!V$4,tisk!A396,0))</f>
        <v>380</v>
      </c>
      <c r="M397" s="118">
        <f ca="1">IF(B397="","",OFFSET(List1!W$4,tisk!A396,0))</f>
        <v>17500</v>
      </c>
    </row>
    <row r="398" spans="1:13" s="95" customFormat="1" ht="89.55" customHeight="1" x14ac:dyDescent="0.3">
      <c r="A398" s="90"/>
      <c r="B398" s="116"/>
      <c r="C398" s="84" t="str">
        <f ca="1">IF(B397="","",CONCATENATE("Okres ",OFFSET(List1!F$4,tisk!A396,0),"
","Právní forma","
",OFFSET(List1!G$4,tisk!A396,0),"
","IČO ",OFFSET(List1!H$4,tisk!A396,0),"
 ","B.Ú. ",OFFSET(List1!I$4,tisk!A396,0)))</f>
        <v>Okres Prostějov
Právní forma
Obec, městská část hlavního města Prahy
IČO 00288802
 B.Ú. -anonymizováno-</v>
      </c>
      <c r="D398" s="84" t="str">
        <f ca="1">IF(B397="","",OFFSET(List1!L$4,tisk!A396,0))</f>
        <v>Oprava zásahového automobilu z důvobu špatného stavu katalyzátoru, výfukové soustavy a motoru</v>
      </c>
      <c r="E398" s="117"/>
      <c r="F398" s="93"/>
      <c r="G398" s="118"/>
      <c r="H398" s="119"/>
      <c r="I398" s="116"/>
      <c r="J398" s="116"/>
      <c r="K398" s="116"/>
      <c r="L398" s="116"/>
      <c r="M398" s="118"/>
    </row>
    <row r="399" spans="1:13" s="95" customFormat="1" ht="21.3" customHeight="1" x14ac:dyDescent="0.3">
      <c r="A399" s="90">
        <f>ROW()/3-1</f>
        <v>132</v>
      </c>
      <c r="B399" s="116"/>
      <c r="C399" s="84" t="str">
        <f ca="1">IF(B397="","",CONCATENATE("Zástupce","
",OFFSET(List1!J$4,tisk!A396,0)))</f>
        <v xml:space="preserve">Zástupce
</v>
      </c>
      <c r="D399" s="84" t="str">
        <f ca="1">IF(B397="","",CONCATENATE("Dotace bude použita na:",OFFSET(List1!M$4,tisk!A396,0)))</f>
        <v>Dotace bude použita na:opravu zásahového automobilu</v>
      </c>
      <c r="E399" s="117"/>
      <c r="F399" s="92" t="str">
        <f ca="1">IF(B397="","",OFFSET(List1!P$4,tisk!A396,0))</f>
        <v>11/2019</v>
      </c>
      <c r="G399" s="118"/>
      <c r="H399" s="119"/>
      <c r="I399" s="116"/>
      <c r="J399" s="116"/>
      <c r="K399" s="116"/>
      <c r="L399" s="116"/>
      <c r="M399" s="118"/>
    </row>
    <row r="400" spans="1:13" s="95" customFormat="1" ht="75" customHeight="1" x14ac:dyDescent="0.3">
      <c r="A400" s="90"/>
      <c r="B400" s="116" t="str">
        <f ca="1">IF(OFFSET(List1!A$4,tisk!A399,0)&gt;0,OFFSET(List1!A$4,tisk!A399,0),"")</f>
        <v>12</v>
      </c>
      <c r="C400" s="84" t="str">
        <f ca="1">IF(B400="","",CONCATENATE(OFFSET(List1!B$4,tisk!A399,0),"
",OFFSET(List1!C$4,tisk!A399,0),"
",OFFSET(List1!D$4,tisk!A399,0),"
",OFFSET(List1!E$4,tisk!A399,0)))</f>
        <v>Obec Určice
Určice 81
Určice
79804</v>
      </c>
      <c r="D400" s="86" t="str">
        <f ca="1">IF(B400="","",OFFSET(List1!K$4,tisk!A399,0))</f>
        <v>Pořízení, technické zhodnocení a oprava požární techniky a nákup věcného vybavení pro JSDH Určice zřízené obcí Určice</v>
      </c>
      <c r="E400" s="117">
        <f ca="1">IF(B400="","",OFFSET(List1!N$4,tisk!A399,0))</f>
        <v>16000</v>
      </c>
      <c r="F400" s="92" t="str">
        <f ca="1">IF(B400="","",OFFSET(List1!O$4,tisk!A399,0))</f>
        <v>1/2019</v>
      </c>
      <c r="G400" s="118">
        <f ca="1">IF(B400="","",OFFSET(List1!Q$4,tisk!A399,0))</f>
        <v>16000</v>
      </c>
      <c r="H400" s="119" t="str">
        <f ca="1">IF(B400="","",OFFSET(List1!R$4,tisk!A399,0))</f>
        <v>13.12.2019</v>
      </c>
      <c r="I400" s="116">
        <f ca="1">IF(B400="","",OFFSET(List1!S$4,tisk!A399,0))</f>
        <v>70</v>
      </c>
      <c r="J400" s="116">
        <f ca="1">IF(B400="","",OFFSET(List1!T$4,tisk!A399,0))</f>
        <v>160</v>
      </c>
      <c r="K400" s="116">
        <f ca="1">IF(B400="","",OFFSET(List1!U$4,tisk!A399,0))</f>
        <v>150</v>
      </c>
      <c r="L400" s="116">
        <f ca="1">IF(B400="","",OFFSET(List1!V$4,tisk!A399,0))</f>
        <v>380</v>
      </c>
      <c r="M400" s="118">
        <f ca="1">IF(B400="","",OFFSET(List1!W$4,tisk!A399,0))</f>
        <v>8000</v>
      </c>
    </row>
    <row r="401" spans="1:13" s="95" customFormat="1" ht="90.8" customHeight="1" x14ac:dyDescent="0.3">
      <c r="A401" s="90"/>
      <c r="B401" s="116"/>
      <c r="C401" s="84" t="str">
        <f ca="1">IF(B400="","",CONCATENATE("Okres ",OFFSET(List1!F$4,tisk!A399,0),"
","Právní forma","
",OFFSET(List1!G$4,tisk!A399,0),"
","IČO ",OFFSET(List1!H$4,tisk!A399,0),"
 ","B.Ú. ",OFFSET(List1!I$4,tisk!A399,0)))</f>
        <v>Okres Prostějov
Právní forma
Obec, městská část hlavního města Prahy
IČO 00288870
 B.Ú. -anonymizováno-</v>
      </c>
      <c r="D401" s="84" t="str">
        <f ca="1">IF(B400="","",OFFSET(List1!L$4,tisk!A399,0))</f>
        <v>Pořízení jednoho kusu: dýchací technika, láhev tlaková kompozit carbon 6,9 l/30 Mpa.</v>
      </c>
      <c r="E401" s="117"/>
      <c r="F401" s="93"/>
      <c r="G401" s="118"/>
      <c r="H401" s="119"/>
      <c r="I401" s="116"/>
      <c r="J401" s="116"/>
      <c r="K401" s="116"/>
      <c r="L401" s="116"/>
      <c r="M401" s="118"/>
    </row>
    <row r="402" spans="1:13" s="95" customFormat="1" ht="30.05" customHeight="1" x14ac:dyDescent="0.3">
      <c r="A402" s="90">
        <f>ROW()/3-1</f>
        <v>133</v>
      </c>
      <c r="B402" s="116"/>
      <c r="C402" s="84" t="str">
        <f ca="1">IF(B400="","",CONCATENATE("Zástupce","
",OFFSET(List1!J$4,tisk!A399,0)))</f>
        <v xml:space="preserve">Zástupce
</v>
      </c>
      <c r="D402" s="84" t="str">
        <f ca="1">IF(B400="","",CONCATENATE("Dotace bude použita na:",OFFSET(List1!M$4,tisk!A399,0)))</f>
        <v>Dotace bude použita na:pořízení dýchací techniky - 1 kus láhev tlaková kompozit carbon 6,9 l/30 Mpa</v>
      </c>
      <c r="E402" s="117"/>
      <c r="F402" s="92" t="str">
        <f ca="1">IF(B400="","",OFFSET(List1!P$4,tisk!A399,0))</f>
        <v>11/2019</v>
      </c>
      <c r="G402" s="118"/>
      <c r="H402" s="119"/>
      <c r="I402" s="116"/>
      <c r="J402" s="116"/>
      <c r="K402" s="116"/>
      <c r="L402" s="116"/>
      <c r="M402" s="118"/>
    </row>
    <row r="403" spans="1:13" s="95" customFormat="1" ht="61.4" customHeight="1" x14ac:dyDescent="0.3">
      <c r="A403" s="90"/>
      <c r="B403" s="116" t="str">
        <f ca="1">IF(OFFSET(List1!A$4,tisk!A402,0)&gt;0,OFFSET(List1!A$4,tisk!A402,0),"")</f>
        <v>49</v>
      </c>
      <c r="C403" s="84" t="str">
        <f ca="1">IF(B403="","",CONCATENATE(OFFSET(List1!B$4,tisk!A402,0),"
",OFFSET(List1!C$4,tisk!A402,0),"
",OFFSET(List1!D$4,tisk!A402,0),"
",OFFSET(List1!E$4,tisk!A402,0)))</f>
        <v>Obec Víceměřice
Víceměřice 26
Víceměřice
79826</v>
      </c>
      <c r="D403" s="86" t="str">
        <f ca="1">IF(B403="","",OFFSET(List1!K$4,tisk!A402,0))</f>
        <v>Pořízení, technické zhodnocení a oprava požární techniky a nákup věcného vybavení pro JSDH Víceměřice zřízené obcí Víceměřice</v>
      </c>
      <c r="E403" s="117">
        <f ca="1">IF(B403="","",OFFSET(List1!N$4,tisk!A402,0))</f>
        <v>55000</v>
      </c>
      <c r="F403" s="92" t="str">
        <f ca="1">IF(B403="","",OFFSET(List1!O$4,tisk!A402,0))</f>
        <v>1/2019</v>
      </c>
      <c r="G403" s="118">
        <f ca="1">IF(B403="","",OFFSET(List1!Q$4,tisk!A402,0))</f>
        <v>27500</v>
      </c>
      <c r="H403" s="119" t="str">
        <f ca="1">IF(B403="","",OFFSET(List1!R$4,tisk!A402,0))</f>
        <v>13.12.2019</v>
      </c>
      <c r="I403" s="116">
        <f ca="1">IF(B403="","",OFFSET(List1!S$4,tisk!A402,0))</f>
        <v>90</v>
      </c>
      <c r="J403" s="116">
        <f ca="1">IF(B403="","",OFFSET(List1!T$4,tisk!A402,0))</f>
        <v>140</v>
      </c>
      <c r="K403" s="116">
        <f ca="1">IF(B403="","",OFFSET(List1!U$4,tisk!A402,0))</f>
        <v>150</v>
      </c>
      <c r="L403" s="116">
        <f ca="1">IF(B403="","",OFFSET(List1!V$4,tisk!A402,0))</f>
        <v>380</v>
      </c>
      <c r="M403" s="118">
        <f ca="1">IF(B403="","",OFFSET(List1!W$4,tisk!A402,0))</f>
        <v>27500</v>
      </c>
    </row>
    <row r="404" spans="1:13" s="95" customFormat="1" ht="89.55" customHeight="1" x14ac:dyDescent="0.3">
      <c r="A404" s="90"/>
      <c r="B404" s="116"/>
      <c r="C404" s="84" t="str">
        <f ca="1">IF(B403="","",CONCATENATE("Okres ",OFFSET(List1!F$4,tisk!A402,0),"
","Právní forma","
",OFFSET(List1!G$4,tisk!A402,0),"
","IČO ",OFFSET(List1!H$4,tisk!A402,0),"
 ","B.Ú. ",OFFSET(List1!I$4,tisk!A402,0)))</f>
        <v>Okres Prostějov
Právní forma
Obec, městská část hlavního města Prahy
IČO 00288888
 B.Ú. -anonymizováno-</v>
      </c>
      <c r="D404" s="84" t="str">
        <f ca="1">IF(B403="","",OFFSET(List1!L$4,tisk!A402,0))</f>
        <v>Jedná se o opravu hasičského auta - Ford Transit 280S.</v>
      </c>
      <c r="E404" s="117"/>
      <c r="F404" s="93"/>
      <c r="G404" s="118"/>
      <c r="H404" s="119"/>
      <c r="I404" s="116"/>
      <c r="J404" s="116"/>
      <c r="K404" s="116"/>
      <c r="L404" s="116"/>
      <c r="M404" s="118"/>
    </row>
    <row r="405" spans="1:13" s="95" customFormat="1" ht="21.3" customHeight="1" x14ac:dyDescent="0.3">
      <c r="A405" s="90">
        <f>ROW()/3-1</f>
        <v>134</v>
      </c>
      <c r="B405" s="116"/>
      <c r="C405" s="84" t="str">
        <f ca="1">IF(B403="","",CONCATENATE("Zástupce","
",OFFSET(List1!J$4,tisk!A402,0)))</f>
        <v xml:space="preserve">Zástupce
</v>
      </c>
      <c r="D405" s="84" t="str">
        <f ca="1">IF(B403="","",CONCATENATE("Dotace bude použita na:",OFFSET(List1!M$4,tisk!A402,0)))</f>
        <v>Dotace bude použita na:opravu hasičského auta - Ford Transit 280S.</v>
      </c>
      <c r="E405" s="117"/>
      <c r="F405" s="92" t="str">
        <f ca="1">IF(B403="","",OFFSET(List1!P$4,tisk!A402,0))</f>
        <v>11/2019</v>
      </c>
      <c r="G405" s="118"/>
      <c r="H405" s="119"/>
      <c r="I405" s="116"/>
      <c r="J405" s="116"/>
      <c r="K405" s="116"/>
      <c r="L405" s="116"/>
      <c r="M405" s="118"/>
    </row>
    <row r="406" spans="1:13" s="95" customFormat="1" ht="59.5" customHeight="1" x14ac:dyDescent="0.3">
      <c r="A406" s="90"/>
      <c r="B406" s="116" t="str">
        <f ca="1">IF(OFFSET(List1!A$4,tisk!A405,0)&gt;0,OFFSET(List1!A$4,tisk!A405,0),"")</f>
        <v>113</v>
      </c>
      <c r="C406" s="84" t="str">
        <f ca="1">IF(B406="","",CONCATENATE(OFFSET(List1!B$4,tisk!A405,0),"
",OFFSET(List1!C$4,tisk!A405,0),"
",OFFSET(List1!D$4,tisk!A405,0),"
",OFFSET(List1!E$4,tisk!A405,0)))</f>
        <v>Obec Želeč
Želeč 62
Želeč
79807</v>
      </c>
      <c r="D406" s="86" t="str">
        <f ca="1">IF(B406="","",OFFSET(List1!K$4,tisk!A405,0))</f>
        <v>Pořízení, technické zhodnocení a oprava požární techniky a nákup věcného vybavení pro JSDH Želeč zřízené obcí Želeč</v>
      </c>
      <c r="E406" s="117">
        <f ca="1">IF(B406="","",OFFSET(List1!N$4,tisk!A405,0))</f>
        <v>34000</v>
      </c>
      <c r="F406" s="92" t="str">
        <f ca="1">IF(B406="","",OFFSET(List1!O$4,tisk!A405,0))</f>
        <v>1/2019</v>
      </c>
      <c r="G406" s="118">
        <f ca="1">IF(B406="","",OFFSET(List1!Q$4,tisk!A405,0))</f>
        <v>34000</v>
      </c>
      <c r="H406" s="119" t="str">
        <f ca="1">IF(B406="","",OFFSET(List1!R$4,tisk!A405,0))</f>
        <v>13.12.2019</v>
      </c>
      <c r="I406" s="116">
        <f ca="1">IF(B406="","",OFFSET(List1!S$4,tisk!A405,0))</f>
        <v>90</v>
      </c>
      <c r="J406" s="116">
        <f ca="1">IF(B406="","",OFFSET(List1!T$4,tisk!A405,0))</f>
        <v>140</v>
      </c>
      <c r="K406" s="116">
        <f ca="1">IF(B406="","",OFFSET(List1!U$4,tisk!A405,0))</f>
        <v>150</v>
      </c>
      <c r="L406" s="116">
        <f ca="1">IF(B406="","",OFFSET(List1!V$4,tisk!A405,0))</f>
        <v>380</v>
      </c>
      <c r="M406" s="118">
        <f ca="1">IF(B406="","",OFFSET(List1!W$4,tisk!A405,0))</f>
        <v>17000</v>
      </c>
    </row>
    <row r="407" spans="1:13" s="95" customFormat="1" ht="89.55" customHeight="1" x14ac:dyDescent="0.3">
      <c r="A407" s="90"/>
      <c r="B407" s="116"/>
      <c r="C407" s="84" t="str">
        <f ca="1">IF(B406="","",CONCATENATE("Okres ",OFFSET(List1!F$4,tisk!A405,0),"
","Právní forma","
",OFFSET(List1!G$4,tisk!A405,0),"
","IČO ",OFFSET(List1!H$4,tisk!A405,0),"
 ","B.Ú. ",OFFSET(List1!I$4,tisk!A405,0)))</f>
        <v>Okres Prostějov
Právní forma
Obec, městská část hlavního města Prahy
IČO 00288993
 B.Ú. -anonymizováno-</v>
      </c>
      <c r="D407" s="84" t="str">
        <f ca="1">IF(B406="","",OFFSET(List1!L$4,tisk!A405,0))</f>
        <v>Projekt představuje pořízení přívěsného vozíku za zásahové vozidlo JSDH.</v>
      </c>
      <c r="E407" s="117"/>
      <c r="F407" s="93"/>
      <c r="G407" s="118"/>
      <c r="H407" s="119"/>
      <c r="I407" s="116"/>
      <c r="J407" s="116"/>
      <c r="K407" s="116"/>
      <c r="L407" s="116"/>
      <c r="M407" s="118"/>
    </row>
    <row r="408" spans="1:13" s="95" customFormat="1" ht="21.3" customHeight="1" x14ac:dyDescent="0.3">
      <c r="A408" s="90">
        <f>ROW()/3-1</f>
        <v>135</v>
      </c>
      <c r="B408" s="116"/>
      <c r="C408" s="84" t="str">
        <f ca="1">IF(B406="","",CONCATENATE("Zástupce","
",OFFSET(List1!J$4,tisk!A405,0)))</f>
        <v xml:space="preserve">Zástupce
</v>
      </c>
      <c r="D408" s="84" t="str">
        <f ca="1">IF(B406="","",CONCATENATE("Dotace bude použita na:",OFFSET(List1!M$4,tisk!A405,0)))</f>
        <v>Dotace bude použita na:pořízení přívěsného vozíku za zásahové vozidlo</v>
      </c>
      <c r="E408" s="117"/>
      <c r="F408" s="92" t="str">
        <f ca="1">IF(B406="","",OFFSET(List1!P$4,tisk!A405,0))</f>
        <v>11/2019</v>
      </c>
      <c r="G408" s="118"/>
      <c r="H408" s="119"/>
      <c r="I408" s="116"/>
      <c r="J408" s="116"/>
      <c r="K408" s="116"/>
      <c r="L408" s="116"/>
      <c r="M408" s="118"/>
    </row>
    <row r="409" spans="1:13" s="95" customFormat="1" ht="63.9" customHeight="1" x14ac:dyDescent="0.3">
      <c r="A409" s="90"/>
      <c r="B409" s="116" t="str">
        <f ca="1">IF(OFFSET(List1!A$4,tisk!A408,0)&gt;0,OFFSET(List1!A$4,tisk!A408,0),"")</f>
        <v>41</v>
      </c>
      <c r="C409" s="84" t="str">
        <f ca="1">IF(B409="","",CONCATENATE(OFFSET(List1!B$4,tisk!A408,0),"
",OFFSET(List1!C$4,tisk!A408,0),"
",OFFSET(List1!D$4,tisk!A408,0),"
",OFFSET(List1!E$4,tisk!A408,0)))</f>
        <v>Obec Přestavlky
Přestavlky 109
Přestavlky
75002</v>
      </c>
      <c r="D409" s="86" t="str">
        <f ca="1">IF(B409="","",OFFSET(List1!K$4,tisk!A408,0))</f>
        <v>Pořízení, technické zhodnocení a oprava požární techniky a nákup věcného vybavení pro JSDH Přestavlky zřízené obcí Přestavlky</v>
      </c>
      <c r="E409" s="117">
        <f ca="1">IF(B409="","",OFFSET(List1!N$4,tisk!A408,0))</f>
        <v>21500</v>
      </c>
      <c r="F409" s="92" t="str">
        <f ca="1">IF(B409="","",OFFSET(List1!O$4,tisk!A408,0))</f>
        <v>1/2019</v>
      </c>
      <c r="G409" s="118">
        <f ca="1">IF(B409="","",OFFSET(List1!Q$4,tisk!A408,0))</f>
        <v>10000</v>
      </c>
      <c r="H409" s="119" t="str">
        <f ca="1">IF(B409="","",OFFSET(List1!R$4,tisk!A408,0))</f>
        <v>13.12.2019</v>
      </c>
      <c r="I409" s="116">
        <f ca="1">IF(B409="","",OFFSET(List1!S$4,tisk!A408,0))</f>
        <v>110</v>
      </c>
      <c r="J409" s="116">
        <f ca="1">IF(B409="","",OFFSET(List1!T$4,tisk!A408,0))</f>
        <v>115</v>
      </c>
      <c r="K409" s="116">
        <f ca="1">IF(B409="","",OFFSET(List1!U$4,tisk!A408,0))</f>
        <v>150</v>
      </c>
      <c r="L409" s="116">
        <f ca="1">IF(B409="","",OFFSET(List1!V$4,tisk!A408,0))</f>
        <v>375</v>
      </c>
      <c r="M409" s="118">
        <f ca="1">IF(B409="","",OFFSET(List1!W$4,tisk!A408,0))</f>
        <v>10000</v>
      </c>
    </row>
    <row r="410" spans="1:13" s="95" customFormat="1" ht="87.65" customHeight="1" x14ac:dyDescent="0.3">
      <c r="A410" s="90"/>
      <c r="B410" s="116"/>
      <c r="C410" s="84" t="str">
        <f ca="1">IF(B409="","",CONCATENATE("Okres ",OFFSET(List1!F$4,tisk!A408,0),"
","Právní forma","
",OFFSET(List1!G$4,tisk!A408,0),"
","IČO ",OFFSET(List1!H$4,tisk!A408,0),"
 ","B.Ú. ",OFFSET(List1!I$4,tisk!A408,0)))</f>
        <v>Okres Přerov
Právní forma
Obec, městská část hlavního města Prahy
IČO 00636495
 B.Ú. -anonymizováno-</v>
      </c>
      <c r="D410" s="84" t="str">
        <f ca="1">IF(B409="","",OFFSET(List1!L$4,tisk!A408,0))</f>
        <v>Vybavení JSDH Přestavlky zřízenou obcí Přestavlky věcnými prostředky požární ochrany. Předmětem žádosti je pořízení sady
vyprošťovacího a souvisejícího nářadí dle koncepce vybavenosti pro JPO V. Pořízené věcné prostředky PO zkvalitní vybavení JSDH.</v>
      </c>
      <c r="E410" s="117"/>
      <c r="F410" s="93"/>
      <c r="G410" s="118"/>
      <c r="H410" s="119"/>
      <c r="I410" s="116"/>
      <c r="J410" s="116"/>
      <c r="K410" s="116"/>
      <c r="L410" s="116"/>
      <c r="M410" s="118"/>
    </row>
    <row r="411" spans="1:13" s="95" customFormat="1" ht="30.05" customHeight="1" x14ac:dyDescent="0.3">
      <c r="A411" s="90">
        <f>ROW()/3-1</f>
        <v>136</v>
      </c>
      <c r="B411" s="116"/>
      <c r="C411" s="84" t="str">
        <f ca="1">IF(B409="","",CONCATENATE("Zástupce","
",OFFSET(List1!J$4,tisk!A408,0)))</f>
        <v xml:space="preserve">Zástupce
</v>
      </c>
      <c r="D411" s="84" t="str">
        <f ca="1">IF(B409="","",CONCATENATE("Dotace bude použita na:",OFFSET(List1!M$4,tisk!A408,0)))</f>
        <v>Dotace bude použita na:pořízení prostředků pro vyprošťování k doplnění vybavenosti JSDH Přestavlky.</v>
      </c>
      <c r="E411" s="117"/>
      <c r="F411" s="92" t="str">
        <f ca="1">IF(B409="","",OFFSET(List1!P$4,tisk!A408,0))</f>
        <v>11/2019</v>
      </c>
      <c r="G411" s="118"/>
      <c r="H411" s="119"/>
      <c r="I411" s="116"/>
      <c r="J411" s="116"/>
      <c r="K411" s="116"/>
      <c r="L411" s="116"/>
      <c r="M411" s="118"/>
    </row>
    <row r="412" spans="1:13" s="95" customFormat="1" ht="65.75" customHeight="1" x14ac:dyDescent="0.3">
      <c r="A412" s="90"/>
      <c r="B412" s="116" t="str">
        <f ca="1">IF(OFFSET(List1!A$4,tisk!A411,0)&gt;0,OFFSET(List1!A$4,tisk!A411,0),"")</f>
        <v>217</v>
      </c>
      <c r="C412" s="84" t="str">
        <f ca="1">IF(B412="","",CONCATENATE(OFFSET(List1!B$4,tisk!A411,0),"
",OFFSET(List1!C$4,tisk!A411,0),"
",OFFSET(List1!D$4,tisk!A411,0),"
",OFFSET(List1!E$4,tisk!A411,0)))</f>
        <v>Obec Bělkovice-Lašťany
Bělkovice-Lašťany 139
Bělkovice-Lašťany
78315</v>
      </c>
      <c r="D412" s="86" t="str">
        <f ca="1">IF(B412="","",OFFSET(List1!K$4,tisk!A411,0))</f>
        <v>Pořízení, technické zhodnocení a oprava požární techniky a nákup věcného vybavení pro JSDH Bělkovice-Lašťany zřízené obcí Bělkovice-Lašťany</v>
      </c>
      <c r="E412" s="117">
        <f ca="1">IF(B412="","",OFFSET(List1!N$4,tisk!A411,0))</f>
        <v>42000</v>
      </c>
      <c r="F412" s="92" t="str">
        <f ca="1">IF(B412="","",OFFSET(List1!O$4,tisk!A411,0))</f>
        <v>1/2019</v>
      </c>
      <c r="G412" s="118">
        <f ca="1">IF(B412="","",OFFSET(List1!Q$4,tisk!A411,0))</f>
        <v>35000</v>
      </c>
      <c r="H412" s="119" t="str">
        <f ca="1">IF(B412="","",OFFSET(List1!R$4,tisk!A411,0))</f>
        <v>13.12.2019</v>
      </c>
      <c r="I412" s="116">
        <f ca="1">IF(B412="","",OFFSET(List1!S$4,tisk!A411,0))</f>
        <v>70</v>
      </c>
      <c r="J412" s="116">
        <f ca="1">IF(B412="","",OFFSET(List1!T$4,tisk!A411,0))</f>
        <v>150</v>
      </c>
      <c r="K412" s="116">
        <f ca="1">IF(B412="","",OFFSET(List1!U$4,tisk!A411,0))</f>
        <v>150</v>
      </c>
      <c r="L412" s="116">
        <f ca="1">IF(B412="","",OFFSET(List1!V$4,tisk!A411,0))</f>
        <v>370</v>
      </c>
      <c r="M412" s="118">
        <f ca="1">IF(B412="","",OFFSET(List1!W$4,tisk!A411,0))</f>
        <v>21000</v>
      </c>
    </row>
    <row r="413" spans="1:13" s="95" customFormat="1" ht="87.65" customHeight="1" x14ac:dyDescent="0.3">
      <c r="A413" s="90"/>
      <c r="B413" s="116"/>
      <c r="C413" s="84" t="str">
        <f ca="1">IF(B412="","",CONCATENATE("Okres ",OFFSET(List1!F$4,tisk!A411,0),"
","Právní forma","
",OFFSET(List1!G$4,tisk!A411,0),"
","IČO ",OFFSET(List1!H$4,tisk!A411,0),"
 ","B.Ú. ",OFFSET(List1!I$4,tisk!A411,0)))</f>
        <v>Okres Olomouc
Právní forma
Obec, městská část hlavního města Prahy
IČO 00298654
 B.Ú. -anonymizováno-</v>
      </c>
      <c r="D413" s="84" t="str">
        <f ca="1">IF(B412="","",OFFSET(List1!L$4,tisk!A411,0))</f>
        <v>Oprava CAS - výměna elektrického lanového navijáku s příslušenstvím pro výměnu na CAS</v>
      </c>
      <c r="E413" s="117"/>
      <c r="F413" s="93"/>
      <c r="G413" s="118"/>
      <c r="H413" s="119"/>
      <c r="I413" s="116"/>
      <c r="J413" s="116"/>
      <c r="K413" s="116"/>
      <c r="L413" s="116"/>
      <c r="M413" s="118"/>
    </row>
    <row r="414" spans="1:13" s="95" customFormat="1" ht="31.95" customHeight="1" x14ac:dyDescent="0.3">
      <c r="A414" s="90">
        <f>ROW()/3-1</f>
        <v>137</v>
      </c>
      <c r="B414" s="116"/>
      <c r="C414" s="84" t="str">
        <f ca="1">IF(B412="","",CONCATENATE("Zástupce","
",OFFSET(List1!J$4,tisk!A411,0)))</f>
        <v xml:space="preserve">Zástupce
</v>
      </c>
      <c r="D414" s="84" t="str">
        <f ca="1">IF(B412="","",CONCATENATE("Dotace bude použita na:",OFFSET(List1!M$4,tisk!A411,0)))</f>
        <v>Dotace bude použita na:opravu CAS -výměna elektrického lanového navijáku s příslušenstvím</v>
      </c>
      <c r="E414" s="117"/>
      <c r="F414" s="92" t="str">
        <f ca="1">IF(B412="","",OFFSET(List1!P$4,tisk!A411,0))</f>
        <v>11/2019</v>
      </c>
      <c r="G414" s="118"/>
      <c r="H414" s="119"/>
      <c r="I414" s="116"/>
      <c r="J414" s="116"/>
      <c r="K414" s="116"/>
      <c r="L414" s="116"/>
      <c r="M414" s="118"/>
    </row>
    <row r="415" spans="1:13" s="95" customFormat="1" ht="65.75" customHeight="1" x14ac:dyDescent="0.3">
      <c r="A415" s="90"/>
      <c r="B415" s="116" t="str">
        <f ca="1">IF(OFFSET(List1!A$4,tisk!A414,0)&gt;0,OFFSET(List1!A$4,tisk!A414,0),"")</f>
        <v>105</v>
      </c>
      <c r="C415" s="84" t="str">
        <f ca="1">IF(B415="","",CONCATENATE(OFFSET(List1!B$4,tisk!A414,0),"
",OFFSET(List1!C$4,tisk!A414,0),"
",OFFSET(List1!D$4,tisk!A414,0),"
",OFFSET(List1!E$4,tisk!A414,0)))</f>
        <v>Obec Drahanovice
Drahanovice 144
Drahanovice
78344</v>
      </c>
      <c r="D415" s="86" t="str">
        <f ca="1">IF(B415="","",OFFSET(List1!K$4,tisk!A414,0))</f>
        <v>Pořízení, technické zhodnocení a oprava požární techniky a nákup věcného vybavení pro JSDH Drahanovice zřízené obcí Drahanovice</v>
      </c>
      <c r="E415" s="117">
        <f ca="1">IF(B415="","",OFFSET(List1!N$4,tisk!A414,0))</f>
        <v>108000</v>
      </c>
      <c r="F415" s="92" t="str">
        <f ca="1">IF(B415="","",OFFSET(List1!O$4,tisk!A414,0))</f>
        <v>1/2019</v>
      </c>
      <c r="G415" s="118">
        <f ca="1">IF(B415="","",OFFSET(List1!Q$4,tisk!A414,0))</f>
        <v>54000</v>
      </c>
      <c r="H415" s="119" t="str">
        <f ca="1">IF(B415="","",OFFSET(List1!R$4,tisk!A414,0))</f>
        <v>13.12.2019</v>
      </c>
      <c r="I415" s="116">
        <f ca="1">IF(B415="","",OFFSET(List1!S$4,tisk!A414,0))</f>
        <v>160</v>
      </c>
      <c r="J415" s="116">
        <f ca="1">IF(B415="","",OFFSET(List1!T$4,tisk!A414,0))</f>
        <v>130</v>
      </c>
      <c r="K415" s="116">
        <f ca="1">IF(B415="","",OFFSET(List1!U$4,tisk!A414,0))</f>
        <v>80</v>
      </c>
      <c r="L415" s="116">
        <f ca="1">IF(B415="","",OFFSET(List1!V$4,tisk!A414,0))</f>
        <v>370</v>
      </c>
      <c r="M415" s="118">
        <f ca="1">IF(B415="","",OFFSET(List1!W$4,tisk!A414,0))</f>
        <v>54000</v>
      </c>
    </row>
    <row r="416" spans="1:13" s="95" customFormat="1" ht="87.65" customHeight="1" x14ac:dyDescent="0.3">
      <c r="A416" s="90"/>
      <c r="B416" s="116"/>
      <c r="C416" s="84" t="str">
        <f ca="1">IF(B415="","",CONCATENATE("Okres ",OFFSET(List1!F$4,tisk!A414,0),"
","Právní forma","
",OFFSET(List1!G$4,tisk!A414,0),"
","IČO ",OFFSET(List1!H$4,tisk!A414,0),"
 ","B.Ú. ",OFFSET(List1!I$4,tisk!A414,0)))</f>
        <v>Okres Olomouc
Právní forma
Obec, městská část hlavního města Prahy
IČO 00298841
 B.Ú. -anonymizováno-</v>
      </c>
      <c r="D416" s="84" t="str">
        <f ca="1">IF(B415="","",OFFSET(List1!L$4,tisk!A414,0))</f>
        <v>Vybavení zásahové jednotky Drahanovice dýchací technikou.</v>
      </c>
      <c r="E416" s="117"/>
      <c r="F416" s="93"/>
      <c r="G416" s="118"/>
      <c r="H416" s="119"/>
      <c r="I416" s="116"/>
      <c r="J416" s="116"/>
      <c r="K416" s="116"/>
      <c r="L416" s="116"/>
      <c r="M416" s="118"/>
    </row>
    <row r="417" spans="1:13" s="95" customFormat="1" ht="23.8" customHeight="1" x14ac:dyDescent="0.3">
      <c r="A417" s="90">
        <f>ROW()/3-1</f>
        <v>138</v>
      </c>
      <c r="B417" s="116"/>
      <c r="C417" s="84" t="str">
        <f ca="1">IF(B415="","",CONCATENATE("Zástupce","
",OFFSET(List1!J$4,tisk!A414,0)))</f>
        <v xml:space="preserve">Zástupce
</v>
      </c>
      <c r="D417" s="84" t="str">
        <f ca="1">IF(B415="","",CONCATENATE("Dotace bude použita na:",OFFSET(List1!M$4,tisk!A414,0)))</f>
        <v>Dotace bude použita na:pořízení dýchací techniky</v>
      </c>
      <c r="E417" s="117"/>
      <c r="F417" s="92" t="str">
        <f ca="1">IF(B415="","",OFFSET(List1!P$4,tisk!A414,0))</f>
        <v>11/2019</v>
      </c>
      <c r="G417" s="118"/>
      <c r="H417" s="119"/>
      <c r="I417" s="116"/>
      <c r="J417" s="116"/>
      <c r="K417" s="116"/>
      <c r="L417" s="116"/>
      <c r="M417" s="118"/>
    </row>
    <row r="418" spans="1:13" s="95" customFormat="1" ht="62.65" customHeight="1" x14ac:dyDescent="0.3">
      <c r="A418" s="90"/>
      <c r="B418" s="116" t="str">
        <f ca="1">IF(OFFSET(List1!A$4,tisk!A417,0)&gt;0,OFFSET(List1!A$4,tisk!A417,0),"")</f>
        <v>211</v>
      </c>
      <c r="C418" s="84" t="str">
        <f ca="1">IF(B418="","",CONCATENATE(OFFSET(List1!B$4,tisk!A417,0),"
",OFFSET(List1!C$4,tisk!A417,0),"
",OFFSET(List1!D$4,tisk!A417,0),"
",OFFSET(List1!E$4,tisk!A417,0)))</f>
        <v>Obec Mostkovice
Prostějovská 197/79
Mostkovice
79802</v>
      </c>
      <c r="D418" s="86" t="str">
        <f ca="1">IF(B418="","",OFFSET(List1!K$4,tisk!A417,0))</f>
        <v>Pořízení, technické zhodnocení a oprava požární techniky a nákup věcného vybavení pro JSDH Mostkovice zřízené obcí  Mostkovice</v>
      </c>
      <c r="E418" s="117">
        <f ca="1">IF(B418="","",OFFSET(List1!N$4,tisk!A417,0))</f>
        <v>184000</v>
      </c>
      <c r="F418" s="92" t="str">
        <f ca="1">IF(B418="","",OFFSET(List1!O$4,tisk!A417,0))</f>
        <v>1/2019</v>
      </c>
      <c r="G418" s="118">
        <f ca="1">IF(B418="","",OFFSET(List1!Q$4,tisk!A417,0))</f>
        <v>92000</v>
      </c>
      <c r="H418" s="119" t="str">
        <f ca="1">IF(B418="","",OFFSET(List1!R$4,tisk!A417,0))</f>
        <v>13.12.2019</v>
      </c>
      <c r="I418" s="116">
        <f ca="1">IF(B418="","",OFFSET(List1!S$4,tisk!A417,0))</f>
        <v>160</v>
      </c>
      <c r="J418" s="116">
        <f ca="1">IF(B418="","",OFFSET(List1!T$4,tisk!A417,0))</f>
        <v>130</v>
      </c>
      <c r="K418" s="116">
        <f ca="1">IF(B418="","",OFFSET(List1!U$4,tisk!A417,0))</f>
        <v>80</v>
      </c>
      <c r="L418" s="116">
        <f ca="1">IF(B418="","",OFFSET(List1!V$4,tisk!A417,0))</f>
        <v>370</v>
      </c>
      <c r="M418" s="118">
        <f ca="1">IF(B418="","",OFFSET(List1!W$4,tisk!A417,0))</f>
        <v>92000</v>
      </c>
    </row>
    <row r="419" spans="1:13" s="95" customFormat="1" ht="90.2" customHeight="1" x14ac:dyDescent="0.3">
      <c r="A419" s="90"/>
      <c r="B419" s="116"/>
      <c r="C419" s="84" t="str">
        <f ca="1">IF(B418="","",CONCATENATE("Okres ",OFFSET(List1!F$4,tisk!A417,0),"
","Právní forma","
",OFFSET(List1!G$4,tisk!A417,0),"
","IČO ",OFFSET(List1!H$4,tisk!A417,0),"
 ","B.Ú. ",OFFSET(List1!I$4,tisk!A417,0)))</f>
        <v>Okres Prostějov
Právní forma
Obec, městská část hlavního města Prahy
IČO 00600032
 B.Ú. -anonymizováno-</v>
      </c>
      <c r="D419" s="84" t="str">
        <f ca="1">IF(B418="","",OFFSET(List1!L$4,tisk!A417,0))</f>
        <v>Nákup dýchací techniky 
Dýchací přístroj Dräger - 4 kompletní sety 
PSS 4000</v>
      </c>
      <c r="E419" s="117"/>
      <c r="F419" s="93"/>
      <c r="G419" s="118"/>
      <c r="H419" s="119"/>
      <c r="I419" s="116"/>
      <c r="J419" s="116"/>
      <c r="K419" s="116"/>
      <c r="L419" s="116"/>
      <c r="M419" s="118"/>
    </row>
    <row r="420" spans="1:13" s="95" customFormat="1" ht="36.950000000000003" customHeight="1" x14ac:dyDescent="0.3">
      <c r="A420" s="90">
        <f>ROW()/3-1</f>
        <v>139</v>
      </c>
      <c r="B420" s="116"/>
      <c r="C420" s="84" t="str">
        <f ca="1">IF(B418="","",CONCATENATE("Zástupce","
",OFFSET(List1!J$4,tisk!A417,0)))</f>
        <v xml:space="preserve">Zástupce
</v>
      </c>
      <c r="D420" s="84" t="str">
        <f ca="1">IF(B418="","",CONCATENATE("Dotace bude použita na:",OFFSET(List1!M$4,tisk!A417,0)))</f>
        <v>Dotace bude použita na:pořízení dýchací techniky - dýchací přístroj Dräger - 4 kompletní sety PSS 4000         Investiční dotace</v>
      </c>
      <c r="E420" s="117"/>
      <c r="F420" s="92" t="str">
        <f ca="1">IF(B418="","",OFFSET(List1!P$4,tisk!A417,0))</f>
        <v>11/2019</v>
      </c>
      <c r="G420" s="118"/>
      <c r="H420" s="119"/>
      <c r="I420" s="116"/>
      <c r="J420" s="116"/>
      <c r="K420" s="116"/>
      <c r="L420" s="116"/>
      <c r="M420" s="118"/>
    </row>
    <row r="421" spans="1:13" s="95" customFormat="1" ht="60.1" customHeight="1" x14ac:dyDescent="0.3">
      <c r="A421" s="90"/>
      <c r="B421" s="116" t="str">
        <f ca="1">IF(OFFSET(List1!A$4,tisk!A420,0)&gt;0,OFFSET(List1!A$4,tisk!A420,0),"")</f>
        <v>55</v>
      </c>
      <c r="C421" s="84" t="str">
        <f ca="1">IF(B421="","",CONCATENATE(OFFSET(List1!B$4,tisk!A420,0),"
",OFFSET(List1!C$4,tisk!A420,0),"
",OFFSET(List1!D$4,tisk!A420,0),"
",OFFSET(List1!E$4,tisk!A420,0)))</f>
        <v>Statutární město Přerov
Bratrská 709/34
Přerov
75002</v>
      </c>
      <c r="D421" s="86" t="str">
        <f ca="1">IF(B421="","",OFFSET(List1!K$4,tisk!A420,0))</f>
        <v>Pořízení, technické zhodnocení a oprava požární techniky a nákup věcného vybavení pro JSDH Přerov I - Město zřízené statutárním městem Přerovem</v>
      </c>
      <c r="E421" s="117">
        <f ca="1">IF(B421="","",OFFSET(List1!N$4,tisk!A420,0))</f>
        <v>47000</v>
      </c>
      <c r="F421" s="92" t="str">
        <f ca="1">IF(B421="","",OFFSET(List1!O$4,tisk!A420,0))</f>
        <v>1/2019</v>
      </c>
      <c r="G421" s="118">
        <f ca="1">IF(B421="","",OFFSET(List1!Q$4,tisk!A420,0))</f>
        <v>35000</v>
      </c>
      <c r="H421" s="119" t="str">
        <f ca="1">IF(B421="","",OFFSET(List1!R$4,tisk!A420,0))</f>
        <v>13.12.2019</v>
      </c>
      <c r="I421" s="116">
        <f ca="1">IF(B421="","",OFFSET(List1!S$4,tisk!A420,0))</f>
        <v>30</v>
      </c>
      <c r="J421" s="116">
        <f ca="1">IF(B421="","",OFFSET(List1!T$4,tisk!A420,0))</f>
        <v>140</v>
      </c>
      <c r="K421" s="116">
        <f ca="1">IF(B421="","",OFFSET(List1!U$4,tisk!A420,0))</f>
        <v>200</v>
      </c>
      <c r="L421" s="116">
        <f ca="1">IF(B421="","",OFFSET(List1!V$4,tisk!A420,0))</f>
        <v>370</v>
      </c>
      <c r="M421" s="118">
        <f ca="1">IF(B421="","",OFFSET(List1!W$4,tisk!A420,0))</f>
        <v>23500</v>
      </c>
    </row>
    <row r="422" spans="1:13" s="95" customFormat="1" ht="91.45" customHeight="1" x14ac:dyDescent="0.3">
      <c r="A422" s="90"/>
      <c r="B422" s="116"/>
      <c r="C422" s="84" t="str">
        <f ca="1">IF(B421="","",CONCATENATE("Okres ",OFFSET(List1!F$4,tisk!A420,0),"
","Právní forma","
",OFFSET(List1!G$4,tisk!A420,0),"
","IČO ",OFFSET(List1!H$4,tisk!A420,0),"
 ","B.Ú. ",OFFSET(List1!I$4,tisk!A420,0)))</f>
        <v>Okres Přerov
Právní forma
Obec, městská část hlavního města Prahy
IČO 00301825
 B.Ú. -anonymizováno-</v>
      </c>
      <c r="D422" s="84" t="str">
        <f ca="1">IF(B421="","",OFFSET(List1!L$4,tisk!A420,0))</f>
        <v>Pro zajištění akceschopnosti JSDH Přerov I – Město při práci na vodní hladině je plánován nákup hliníkového motorového člunu s příslušenstvím, který nahradí dosavadní dosluhující gumový člun.</v>
      </c>
      <c r="E422" s="117"/>
      <c r="F422" s="93"/>
      <c r="G422" s="118"/>
      <c r="H422" s="119"/>
      <c r="I422" s="116"/>
      <c r="J422" s="116"/>
      <c r="K422" s="116"/>
      <c r="L422" s="116"/>
      <c r="M422" s="118"/>
    </row>
    <row r="423" spans="1:13" s="95" customFormat="1" ht="30.05" customHeight="1" x14ac:dyDescent="0.3">
      <c r="A423" s="90">
        <f>ROW()/3-1</f>
        <v>140</v>
      </c>
      <c r="B423" s="116"/>
      <c r="C423" s="84" t="str">
        <f ca="1">IF(B421="","",CONCATENATE("Zástupce","
",OFFSET(List1!J$4,tisk!A420,0)))</f>
        <v xml:space="preserve">Zástupce
</v>
      </c>
      <c r="D423" s="84" t="str">
        <f ca="1">IF(B421="","",CONCATENATE("Dotace bude použita na:",OFFSET(List1!M$4,tisk!A420,0)))</f>
        <v>Dotace bude použita na:pořízení prostředků pro práci na vodní hladině
Investiční dotace</v>
      </c>
      <c r="E423" s="117"/>
      <c r="F423" s="92" t="str">
        <f ca="1">IF(B421="","",OFFSET(List1!P$4,tisk!A420,0))</f>
        <v>11/2019</v>
      </c>
      <c r="G423" s="118"/>
      <c r="H423" s="119"/>
      <c r="I423" s="116"/>
      <c r="J423" s="116"/>
      <c r="K423" s="116"/>
      <c r="L423" s="116"/>
      <c r="M423" s="118"/>
    </row>
    <row r="424" spans="1:13" s="95" customFormat="1" ht="59.5" customHeight="1" x14ac:dyDescent="0.3">
      <c r="A424" s="90"/>
      <c r="B424" s="116" t="str">
        <f ca="1">IF(OFFSET(List1!A$4,tisk!A423,0)&gt;0,OFFSET(List1!A$4,tisk!A423,0),"")</f>
        <v>53</v>
      </c>
      <c r="C424" s="84" t="str">
        <f ca="1">IF(B424="","",CONCATENATE(OFFSET(List1!B$4,tisk!A423,0),"
",OFFSET(List1!C$4,tisk!A423,0),"
",OFFSET(List1!D$4,tisk!A423,0),"
",OFFSET(List1!E$4,tisk!A423,0)))</f>
        <v>Obec Ruda nad Moravou
9. května 40
Ruda nad Moravou
78963</v>
      </c>
      <c r="D424" s="86" t="str">
        <f ca="1">IF(B424="","",OFFSET(List1!K$4,tisk!A423,0))</f>
        <v>Pořízení, technické zhodnocení a oprava požární techniky a nákup věcného vybavení pro JSDH Ruda nad Moravou zřízené obcí Ruda nad Moravou</v>
      </c>
      <c r="E424" s="117">
        <f ca="1">IF(B424="","",OFFSET(List1!N$4,tisk!A423,0))</f>
        <v>46040</v>
      </c>
      <c r="F424" s="92" t="str">
        <f ca="1">IF(B424="","",OFFSET(List1!O$4,tisk!A423,0))</f>
        <v>1/2019</v>
      </c>
      <c r="G424" s="118">
        <f ca="1">IF(B424="","",OFFSET(List1!Q$4,tisk!A423,0))</f>
        <v>35000</v>
      </c>
      <c r="H424" s="119" t="str">
        <f ca="1">IF(B424="","",OFFSET(List1!R$4,tisk!A423,0))</f>
        <v>13.12.2019</v>
      </c>
      <c r="I424" s="116">
        <f ca="1">IF(B424="","",OFFSET(List1!S$4,tisk!A423,0))</f>
        <v>70</v>
      </c>
      <c r="J424" s="116">
        <f ca="1">IF(B424="","",OFFSET(List1!T$4,tisk!A423,0))</f>
        <v>150</v>
      </c>
      <c r="K424" s="116">
        <f ca="1">IF(B424="","",OFFSET(List1!U$4,tisk!A423,0))</f>
        <v>150</v>
      </c>
      <c r="L424" s="116">
        <f ca="1">IF(B424="","",OFFSET(List1!V$4,tisk!A423,0))</f>
        <v>370</v>
      </c>
      <c r="M424" s="118">
        <f ca="1">IF(B424="","",OFFSET(List1!W$4,tisk!A423,0))</f>
        <v>23000</v>
      </c>
    </row>
    <row r="425" spans="1:13" s="95" customFormat="1" ht="90.8" customHeight="1" x14ac:dyDescent="0.3">
      <c r="A425" s="90"/>
      <c r="B425" s="116"/>
      <c r="C425" s="84" t="str">
        <f ca="1">IF(B424="","",CONCATENATE("Okres ",OFFSET(List1!F$4,tisk!A423,0),"
","Právní forma","
",OFFSET(List1!G$4,tisk!A423,0),"
","IČO ",OFFSET(List1!H$4,tisk!A423,0),"
 ","B.Ú. ",OFFSET(List1!I$4,tisk!A423,0)))</f>
        <v>Okres Šumperk
Právní forma
Obec, městská část hlavního města Prahy
IČO 00303313
 B.Ú. -anonymizováno-</v>
      </c>
      <c r="D425" s="84" t="str">
        <f ca="1">IF(B424="","",OFFSET(List1!L$4,tisk!A423,0))</f>
        <v>Akcí budou pořízeny spojové prostředky, tj. tablet a SW pro informační podporu velitele zásahu.</v>
      </c>
      <c r="E425" s="117"/>
      <c r="F425" s="93"/>
      <c r="G425" s="118"/>
      <c r="H425" s="119"/>
      <c r="I425" s="116"/>
      <c r="J425" s="116"/>
      <c r="K425" s="116"/>
      <c r="L425" s="116"/>
      <c r="M425" s="118"/>
    </row>
    <row r="426" spans="1:13" s="95" customFormat="1" ht="23.2" customHeight="1" x14ac:dyDescent="0.3">
      <c r="A426" s="90">
        <f>ROW()/3-1</f>
        <v>141</v>
      </c>
      <c r="B426" s="116"/>
      <c r="C426" s="84" t="str">
        <f ca="1">IF(B424="","",CONCATENATE("Zástupce","
",OFFSET(List1!J$4,tisk!A423,0)))</f>
        <v xml:space="preserve">Zástupce
</v>
      </c>
      <c r="D426" s="84" t="str">
        <f ca="1">IF(B424="","",CONCATENATE("Dotace bude použita na:",OFFSET(List1!M$4,tisk!A423,0)))</f>
        <v>Dotace bude použita na:pořízení spojových prostředků.</v>
      </c>
      <c r="E426" s="117"/>
      <c r="F426" s="92" t="str">
        <f ca="1">IF(B424="","",OFFSET(List1!P$4,tisk!A423,0))</f>
        <v>11/2019</v>
      </c>
      <c r="G426" s="118"/>
      <c r="H426" s="119"/>
      <c r="I426" s="116"/>
      <c r="J426" s="116"/>
      <c r="K426" s="116"/>
      <c r="L426" s="116"/>
      <c r="M426" s="118"/>
    </row>
    <row r="427" spans="1:13" s="95" customFormat="1" ht="62.65" customHeight="1" x14ac:dyDescent="0.3">
      <c r="A427" s="90"/>
      <c r="B427" s="116" t="str">
        <f ca="1">IF(OFFSET(List1!A$4,tisk!A426,0)&gt;0,OFFSET(List1!A$4,tisk!A426,0),"")</f>
        <v>204</v>
      </c>
      <c r="C427" s="84" t="str">
        <f ca="1">IF(B427="","",CONCATENATE(OFFSET(List1!B$4,tisk!A426,0),"
",OFFSET(List1!C$4,tisk!A426,0),"
",OFFSET(List1!D$4,tisk!A426,0),"
",OFFSET(List1!E$4,tisk!A426,0)))</f>
        <v>Obec Bezuchov
Bezuchov 14
Bezuchov
75354</v>
      </c>
      <c r="D427" s="86" t="str">
        <f ca="1">IF(B427="","",OFFSET(List1!K$4,tisk!A426,0))</f>
        <v>Pořízení, technické zhodnocení a oprava požární techniky a nákup věcného vybavení pro JSDH Bezuchov zřízené obcí Bezuchov</v>
      </c>
      <c r="E427" s="117">
        <f ca="1">IF(B427="","",OFFSET(List1!N$4,tisk!A426,0))</f>
        <v>35000</v>
      </c>
      <c r="F427" s="92" t="str">
        <f ca="1">IF(B427="","",OFFSET(List1!O$4,tisk!A426,0))</f>
        <v>1/2019</v>
      </c>
      <c r="G427" s="118">
        <f ca="1">IF(B427="","",OFFSET(List1!Q$4,tisk!A426,0))</f>
        <v>35000</v>
      </c>
      <c r="H427" s="119" t="str">
        <f ca="1">IF(B427="","",OFFSET(List1!R$4,tisk!A426,0))</f>
        <v>13.12.2019</v>
      </c>
      <c r="I427" s="116">
        <f ca="1">IF(B427="","",OFFSET(List1!S$4,tisk!A426,0))</f>
        <v>110</v>
      </c>
      <c r="J427" s="116">
        <f ca="1">IF(B427="","",OFFSET(List1!T$4,tisk!A426,0))</f>
        <v>105</v>
      </c>
      <c r="K427" s="116">
        <f ca="1">IF(B427="","",OFFSET(List1!U$4,tisk!A426,0))</f>
        <v>150</v>
      </c>
      <c r="L427" s="116">
        <f ca="1">IF(B427="","",OFFSET(List1!V$4,tisk!A426,0))</f>
        <v>365</v>
      </c>
      <c r="M427" s="118">
        <f ca="1">IF(B427="","",OFFSET(List1!W$4,tisk!A426,0))</f>
        <v>17500</v>
      </c>
    </row>
    <row r="428" spans="1:13" s="95" customFormat="1" ht="87.65" customHeight="1" x14ac:dyDescent="0.3">
      <c r="A428" s="90"/>
      <c r="B428" s="116"/>
      <c r="C428" s="84" t="str">
        <f ca="1">IF(B427="","",CONCATENATE("Okres ",OFFSET(List1!F$4,tisk!A426,0),"
","Právní forma","
",OFFSET(List1!G$4,tisk!A426,0),"
","IČO ",OFFSET(List1!H$4,tisk!A426,0),"
 ","B.Ú. ",OFFSET(List1!I$4,tisk!A426,0)))</f>
        <v>Okres Přerov
Právní forma
Obec, městská část hlavního města Prahy
IČO 00636118
 B.Ú. -anonymizováno-</v>
      </c>
      <c r="D428" s="84" t="str">
        <f ca="1">IF(B427="","",OFFSET(List1!L$4,tisk!A426,0))</f>
        <v>Zařízení bude použito jednotkou JSDH Bezuchov k doplnění cisternových stříkaček z volných přírodních zdrojů, k odčerpávání vody ze zatopených nebo zaplavených prostor a dalšímu použití.</v>
      </c>
      <c r="E428" s="117"/>
      <c r="F428" s="93"/>
      <c r="G428" s="118"/>
      <c r="H428" s="119"/>
      <c r="I428" s="116"/>
      <c r="J428" s="116"/>
      <c r="K428" s="116"/>
      <c r="L428" s="116"/>
      <c r="M428" s="118"/>
    </row>
    <row r="429" spans="1:13" s="95" customFormat="1" ht="23.2" customHeight="1" x14ac:dyDescent="0.3">
      <c r="A429" s="90">
        <f>ROW()/3-1</f>
        <v>142</v>
      </c>
      <c r="B429" s="116"/>
      <c r="C429" s="84" t="str">
        <f ca="1">IF(B427="","",CONCATENATE("Zástupce","
",OFFSET(List1!J$4,tisk!A426,0)))</f>
        <v xml:space="preserve">Zástupce
</v>
      </c>
      <c r="D429" s="84" t="str">
        <f ca="1">IF(B427="","",CONCATENATE("Dotace bude použita na:",OFFSET(List1!M$4,tisk!A426,0)))</f>
        <v>Dotace bude použita na:pořízení plovoucího čerpadla Poseidon</v>
      </c>
      <c r="E429" s="117"/>
      <c r="F429" s="92" t="str">
        <f ca="1">IF(B427="","",OFFSET(List1!P$4,tisk!A426,0))</f>
        <v>11/2019</v>
      </c>
      <c r="G429" s="118"/>
      <c r="H429" s="119"/>
      <c r="I429" s="116"/>
      <c r="J429" s="116"/>
      <c r="K429" s="116"/>
      <c r="L429" s="116"/>
      <c r="M429" s="118"/>
    </row>
    <row r="430" spans="1:13" s="95" customFormat="1" ht="62.65" customHeight="1" x14ac:dyDescent="0.3">
      <c r="A430" s="90"/>
      <c r="B430" s="116" t="str">
        <f ca="1">IF(OFFSET(List1!A$4,tisk!A429,0)&gt;0,OFFSET(List1!A$4,tisk!A429,0),"")</f>
        <v>21</v>
      </c>
      <c r="C430" s="84" t="str">
        <f ca="1">IF(B430="","",CONCATENATE(OFFSET(List1!B$4,tisk!A429,0),"
",OFFSET(List1!C$4,tisk!A429,0),"
",OFFSET(List1!D$4,tisk!A429,0),"
",OFFSET(List1!E$4,tisk!A429,0)))</f>
        <v>Obec Bohuslavice
Bohuslavice 2
Bohuslavice
78972</v>
      </c>
      <c r="D430" s="86" t="str">
        <f ca="1">IF(B430="","",OFFSET(List1!K$4,tisk!A429,0))</f>
        <v>Pořízení, technické zhodnocení a oprava požární techniky a nákup věcného vybavení pro JSDH Bohuslavice zřízené obcí Bohuslavice</v>
      </c>
      <c r="E430" s="117">
        <f ca="1">IF(B430="","",OFFSET(List1!N$4,tisk!A429,0))</f>
        <v>19000</v>
      </c>
      <c r="F430" s="92" t="str">
        <f ca="1">IF(B430="","",OFFSET(List1!O$4,tisk!A429,0))</f>
        <v>1/2019</v>
      </c>
      <c r="G430" s="118">
        <f ca="1">IF(B430="","",OFFSET(List1!Q$4,tisk!A429,0))</f>
        <v>19000</v>
      </c>
      <c r="H430" s="119" t="str">
        <f ca="1">IF(B430="","",OFFSET(List1!R$4,tisk!A429,0))</f>
        <v>13.12.2019</v>
      </c>
      <c r="I430" s="116">
        <f ca="1">IF(B430="","",OFFSET(List1!S$4,tisk!A429,0))</f>
        <v>90</v>
      </c>
      <c r="J430" s="116">
        <f ca="1">IF(B430="","",OFFSET(List1!T$4,tisk!A429,0))</f>
        <v>125</v>
      </c>
      <c r="K430" s="116">
        <f ca="1">IF(B430="","",OFFSET(List1!U$4,tisk!A429,0))</f>
        <v>150</v>
      </c>
      <c r="L430" s="116">
        <f ca="1">IF(B430="","",OFFSET(List1!V$4,tisk!A429,0))</f>
        <v>365</v>
      </c>
      <c r="M430" s="118">
        <f ca="1">IF(B430="","",OFFSET(List1!W$4,tisk!A429,0))</f>
        <v>9500</v>
      </c>
    </row>
    <row r="431" spans="1:13" s="95" customFormat="1" ht="91.6" customHeight="1" x14ac:dyDescent="0.3">
      <c r="A431" s="90"/>
      <c r="B431" s="116"/>
      <c r="C431" s="84" t="str">
        <f ca="1">IF(B430="","",CONCATENATE("Okres ",OFFSET(List1!F$4,tisk!A429,0),"
","Právní forma","
",OFFSET(List1!G$4,tisk!A429,0),"
","IČO ",OFFSET(List1!H$4,tisk!A429,0),"
 ","B.Ú. ",OFFSET(List1!I$4,tisk!A429,0)))</f>
        <v>Okres Šumperk
Právní forma
Obec, městská část hlavního města Prahy
IČO 00302384
 B.Ú. -anonymizováno-</v>
      </c>
      <c r="D431" s="84" t="str">
        <f ca="1">IF(B430="","",OFFSET(List1!L$4,tisk!A429,0))</f>
        <v>Jedná se o nákup 3 ks jednovrstvých ochranných obleků, čímž bychom postupně naplnili základní koncepci pro vybavení JPO V na vybavení ochranných prostředků pro hasiče, kterou stanovuje HZS Olomouckého kraje</v>
      </c>
      <c r="E431" s="117"/>
      <c r="F431" s="93"/>
      <c r="G431" s="118"/>
      <c r="H431" s="119"/>
      <c r="I431" s="116"/>
      <c r="J431" s="116"/>
      <c r="K431" s="116"/>
      <c r="L431" s="116"/>
      <c r="M431" s="118"/>
    </row>
    <row r="432" spans="1:13" s="95" customFormat="1" ht="38.85" customHeight="1" x14ac:dyDescent="0.3">
      <c r="A432" s="90">
        <f>ROW()/3-1</f>
        <v>143</v>
      </c>
      <c r="B432" s="116"/>
      <c r="C432" s="84" t="str">
        <f ca="1">IF(B430="","",CONCATENATE("Zástupce","
",OFFSET(List1!J$4,tisk!A429,0)))</f>
        <v xml:space="preserve">Zástupce
</v>
      </c>
      <c r="D432" s="84" t="str">
        <f ca="1">IF(B430="","",CONCATENATE("Dotace bude použita na:",OFFSET(List1!M$4,tisk!A429,0)))</f>
        <v>Dotace bude použita na:pořízení 3ks jednovrstvých ochranných oděvů (ochranné prostředky pro hasiče)</v>
      </c>
      <c r="E432" s="117"/>
      <c r="F432" s="92" t="str">
        <f ca="1">IF(B430="","",OFFSET(List1!P$4,tisk!A429,0))</f>
        <v>11/2019</v>
      </c>
      <c r="G432" s="118"/>
      <c r="H432" s="119"/>
      <c r="I432" s="116"/>
      <c r="J432" s="116"/>
      <c r="K432" s="116"/>
      <c r="L432" s="116"/>
      <c r="M432" s="118"/>
    </row>
    <row r="433" spans="1:13" s="95" customFormat="1" ht="62" customHeight="1" x14ac:dyDescent="0.3">
      <c r="A433" s="90"/>
      <c r="B433" s="116" t="str">
        <f ca="1">IF(OFFSET(List1!A$4,tisk!A432,0)&gt;0,OFFSET(List1!A$4,tisk!A432,0),"")</f>
        <v>106</v>
      </c>
      <c r="C433" s="84" t="str">
        <f ca="1">IF(B433="","",CONCATENATE(OFFSET(List1!B$4,tisk!A432,0),"
",OFFSET(List1!C$4,tisk!A432,0),"
",OFFSET(List1!D$4,tisk!A432,0),"
",OFFSET(List1!E$4,tisk!A432,0)))</f>
        <v>Obec Bušín
Bušín 84
Bušín
78962</v>
      </c>
      <c r="D433" s="86" t="str">
        <f ca="1">IF(B433="","",OFFSET(List1!K$4,tisk!A432,0))</f>
        <v>Pořízení, technické zhodnocení a oprava požární techniky a nákup věcného vybavení pro JSDH Bušín zřízené obcí Bušín</v>
      </c>
      <c r="E433" s="117">
        <f ca="1">IF(B433="","",OFFSET(List1!N$4,tisk!A432,0))</f>
        <v>42800</v>
      </c>
      <c r="F433" s="92" t="str">
        <f ca="1">IF(B433="","",OFFSET(List1!O$4,tisk!A432,0))</f>
        <v>1/2019</v>
      </c>
      <c r="G433" s="118">
        <f ca="1">IF(B433="","",OFFSET(List1!Q$4,tisk!A432,0))</f>
        <v>35000</v>
      </c>
      <c r="H433" s="119" t="str">
        <f ca="1">IF(B433="","",OFFSET(List1!R$4,tisk!A432,0))</f>
        <v>13.12.2019</v>
      </c>
      <c r="I433" s="116">
        <f ca="1">IF(B433="","",OFFSET(List1!S$4,tisk!A432,0))</f>
        <v>90</v>
      </c>
      <c r="J433" s="116">
        <f ca="1">IF(B433="","",OFFSET(List1!T$4,tisk!A432,0))</f>
        <v>125</v>
      </c>
      <c r="K433" s="116">
        <f ca="1">IF(B433="","",OFFSET(List1!U$4,tisk!A432,0))</f>
        <v>150</v>
      </c>
      <c r="L433" s="116">
        <f ca="1">IF(B433="","",OFFSET(List1!V$4,tisk!A432,0))</f>
        <v>365</v>
      </c>
      <c r="M433" s="118">
        <f ca="1">IF(B433="","",OFFSET(List1!W$4,tisk!A432,0))</f>
        <v>21400</v>
      </c>
    </row>
    <row r="434" spans="1:13" s="95" customFormat="1" ht="89.55" customHeight="1" x14ac:dyDescent="0.3">
      <c r="A434" s="90"/>
      <c r="B434" s="116"/>
      <c r="C434" s="84" t="str">
        <f ca="1">IF(B433="","",CONCATENATE("Okres ",OFFSET(List1!F$4,tisk!A432,0),"
","Právní forma","
",OFFSET(List1!G$4,tisk!A432,0),"
","IČO ",OFFSET(List1!H$4,tisk!A432,0),"
 ","B.Ú. ",OFFSET(List1!I$4,tisk!A432,0)))</f>
        <v>Okres Šumperk
Právní forma
Obec, městská část hlavního města Prahy
IČO 00302457
 B.Ú. -anonymizováno-</v>
      </c>
      <c r="D434" s="84" t="str">
        <f ca="1">IF(B433="","",OFFSET(List1!L$4,tisk!A432,0))</f>
        <v>Pořízení osobních ochranných prostředků pro členy JPO obce Bušín.</v>
      </c>
      <c r="E434" s="117"/>
      <c r="F434" s="93"/>
      <c r="G434" s="118"/>
      <c r="H434" s="119"/>
      <c r="I434" s="116"/>
      <c r="J434" s="116"/>
      <c r="K434" s="116"/>
      <c r="L434" s="116"/>
      <c r="M434" s="118"/>
    </row>
    <row r="435" spans="1:13" s="95" customFormat="1" ht="20.05" customHeight="1" x14ac:dyDescent="0.3">
      <c r="A435" s="90">
        <f>ROW()/3-1</f>
        <v>144</v>
      </c>
      <c r="B435" s="116"/>
      <c r="C435" s="84" t="str">
        <f ca="1">IF(B433="","",CONCATENATE("Zástupce","
",OFFSET(List1!J$4,tisk!A432,0)))</f>
        <v xml:space="preserve">Zástupce
</v>
      </c>
      <c r="D435" s="84" t="str">
        <f ca="1">IF(B433="","",CONCATENATE("Dotace bude použita na:",OFFSET(List1!M$4,tisk!A432,0)))</f>
        <v>Dotace bude použita na:pořízení 3 ks zásahových obleků - kompletů</v>
      </c>
      <c r="E435" s="117"/>
      <c r="F435" s="92" t="str">
        <f ca="1">IF(B433="","",OFFSET(List1!P$4,tisk!A432,0))</f>
        <v>11/2019</v>
      </c>
      <c r="G435" s="118"/>
      <c r="H435" s="119"/>
      <c r="I435" s="116"/>
      <c r="J435" s="116"/>
      <c r="K435" s="116"/>
      <c r="L435" s="116"/>
      <c r="M435" s="118"/>
    </row>
    <row r="436" spans="1:13" s="95" customFormat="1" ht="64.5" customHeight="1" x14ac:dyDescent="0.3">
      <c r="A436" s="90"/>
      <c r="B436" s="116" t="str">
        <f ca="1">IF(OFFSET(List1!A$4,tisk!A435,0)&gt;0,OFFSET(List1!A$4,tisk!A435,0),"")</f>
        <v>59</v>
      </c>
      <c r="C436" s="84" t="str">
        <f ca="1">IF(B436="","",CONCATENATE(OFFSET(List1!B$4,tisk!A435,0),"
",OFFSET(List1!C$4,tisk!A435,0),"
",OFFSET(List1!D$4,tisk!A435,0),"
",OFFSET(List1!E$4,tisk!A435,0)))</f>
        <v>Obec Čelčice
Čelčice 86
Čelčice
79823</v>
      </c>
      <c r="D436" s="86" t="str">
        <f ca="1">IF(B436="","",OFFSET(List1!K$4,tisk!A435,0))</f>
        <v>Pořízení, technické zhodnocení a oprava požární techniky a nákup věcného vybavení pro JSDH Čelčice zřízené obcí Čelčice</v>
      </c>
      <c r="E436" s="117">
        <f ca="1">IF(B436="","",OFFSET(List1!N$4,tisk!A435,0))</f>
        <v>60000</v>
      </c>
      <c r="F436" s="92" t="str">
        <f ca="1">IF(B436="","",OFFSET(List1!O$4,tisk!A435,0))</f>
        <v>1/2019</v>
      </c>
      <c r="G436" s="118">
        <f ca="1">IF(B436="","",OFFSET(List1!Q$4,tisk!A435,0))</f>
        <v>30000</v>
      </c>
      <c r="H436" s="119" t="str">
        <f ca="1">IF(B436="","",OFFSET(List1!R$4,tisk!A435,0))</f>
        <v>13.12.2019</v>
      </c>
      <c r="I436" s="116">
        <f ca="1">IF(B436="","",OFFSET(List1!S$4,tisk!A435,0))</f>
        <v>90</v>
      </c>
      <c r="J436" s="116">
        <f ca="1">IF(B436="","",OFFSET(List1!T$4,tisk!A435,0))</f>
        <v>125</v>
      </c>
      <c r="K436" s="116">
        <f ca="1">IF(B436="","",OFFSET(List1!U$4,tisk!A435,0))</f>
        <v>150</v>
      </c>
      <c r="L436" s="116">
        <f ca="1">IF(B436="","",OFFSET(List1!V$4,tisk!A435,0))</f>
        <v>365</v>
      </c>
      <c r="M436" s="118">
        <f ca="1">IF(B436="","",OFFSET(List1!W$4,tisk!A435,0))</f>
        <v>30000</v>
      </c>
    </row>
    <row r="437" spans="1:13" s="95" customFormat="1" ht="88.9" customHeight="1" x14ac:dyDescent="0.3">
      <c r="A437" s="90"/>
      <c r="B437" s="116"/>
      <c r="C437" s="84" t="str">
        <f ca="1">IF(B436="","",CONCATENATE("Okres ",OFFSET(List1!F$4,tisk!A435,0),"
","Právní forma","
",OFFSET(List1!G$4,tisk!A435,0),"
","IČO ",OFFSET(List1!H$4,tisk!A435,0),"
 ","B.Ú. ",OFFSET(List1!I$4,tisk!A435,0)))</f>
        <v>Okres Prostějov
Právní forma
Obec, městská část hlavního města Prahy
IČO 00288136
 B.Ú. -anonymizováno-</v>
      </c>
      <c r="D437" s="84" t="str">
        <f ca="1">IF(B436="","",OFFSET(List1!L$4,tisk!A435,0))</f>
        <v>Doplnění vybavení ochrannými prostředky pro členy jednotky SDH</v>
      </c>
      <c r="E437" s="117"/>
      <c r="F437" s="93"/>
      <c r="G437" s="118"/>
      <c r="H437" s="119"/>
      <c r="I437" s="116"/>
      <c r="J437" s="116"/>
      <c r="K437" s="116"/>
      <c r="L437" s="116"/>
      <c r="M437" s="118"/>
    </row>
    <row r="438" spans="1:13" s="95" customFormat="1" ht="48.85" customHeight="1" x14ac:dyDescent="0.3">
      <c r="A438" s="90">
        <f>ROW()/3-1</f>
        <v>145</v>
      </c>
      <c r="B438" s="116"/>
      <c r="C438" s="84" t="str">
        <f ca="1">IF(B436="","",CONCATENATE("Zástupce","
",OFFSET(List1!J$4,tisk!A435,0)))</f>
        <v xml:space="preserve">Zástupce
</v>
      </c>
      <c r="D438" s="84" t="str">
        <f ca="1">IF(B436="","",CONCATENATE("Dotace bude použita na:",OFFSET(List1!M$4,tisk!A435,0)))</f>
        <v>Dotace bude použita na:pořízení ochranných prostředků pro členy jednotky SDH - 7 ks kukla pro hasiče, 7 ks vesty a pásky pro označení hasičů u zásahu, 4 ks obuv pro hasiče, 4 ks zásahový oděv</v>
      </c>
      <c r="E438" s="117"/>
      <c r="F438" s="92" t="str">
        <f ca="1">IF(B436="","",OFFSET(List1!P$4,tisk!A435,0))</f>
        <v>11/2019</v>
      </c>
      <c r="G438" s="118"/>
      <c r="H438" s="119"/>
      <c r="I438" s="116"/>
      <c r="J438" s="116"/>
      <c r="K438" s="116"/>
      <c r="L438" s="116"/>
      <c r="M438" s="118"/>
    </row>
    <row r="439" spans="1:13" s="95" customFormat="1" ht="61.4" customHeight="1" x14ac:dyDescent="0.3">
      <c r="A439" s="90"/>
      <c r="B439" s="116" t="str">
        <f ca="1">IF(OFFSET(List1!A$4,tisk!A438,0)&gt;0,OFFSET(List1!A$4,tisk!A438,0),"")</f>
        <v>221</v>
      </c>
      <c r="C439" s="84" t="str">
        <f ca="1">IF(B439="","",CONCATENATE(OFFSET(List1!B$4,tisk!A438,0),"
",OFFSET(List1!C$4,tisk!A438,0),"
",OFFSET(List1!D$4,tisk!A438,0),"
",OFFSET(List1!E$4,tisk!A438,0)))</f>
        <v>Obec Dobromilice
Dobromilice 6
Dobromilice
79825</v>
      </c>
      <c r="D439" s="86" t="str">
        <f ca="1">IF(B439="","",OFFSET(List1!K$4,tisk!A438,0))</f>
        <v>Pořízení, technické zhodnocení a oprava požární techniky a nákup věcného vybavení pro JSDH Dobromilice zřízené obcí Dobromilice</v>
      </c>
      <c r="E439" s="117">
        <f ca="1">IF(B439="","",OFFSET(List1!N$4,tisk!A438,0))</f>
        <v>31200</v>
      </c>
      <c r="F439" s="92" t="str">
        <f ca="1">IF(B439="","",OFFSET(List1!O$4,tisk!A438,0))</f>
        <v>1/2019</v>
      </c>
      <c r="G439" s="118">
        <f ca="1">IF(B439="","",OFFSET(List1!Q$4,tisk!A438,0))</f>
        <v>31200</v>
      </c>
      <c r="H439" s="119" t="str">
        <f ca="1">IF(B439="","",OFFSET(List1!R$4,tisk!A438,0))</f>
        <v>13.12.2019</v>
      </c>
      <c r="I439" s="116">
        <f ca="1">IF(B439="","",OFFSET(List1!S$4,tisk!A438,0))</f>
        <v>90</v>
      </c>
      <c r="J439" s="116">
        <f ca="1">IF(B439="","",OFFSET(List1!T$4,tisk!A438,0))</f>
        <v>125</v>
      </c>
      <c r="K439" s="116">
        <f ca="1">IF(B439="","",OFFSET(List1!U$4,tisk!A438,0))</f>
        <v>150</v>
      </c>
      <c r="L439" s="116">
        <f ca="1">IF(B439="","",OFFSET(List1!V$4,tisk!A438,0))</f>
        <v>365</v>
      </c>
      <c r="M439" s="118">
        <f ca="1">IF(B439="","",OFFSET(List1!W$4,tisk!A438,0))</f>
        <v>15600</v>
      </c>
    </row>
    <row r="440" spans="1:13" s="95" customFormat="1" ht="90.8" customHeight="1" x14ac:dyDescent="0.3">
      <c r="A440" s="90"/>
      <c r="B440" s="116"/>
      <c r="C440" s="84" t="str">
        <f ca="1">IF(B439="","",CONCATENATE("Okres ",OFFSET(List1!F$4,tisk!A438,0),"
","Právní forma","
",OFFSET(List1!G$4,tisk!A438,0),"
","IČO ",OFFSET(List1!H$4,tisk!A438,0),"
 ","B.Ú. ",OFFSET(List1!I$4,tisk!A438,0)))</f>
        <v>Okres Prostějov
Právní forma
Obec, městská část hlavního města Prahy
IČO 00288187
 B.Ú. -anonymizováno-</v>
      </c>
      <c r="D440" s="84" t="str">
        <f ca="1">IF(B439="","",OFFSET(List1!L$4,tisk!A438,0))</f>
        <v>nákup 2 kusů těžkých zásahových obleků ZAHAS pro členy JSDH obce Dobromilice</v>
      </c>
      <c r="E440" s="117"/>
      <c r="F440" s="93"/>
      <c r="G440" s="118"/>
      <c r="H440" s="119"/>
      <c r="I440" s="116"/>
      <c r="J440" s="116"/>
      <c r="K440" s="116"/>
      <c r="L440" s="116"/>
      <c r="M440" s="118"/>
    </row>
    <row r="441" spans="1:13" s="95" customFormat="1" ht="20.05" customHeight="1" x14ac:dyDescent="0.3">
      <c r="A441" s="90">
        <f>ROW()/3-1</f>
        <v>146</v>
      </c>
      <c r="B441" s="116"/>
      <c r="C441" s="84" t="str">
        <f ca="1">IF(B439="","",CONCATENATE("Zástupce","
",OFFSET(List1!J$4,tisk!A438,0)))</f>
        <v xml:space="preserve">Zástupce
</v>
      </c>
      <c r="D441" s="84" t="str">
        <f ca="1">IF(B439="","",CONCATENATE("Dotace bude použita na:",OFFSET(List1!M$4,tisk!A438,0)))</f>
        <v>Dotace bude použita na:pořízení 2 kusů těžkých zásahových obleků</v>
      </c>
      <c r="E441" s="117"/>
      <c r="F441" s="92" t="str">
        <f ca="1">IF(B439="","",OFFSET(List1!P$4,tisk!A438,0))</f>
        <v>11/2019</v>
      </c>
      <c r="G441" s="118"/>
      <c r="H441" s="119"/>
      <c r="I441" s="116"/>
      <c r="J441" s="116"/>
      <c r="K441" s="116"/>
      <c r="L441" s="116"/>
      <c r="M441" s="118"/>
    </row>
    <row r="442" spans="1:13" s="95" customFormat="1" ht="61.4" customHeight="1" x14ac:dyDescent="0.3">
      <c r="A442" s="90"/>
      <c r="B442" s="116" t="str">
        <f ca="1">IF(OFFSET(List1!A$4,tisk!A441,0)&gt;0,OFFSET(List1!A$4,tisk!A441,0),"")</f>
        <v>240</v>
      </c>
      <c r="C442" s="84" t="str">
        <f ca="1">IF(B442="","",CONCATENATE(OFFSET(List1!B$4,tisk!A441,0),"
",OFFSET(List1!C$4,tisk!A441,0),"
",OFFSET(List1!D$4,tisk!A441,0),"
",OFFSET(List1!E$4,tisk!A441,0)))</f>
        <v>Obec Hrabová
Hrabová 113
Hrabová
78901</v>
      </c>
      <c r="D442" s="86" t="str">
        <f ca="1">IF(B442="","",OFFSET(List1!K$4,tisk!A441,0))</f>
        <v>Pořízení, technické zhodnocení a oprava požární techniky a nákup věcného vybavení pro JSDH Hrabová zřízené obcí Hrabová</v>
      </c>
      <c r="E442" s="117">
        <f ca="1">IF(B442="","",OFFSET(List1!N$4,tisk!A441,0))</f>
        <v>25000</v>
      </c>
      <c r="F442" s="92" t="str">
        <f ca="1">IF(B442="","",OFFSET(List1!O$4,tisk!A441,0))</f>
        <v>1/2019</v>
      </c>
      <c r="G442" s="118">
        <f ca="1">IF(B442="","",OFFSET(List1!Q$4,tisk!A441,0))</f>
        <v>20000</v>
      </c>
      <c r="H442" s="119" t="str">
        <f ca="1">IF(B442="","",OFFSET(List1!R$4,tisk!A441,0))</f>
        <v>13.12.2019</v>
      </c>
      <c r="I442" s="116">
        <f ca="1">IF(B442="","",OFFSET(List1!S$4,tisk!A441,0))</f>
        <v>90</v>
      </c>
      <c r="J442" s="116">
        <f ca="1">IF(B442="","",OFFSET(List1!T$4,tisk!A441,0))</f>
        <v>125</v>
      </c>
      <c r="K442" s="116">
        <f ca="1">IF(B442="","",OFFSET(List1!U$4,tisk!A441,0))</f>
        <v>150</v>
      </c>
      <c r="L442" s="116">
        <f ca="1">IF(B442="","",OFFSET(List1!V$4,tisk!A441,0))</f>
        <v>365</v>
      </c>
      <c r="M442" s="118">
        <f ca="1">IF(B442="","",OFFSET(List1!W$4,tisk!A441,0))</f>
        <v>12500</v>
      </c>
    </row>
    <row r="443" spans="1:13" s="95" customFormat="1" ht="91.45" customHeight="1" x14ac:dyDescent="0.3">
      <c r="A443" s="90"/>
      <c r="B443" s="116"/>
      <c r="C443" s="84" t="str">
        <f ca="1">IF(B442="","",CONCATENATE("Okres ",OFFSET(List1!F$4,tisk!A441,0),"
","Právní forma","
",OFFSET(List1!G$4,tisk!A441,0),"
","IČO ",OFFSET(List1!H$4,tisk!A441,0),"
 ","B.Ú. ",OFFSET(List1!I$4,tisk!A441,0)))</f>
        <v>Okres Šumperk
Právní forma
Obec, městská část hlavního města Prahy
IČO 00636061
 B.Ú. -anonymizováno-</v>
      </c>
      <c r="D443" s="84" t="str">
        <f ca="1">IF(B442="","",OFFSET(List1!L$4,tisk!A441,0))</f>
        <v>Pořízení ochranných prostředků pro členy JSDH</v>
      </c>
      <c r="E443" s="117"/>
      <c r="F443" s="93"/>
      <c r="G443" s="118"/>
      <c r="H443" s="119"/>
      <c r="I443" s="116"/>
      <c r="J443" s="116"/>
      <c r="K443" s="116"/>
      <c r="L443" s="116"/>
      <c r="M443" s="118"/>
    </row>
    <row r="444" spans="1:13" s="95" customFormat="1" ht="18.2" customHeight="1" x14ac:dyDescent="0.3">
      <c r="A444" s="90">
        <f>ROW()/3-1</f>
        <v>147</v>
      </c>
      <c r="B444" s="116"/>
      <c r="C444" s="84" t="str">
        <f ca="1">IF(B442="","",CONCATENATE("Zástupce","
",OFFSET(List1!J$4,tisk!A441,0)))</f>
        <v xml:space="preserve">Zástupce
</v>
      </c>
      <c r="D444" s="84" t="str">
        <f ca="1">IF(B442="","",CONCATENATE("Dotace bude použita na:",OFFSET(List1!M$4,tisk!A441,0)))</f>
        <v>Dotace bude použita na:pořízení ochranných prostředků pro hasiče jednotky SDH</v>
      </c>
      <c r="E444" s="117"/>
      <c r="F444" s="92" t="str">
        <f ca="1">IF(B442="","",OFFSET(List1!P$4,tisk!A441,0))</f>
        <v>11/2019</v>
      </c>
      <c r="G444" s="118"/>
      <c r="H444" s="119"/>
      <c r="I444" s="116"/>
      <c r="J444" s="116"/>
      <c r="K444" s="116"/>
      <c r="L444" s="116"/>
      <c r="M444" s="118"/>
    </row>
    <row r="445" spans="1:13" s="95" customFormat="1" ht="61.4" customHeight="1" x14ac:dyDescent="0.3">
      <c r="A445" s="90"/>
      <c r="B445" s="116" t="str">
        <f ca="1">IF(OFFSET(List1!A$4,tisk!A444,0)&gt;0,OFFSET(List1!A$4,tisk!A444,0),"")</f>
        <v>223</v>
      </c>
      <c r="C445" s="84" t="str">
        <f ca="1">IF(B445="","",CONCATENATE(OFFSET(List1!B$4,tisk!A444,0),"
",OFFSET(List1!C$4,tisk!A444,0),"
",OFFSET(List1!D$4,tisk!A444,0),"
",OFFSET(List1!E$4,tisk!A444,0)))</f>
        <v>Obec Hradčany
Hradčany 64
Hradčany
75111</v>
      </c>
      <c r="D445" s="86" t="str">
        <f ca="1">IF(B445="","",OFFSET(List1!K$4,tisk!A444,0))</f>
        <v>Pořízení, technické zhodnocení a oprava požární techniky a nákup věcného vybavení pro JSDH Hradčany zřízené obcí Hradčany</v>
      </c>
      <c r="E445" s="117">
        <f ca="1">IF(B445="","",OFFSET(List1!N$4,tisk!A444,0))</f>
        <v>28000</v>
      </c>
      <c r="F445" s="92" t="str">
        <f ca="1">IF(B445="","",OFFSET(List1!O$4,tisk!A444,0))</f>
        <v>1/2019</v>
      </c>
      <c r="G445" s="118">
        <f ca="1">IF(B445="","",OFFSET(List1!Q$4,tisk!A444,0))</f>
        <v>28000</v>
      </c>
      <c r="H445" s="119" t="str">
        <f ca="1">IF(B445="","",OFFSET(List1!R$4,tisk!A444,0))</f>
        <v>13.12.2019</v>
      </c>
      <c r="I445" s="116">
        <f ca="1">IF(B445="","",OFFSET(List1!S$4,tisk!A444,0))</f>
        <v>90</v>
      </c>
      <c r="J445" s="116">
        <f ca="1">IF(B445="","",OFFSET(List1!T$4,tisk!A444,0))</f>
        <v>125</v>
      </c>
      <c r="K445" s="116">
        <f ca="1">IF(B445="","",OFFSET(List1!U$4,tisk!A444,0))</f>
        <v>150</v>
      </c>
      <c r="L445" s="116">
        <f ca="1">IF(B445="","",OFFSET(List1!V$4,tisk!A444,0))</f>
        <v>365</v>
      </c>
      <c r="M445" s="118">
        <f ca="1">IF(B445="","",OFFSET(List1!W$4,tisk!A444,0))</f>
        <v>14000</v>
      </c>
    </row>
    <row r="446" spans="1:13" s="95" customFormat="1" ht="87.65" customHeight="1" x14ac:dyDescent="0.3">
      <c r="A446" s="90"/>
      <c r="B446" s="116"/>
      <c r="C446" s="84" t="str">
        <f ca="1">IF(B445="","",CONCATENATE("Okres ",OFFSET(List1!F$4,tisk!A444,0),"
","Právní forma","
",OFFSET(List1!G$4,tisk!A444,0),"
","IČO ",OFFSET(List1!H$4,tisk!A444,0),"
 ","B.Ú. ",OFFSET(List1!I$4,tisk!A444,0)))</f>
        <v>Okres Přerov
Právní forma
Obec, městská část hlavního města Prahy
IČO 00636282
 B.Ú. -anonymizováno-</v>
      </c>
      <c r="D446" s="84" t="str">
        <f ca="1">IF(B445="","",OFFSET(List1!L$4,tisk!A444,0))</f>
        <v>Obec Hradčany  zřizuje JSDH Hradčany. Pro akce schopnost jednotky je třeba tuto jednotku vybavit zásahovou výstrojí.</v>
      </c>
      <c r="E446" s="117"/>
      <c r="F446" s="93"/>
      <c r="G446" s="118"/>
      <c r="H446" s="119"/>
      <c r="I446" s="116"/>
      <c r="J446" s="116"/>
      <c r="K446" s="116"/>
      <c r="L446" s="116"/>
      <c r="M446" s="118"/>
    </row>
    <row r="447" spans="1:13" s="95" customFormat="1" ht="21.3" customHeight="1" x14ac:dyDescent="0.3">
      <c r="A447" s="90">
        <f>ROW()/3-1</f>
        <v>148</v>
      </c>
      <c r="B447" s="116"/>
      <c r="C447" s="84" t="str">
        <f ca="1">IF(B445="","",CONCATENATE("Zástupce","
",OFFSET(List1!J$4,tisk!A444,0)))</f>
        <v xml:space="preserve">Zástupce
</v>
      </c>
      <c r="D447" s="84" t="str">
        <f ca="1">IF(B445="","",CONCATENATE("Dotace bude použita na:",OFFSET(List1!M$4,tisk!A444,0)))</f>
        <v>Dotace bude použita na:pořízení 2 kusů hasičské přilby a 2 kusů osobní svítilny na přilby</v>
      </c>
      <c r="E447" s="117"/>
      <c r="F447" s="92" t="str">
        <f ca="1">IF(B445="","",OFFSET(List1!P$4,tisk!A444,0))</f>
        <v>11/2019</v>
      </c>
      <c r="G447" s="118"/>
      <c r="H447" s="119"/>
      <c r="I447" s="116"/>
      <c r="J447" s="116"/>
      <c r="K447" s="116"/>
      <c r="L447" s="116"/>
      <c r="M447" s="118"/>
    </row>
    <row r="448" spans="1:13" s="95" customFormat="1" ht="61.4" customHeight="1" x14ac:dyDescent="0.3">
      <c r="A448" s="90"/>
      <c r="B448" s="116" t="str">
        <f ca="1">IF(OFFSET(List1!A$4,tisk!A447,0)&gt;0,OFFSET(List1!A$4,tisk!A447,0),"")</f>
        <v>176</v>
      </c>
      <c r="C448" s="84" t="str">
        <f ca="1">IF(B448="","",CONCATENATE(OFFSET(List1!B$4,tisk!A447,0),"
",OFFSET(List1!C$4,tisk!A447,0),"
",OFFSET(List1!D$4,tisk!A447,0),"
",OFFSET(List1!E$4,tisk!A447,0)))</f>
        <v>Obec Cholina
Cholina 52
Cholina
78322</v>
      </c>
      <c r="D448" s="86" t="str">
        <f ca="1">IF(B448="","",OFFSET(List1!K$4,tisk!A447,0))</f>
        <v>Pořízení, technické zhodnocení a oprava požární techniky a nákup věcného vybavení pro JSDH Cholina zřízené obcí Cholina</v>
      </c>
      <c r="E448" s="117">
        <f ca="1">IF(B448="","",OFFSET(List1!N$4,tisk!A447,0))</f>
        <v>35000</v>
      </c>
      <c r="F448" s="92" t="str">
        <f ca="1">IF(B448="","",OFFSET(List1!O$4,tisk!A447,0))</f>
        <v>1/2019</v>
      </c>
      <c r="G448" s="118">
        <f ca="1">IF(B448="","",OFFSET(List1!Q$4,tisk!A447,0))</f>
        <v>35000</v>
      </c>
      <c r="H448" s="119" t="str">
        <f ca="1">IF(B448="","",OFFSET(List1!R$4,tisk!A447,0))</f>
        <v>13.12.2019</v>
      </c>
      <c r="I448" s="116">
        <f ca="1">IF(B448="","",OFFSET(List1!S$4,tisk!A447,0))</f>
        <v>90</v>
      </c>
      <c r="J448" s="116">
        <f ca="1">IF(B448="","",OFFSET(List1!T$4,tisk!A447,0))</f>
        <v>125</v>
      </c>
      <c r="K448" s="116">
        <f ca="1">IF(B448="","",OFFSET(List1!U$4,tisk!A447,0))</f>
        <v>150</v>
      </c>
      <c r="L448" s="116">
        <f ca="1">IF(B448="","",OFFSET(List1!V$4,tisk!A447,0))</f>
        <v>365</v>
      </c>
      <c r="M448" s="118">
        <f ca="1">IF(B448="","",OFFSET(List1!W$4,tisk!A447,0))</f>
        <v>17500</v>
      </c>
    </row>
    <row r="449" spans="1:13" s="95" customFormat="1" ht="91.45" customHeight="1" x14ac:dyDescent="0.3">
      <c r="A449" s="90"/>
      <c r="B449" s="116"/>
      <c r="C449" s="84" t="str">
        <f ca="1">IF(B448="","",CONCATENATE("Okres ",OFFSET(List1!F$4,tisk!A447,0),"
","Právní forma","
",OFFSET(List1!G$4,tisk!A447,0),"
","IČO ",OFFSET(List1!H$4,tisk!A447,0),"
 ","B.Ú. ",OFFSET(List1!I$4,tisk!A447,0)))</f>
        <v>Okres Olomouc
Právní forma
Obec, městská část hlavního města Prahy
IČO 00299006
 B.Ú. -anonymizováno-</v>
      </c>
      <c r="D449" s="84" t="str">
        <f ca="1">IF(B448="","",OFFSET(List1!L$4,tisk!A447,0))</f>
        <v>Z důvodu velkého opotřebení a narušení materiálu současného zásahového oděvu je žádoucí a nutný nákup nových ochranných prostředků pro zajištění a udržení akceschopnosti JSDH Cholina, JPO V.</v>
      </c>
      <c r="E449" s="117"/>
      <c r="F449" s="93"/>
      <c r="G449" s="118"/>
      <c r="H449" s="119"/>
      <c r="I449" s="116"/>
      <c r="J449" s="116"/>
      <c r="K449" s="116"/>
      <c r="L449" s="116"/>
      <c r="M449" s="118"/>
    </row>
    <row r="450" spans="1:13" s="95" customFormat="1" ht="20.05" customHeight="1" x14ac:dyDescent="0.3">
      <c r="A450" s="90">
        <f>ROW()/3-1</f>
        <v>149</v>
      </c>
      <c r="B450" s="116"/>
      <c r="C450" s="84" t="str">
        <f ca="1">IF(B448="","",CONCATENATE("Zástupce","
",OFFSET(List1!J$4,tisk!A447,0)))</f>
        <v xml:space="preserve">Zástupce
</v>
      </c>
      <c r="D450" s="84" t="str">
        <f ca="1">IF(B448="","",CONCATENATE("Dotace bude použita na:",OFFSET(List1!M$4,tisk!A447,0)))</f>
        <v>Dotace bude použita na:pořízení ochranných prostředků pro hasiče</v>
      </c>
      <c r="E450" s="117"/>
      <c r="F450" s="92" t="str">
        <f ca="1">IF(B448="","",OFFSET(List1!P$4,tisk!A447,0))</f>
        <v>11/2019</v>
      </c>
      <c r="G450" s="118"/>
      <c r="H450" s="119"/>
      <c r="I450" s="116"/>
      <c r="J450" s="116"/>
      <c r="K450" s="116"/>
      <c r="L450" s="116"/>
      <c r="M450" s="118"/>
    </row>
    <row r="451" spans="1:13" s="95" customFormat="1" ht="63.9" customHeight="1" x14ac:dyDescent="0.3">
      <c r="A451" s="90"/>
      <c r="B451" s="116" t="str">
        <f ca="1">IF(OFFSET(List1!A$4,tisk!A450,0)&gt;0,OFFSET(List1!A$4,tisk!A450,0),"")</f>
        <v>206</v>
      </c>
      <c r="C451" s="84" t="str">
        <f ca="1">IF(B451="","",CONCATENATE(OFFSET(List1!B$4,tisk!A450,0),"
",OFFSET(List1!C$4,tisk!A450,0),"
",OFFSET(List1!D$4,tisk!A450,0),"
",OFFSET(List1!E$4,tisk!A450,0)))</f>
        <v>Obec Kobylá nad Vidnavkou
Kobylá nad Vidnavkou 53
Kobylá nad Vidnavkou
79065</v>
      </c>
      <c r="D451" s="86" t="str">
        <f ca="1">IF(B451="","",OFFSET(List1!K$4,tisk!A450,0))</f>
        <v>Pořízení, technické zhodnocení a oprava požární techniky a nákup věcného vybavení pro JSDH Kobylá zřízené obcí Kobylá nad Vidnavkou</v>
      </c>
      <c r="E451" s="117">
        <f ca="1">IF(B451="","",OFFSET(List1!N$4,tisk!A450,0))</f>
        <v>34000</v>
      </c>
      <c r="F451" s="92" t="str">
        <f ca="1">IF(B451="","",OFFSET(List1!O$4,tisk!A450,0))</f>
        <v>1/2019</v>
      </c>
      <c r="G451" s="118">
        <f ca="1">IF(B451="","",OFFSET(List1!Q$4,tisk!A450,0))</f>
        <v>34000</v>
      </c>
      <c r="H451" s="119" t="str">
        <f ca="1">IF(B451="","",OFFSET(List1!R$4,tisk!A450,0))</f>
        <v>13.12.2019</v>
      </c>
      <c r="I451" s="116">
        <f ca="1">IF(B451="","",OFFSET(List1!S$4,tisk!A450,0))</f>
        <v>90</v>
      </c>
      <c r="J451" s="116">
        <f ca="1">IF(B451="","",OFFSET(List1!T$4,tisk!A450,0))</f>
        <v>125</v>
      </c>
      <c r="K451" s="116">
        <f ca="1">IF(B451="","",OFFSET(List1!U$4,tisk!A450,0))</f>
        <v>150</v>
      </c>
      <c r="L451" s="116">
        <f ca="1">IF(B451="","",OFFSET(List1!V$4,tisk!A450,0))</f>
        <v>365</v>
      </c>
      <c r="M451" s="118">
        <f ca="1">IF(B451="","",OFFSET(List1!W$4,tisk!A450,0))</f>
        <v>17000</v>
      </c>
    </row>
    <row r="452" spans="1:13" s="95" customFormat="1" ht="92.7" customHeight="1" x14ac:dyDescent="0.3">
      <c r="A452" s="90"/>
      <c r="B452" s="116"/>
      <c r="C452" s="84" t="str">
        <f ca="1">IF(B451="","",CONCATENATE("Okres ",OFFSET(List1!F$4,tisk!A450,0),"
","Právní forma","
",OFFSET(List1!G$4,tisk!A450,0),"
","IČO ",OFFSET(List1!H$4,tisk!A450,0),"
 ","B.Ú. ",OFFSET(List1!I$4,tisk!A450,0)))</f>
        <v>Okres Jeseník
Právní forma
Obec, městská část hlavního města Prahy
IČO 70599971
 B.Ú. -anonymizováno-</v>
      </c>
      <c r="D452" s="84" t="str">
        <f ca="1">IF(B451="","",OFFSET(List1!L$4,tisk!A450,0))</f>
        <v>Předmětem je pořízení vybavení (zásahový oděv, obuv, přilba) pro člena výjezdové jednotky JPO V</v>
      </c>
      <c r="E452" s="117"/>
      <c r="F452" s="93"/>
      <c r="G452" s="118"/>
      <c r="H452" s="119"/>
      <c r="I452" s="116"/>
      <c r="J452" s="116"/>
      <c r="K452" s="116"/>
      <c r="L452" s="116"/>
      <c r="M452" s="118"/>
    </row>
    <row r="453" spans="1:13" s="95" customFormat="1" ht="29.45" customHeight="1" x14ac:dyDescent="0.3">
      <c r="A453" s="90">
        <f>ROW()/3-1</f>
        <v>150</v>
      </c>
      <c r="B453" s="116"/>
      <c r="C453" s="84" t="str">
        <f ca="1">IF(B451="","",CONCATENATE("Zástupce","
",OFFSET(List1!J$4,tisk!A450,0)))</f>
        <v xml:space="preserve">Zástupce
</v>
      </c>
      <c r="D453" s="84" t="str">
        <f ca="1">IF(B451="","",CONCATENATE("Dotace bude použita na:",OFFSET(List1!M$4,tisk!A450,0)))</f>
        <v>Dotace bude použita na:pořízení zásahového oděvu, zásahové obuvi, hasičského pásu, přilby a rukavic</v>
      </c>
      <c r="E453" s="117"/>
      <c r="F453" s="92" t="str">
        <f ca="1">IF(B451="","",OFFSET(List1!P$4,tisk!A450,0))</f>
        <v>11/2019</v>
      </c>
      <c r="G453" s="118"/>
      <c r="H453" s="119"/>
      <c r="I453" s="116"/>
      <c r="J453" s="116"/>
      <c r="K453" s="116"/>
      <c r="L453" s="116"/>
      <c r="M453" s="118"/>
    </row>
    <row r="454" spans="1:13" s="95" customFormat="1" ht="62.8" customHeight="1" x14ac:dyDescent="0.3">
      <c r="A454" s="90"/>
      <c r="B454" s="116" t="str">
        <f ca="1">IF(OFFSET(List1!A$4,tisk!A453,0)&gt;0,OFFSET(List1!A$4,tisk!A453,0),"")</f>
        <v>51</v>
      </c>
      <c r="C454" s="84" t="str">
        <f ca="1">IF(B454="","",CONCATENATE(OFFSET(List1!B$4,tisk!A453,0),"
",OFFSET(List1!C$4,tisk!A453,0),"
",OFFSET(List1!D$4,tisk!A453,0),"
",OFFSET(List1!E$4,tisk!A453,0)))</f>
        <v>Obec Lipová
Lipová 22
Lipová
75114</v>
      </c>
      <c r="D454" s="86" t="str">
        <f ca="1">IF(B454="","",OFFSET(List1!K$4,tisk!A453,0))</f>
        <v>Pořízení, technické zhodnocení a oprava požární techniky a nákup věcného vybavení pro JSDH Lipová zřízené obcí Lipová</v>
      </c>
      <c r="E454" s="117">
        <f ca="1">IF(B454="","",OFFSET(List1!N$4,tisk!A453,0))</f>
        <v>30000</v>
      </c>
      <c r="F454" s="92" t="str">
        <f ca="1">IF(B454="","",OFFSET(List1!O$4,tisk!A453,0))</f>
        <v>1/2019</v>
      </c>
      <c r="G454" s="118">
        <f ca="1">IF(B454="","",OFFSET(List1!Q$4,tisk!A453,0))</f>
        <v>30000</v>
      </c>
      <c r="H454" s="119" t="str">
        <f ca="1">IF(B454="","",OFFSET(List1!R$4,tisk!A453,0))</f>
        <v>13.12.2019</v>
      </c>
      <c r="I454" s="116">
        <f ca="1">IF(B454="","",OFFSET(List1!S$4,tisk!A453,0))</f>
        <v>110</v>
      </c>
      <c r="J454" s="116">
        <f ca="1">IF(B454="","",OFFSET(List1!T$4,tisk!A453,0))</f>
        <v>105</v>
      </c>
      <c r="K454" s="116">
        <f ca="1">IF(B454="","",OFFSET(List1!U$4,tisk!A453,0))</f>
        <v>150</v>
      </c>
      <c r="L454" s="116">
        <f ca="1">IF(B454="","",OFFSET(List1!V$4,tisk!A453,0))</f>
        <v>365</v>
      </c>
      <c r="M454" s="118">
        <f ca="1">IF(B454="","",OFFSET(List1!W$4,tisk!A453,0))</f>
        <v>15000</v>
      </c>
    </row>
    <row r="455" spans="1:13" s="95" customFormat="1" ht="90.8" customHeight="1" x14ac:dyDescent="0.3">
      <c r="A455" s="90"/>
      <c r="B455" s="116"/>
      <c r="C455" s="84" t="str">
        <f ca="1">IF(B454="","",CONCATENATE("Okres ",OFFSET(List1!F$4,tisk!A453,0),"
","Právní forma","
",OFFSET(List1!G$4,tisk!A453,0),"
","IČO ",OFFSET(List1!H$4,tisk!A453,0),"
 ","B.Ú. ",OFFSET(List1!I$4,tisk!A453,0)))</f>
        <v>Okres Přerov
Právní forma
Obec, městská část hlavního města Prahy
IČO 00636363
 B.Ú. -anonymizováno-</v>
      </c>
      <c r="D455" s="84" t="str">
        <f ca="1">IF(B454="","",OFFSET(List1!L$4,tisk!A453,0))</f>
        <v>Předmětem projektu je realizace generální opravy přenosné požární  motorové stříkačky PS12.</v>
      </c>
      <c r="E455" s="117"/>
      <c r="F455" s="93"/>
      <c r="G455" s="118"/>
      <c r="H455" s="119"/>
      <c r="I455" s="116"/>
      <c r="J455" s="116"/>
      <c r="K455" s="116"/>
      <c r="L455" s="116"/>
      <c r="M455" s="118"/>
    </row>
    <row r="456" spans="1:13" s="95" customFormat="1" ht="21.3" customHeight="1" x14ac:dyDescent="0.3">
      <c r="A456" s="90">
        <f>ROW()/3-1</f>
        <v>151</v>
      </c>
      <c r="B456" s="116"/>
      <c r="C456" s="84" t="str">
        <f ca="1">IF(B454="","",CONCATENATE("Zástupce","
",OFFSET(List1!J$4,tisk!A453,0)))</f>
        <v xml:space="preserve">Zástupce
</v>
      </c>
      <c r="D456" s="84" t="str">
        <f ca="1">IF(B454="","",CONCATENATE("Dotace bude použita na:",OFFSET(List1!M$4,tisk!A453,0)))</f>
        <v>Dotace bude použita na:oprava hasičské stříkačky PS12.</v>
      </c>
      <c r="E456" s="117"/>
      <c r="F456" s="92" t="str">
        <f ca="1">IF(B454="","",OFFSET(List1!P$4,tisk!A453,0))</f>
        <v>11/2019</v>
      </c>
      <c r="G456" s="118"/>
      <c r="H456" s="119"/>
      <c r="I456" s="116"/>
      <c r="J456" s="116"/>
      <c r="K456" s="116"/>
      <c r="L456" s="116"/>
      <c r="M456" s="118"/>
    </row>
    <row r="457" spans="1:13" s="95" customFormat="1" ht="59.5" customHeight="1" x14ac:dyDescent="0.3">
      <c r="A457" s="90"/>
      <c r="B457" s="116" t="str">
        <f ca="1">IF(OFFSET(List1!A$4,tisk!A456,0)&gt;0,OFFSET(List1!A$4,tisk!A456,0),"")</f>
        <v>127</v>
      </c>
      <c r="C457" s="84" t="str">
        <f ca="1">IF(B457="","",CONCATENATE(OFFSET(List1!B$4,tisk!A456,0),"
",OFFSET(List1!C$4,tisk!A456,0),"
",OFFSET(List1!D$4,tisk!A456,0),"
",OFFSET(List1!E$4,tisk!A456,0)))</f>
        <v>Obec Loučany
Loučany 749
Loučany
78344</v>
      </c>
      <c r="D457" s="86" t="str">
        <f ca="1">IF(B457="","",OFFSET(List1!K$4,tisk!A456,0))</f>
        <v>Pořízení, technické zhodnocení a oprava požární techniky a nákup věcného vybavení pro JSDH Loučany zřízené obcí Loučany</v>
      </c>
      <c r="E457" s="117">
        <f ca="1">IF(B457="","",OFFSET(List1!N$4,tisk!A456,0))</f>
        <v>28000</v>
      </c>
      <c r="F457" s="92" t="str">
        <f ca="1">IF(B457="","",OFFSET(List1!O$4,tisk!A456,0))</f>
        <v>1/2019</v>
      </c>
      <c r="G457" s="118">
        <f ca="1">IF(B457="","",OFFSET(List1!Q$4,tisk!A456,0))</f>
        <v>22000</v>
      </c>
      <c r="H457" s="119" t="str">
        <f ca="1">IF(B457="","",OFFSET(List1!R$4,tisk!A456,0))</f>
        <v>13.12.2019</v>
      </c>
      <c r="I457" s="116">
        <f ca="1">IF(B457="","",OFFSET(List1!S$4,tisk!A456,0))</f>
        <v>90</v>
      </c>
      <c r="J457" s="116">
        <f ca="1">IF(B457="","",OFFSET(List1!T$4,tisk!A456,0))</f>
        <v>125</v>
      </c>
      <c r="K457" s="116">
        <f ca="1">IF(B457="","",OFFSET(List1!U$4,tisk!A456,0))</f>
        <v>150</v>
      </c>
      <c r="L457" s="116">
        <f ca="1">IF(B457="","",OFFSET(List1!V$4,tisk!A456,0))</f>
        <v>365</v>
      </c>
      <c r="M457" s="118">
        <f ca="1">IF(B457="","",OFFSET(List1!W$4,tisk!A456,0))</f>
        <v>14000</v>
      </c>
    </row>
    <row r="458" spans="1:13" s="95" customFormat="1" ht="91.45" customHeight="1" x14ac:dyDescent="0.3">
      <c r="A458" s="90"/>
      <c r="B458" s="116"/>
      <c r="C458" s="84" t="str">
        <f ca="1">IF(B457="","",CONCATENATE("Okres ",OFFSET(List1!F$4,tisk!A456,0),"
","Právní forma","
",OFFSET(List1!G$4,tisk!A456,0),"
","IČO ",OFFSET(List1!H$4,tisk!A456,0),"
 ","B.Ú. ",OFFSET(List1!I$4,tisk!A456,0)))</f>
        <v>Okres Olomouc
Právní forma
Obec, městská část hlavního města Prahy
IČO 00635651
 B.Ú. -anonymizováno-</v>
      </c>
      <c r="D458" s="84" t="str">
        <f ca="1">IF(B457="","",OFFSET(List1!L$4,tisk!A456,0))</f>
        <v>Nákup 4 zásahových přileb pro hasiče + svítilny na přilbu.</v>
      </c>
      <c r="E458" s="117"/>
      <c r="F458" s="93"/>
      <c r="G458" s="118"/>
      <c r="H458" s="119"/>
      <c r="I458" s="116"/>
      <c r="J458" s="116"/>
      <c r="K458" s="116"/>
      <c r="L458" s="116"/>
      <c r="M458" s="118"/>
    </row>
    <row r="459" spans="1:13" s="95" customFormat="1" ht="20.05" customHeight="1" x14ac:dyDescent="0.3">
      <c r="A459" s="90">
        <f>ROW()/3-1</f>
        <v>152</v>
      </c>
      <c r="B459" s="116"/>
      <c r="C459" s="84" t="str">
        <f ca="1">IF(B457="","",CONCATENATE("Zástupce","
",OFFSET(List1!J$4,tisk!A456,0)))</f>
        <v xml:space="preserve">Zástupce
</v>
      </c>
      <c r="D459" s="84" t="str">
        <f ca="1">IF(B457="","",CONCATENATE("Dotace bude použita na:",OFFSET(List1!M$4,tisk!A456,0)))</f>
        <v>Dotace bude použita na:pořízení 4 zásahových přileb pro hasiče+ svítilny na přilbu</v>
      </c>
      <c r="E459" s="117"/>
      <c r="F459" s="92" t="str">
        <f ca="1">IF(B457="","",OFFSET(List1!P$4,tisk!A456,0))</f>
        <v>11/2019</v>
      </c>
      <c r="G459" s="118"/>
      <c r="H459" s="119"/>
      <c r="I459" s="116"/>
      <c r="J459" s="116"/>
      <c r="K459" s="116"/>
      <c r="L459" s="116"/>
      <c r="M459" s="118"/>
    </row>
    <row r="460" spans="1:13" s="95" customFormat="1" ht="62" customHeight="1" x14ac:dyDescent="0.3">
      <c r="A460" s="90"/>
      <c r="B460" s="116" t="str">
        <f ca="1">IF(OFFSET(List1!A$4,tisk!A459,0)&gt;0,OFFSET(List1!A$4,tisk!A459,0),"")</f>
        <v>171</v>
      </c>
      <c r="C460" s="84" t="str">
        <f ca="1">IF(B460="","",CONCATENATE(OFFSET(List1!B$4,tisk!A459,0),"
",OFFSET(List1!C$4,tisk!A459,0),"
",OFFSET(List1!D$4,tisk!A459,0),"
",OFFSET(List1!E$4,tisk!A459,0)))</f>
        <v>Obec Luběnice
Luběnice 140
Luběnice
78346</v>
      </c>
      <c r="D460" s="86" t="str">
        <f ca="1">IF(B460="","",OFFSET(List1!K$4,tisk!A459,0))</f>
        <v>Pořízení, technické zhodnocení a oprava požární techniky a nákup věcného vybavení pro JSDH Luběnice zřízené obcí Luběnice</v>
      </c>
      <c r="E460" s="117">
        <f ca="1">IF(B460="","",OFFSET(List1!N$4,tisk!A459,0))</f>
        <v>10100</v>
      </c>
      <c r="F460" s="92" t="str">
        <f ca="1">IF(B460="","",OFFSET(List1!O$4,tisk!A459,0))</f>
        <v>1/2019</v>
      </c>
      <c r="G460" s="118">
        <f ca="1">IF(B460="","",OFFSET(List1!Q$4,tisk!A459,0))</f>
        <v>10100</v>
      </c>
      <c r="H460" s="119" t="str">
        <f ca="1">IF(B460="","",OFFSET(List1!R$4,tisk!A459,0))</f>
        <v>13.12.2019</v>
      </c>
      <c r="I460" s="116">
        <f ca="1">IF(B460="","",OFFSET(List1!S$4,tisk!A459,0))</f>
        <v>90</v>
      </c>
      <c r="J460" s="116">
        <f ca="1">IF(B460="","",OFFSET(List1!T$4,tisk!A459,0))</f>
        <v>125</v>
      </c>
      <c r="K460" s="116">
        <f ca="1">IF(B460="","",OFFSET(List1!U$4,tisk!A459,0))</f>
        <v>150</v>
      </c>
      <c r="L460" s="116">
        <f ca="1">IF(B460="","",OFFSET(List1!V$4,tisk!A459,0))</f>
        <v>365</v>
      </c>
      <c r="M460" s="118">
        <f ca="1">IF(B460="","",OFFSET(List1!W$4,tisk!A459,0))</f>
        <v>5100</v>
      </c>
    </row>
    <row r="461" spans="1:13" s="95" customFormat="1" ht="92.7" customHeight="1" x14ac:dyDescent="0.3">
      <c r="A461" s="90"/>
      <c r="B461" s="116"/>
      <c r="C461" s="84" t="str">
        <f ca="1">IF(B460="","",CONCATENATE("Okres ",OFFSET(List1!F$4,tisk!A459,0),"
","Právní forma","
",OFFSET(List1!G$4,tisk!A459,0),"
","IČO ",OFFSET(List1!H$4,tisk!A459,0),"
 ","B.Ú. ",OFFSET(List1!I$4,tisk!A459,0)))</f>
        <v>Okres Olomouc
Právní forma
Obec, městská část hlavního města Prahy
IČO 00635642
 B.Ú. -anonymizováno-</v>
      </c>
      <c r="D461" s="84" t="str">
        <f ca="1">IF(B460="","",OFFSET(List1!L$4,tisk!A459,0))</f>
        <v>Cílem této akce je pořízení ochranných prostředků pro dobrovolné hasiče obce Luběnice. Bude pořízeno celkem 6 párů zásahových rukavic.</v>
      </c>
      <c r="E461" s="117"/>
      <c r="F461" s="93"/>
      <c r="G461" s="118"/>
      <c r="H461" s="119"/>
      <c r="I461" s="116"/>
      <c r="J461" s="116"/>
      <c r="K461" s="116"/>
      <c r="L461" s="116"/>
      <c r="M461" s="118"/>
    </row>
    <row r="462" spans="1:13" s="95" customFormat="1" ht="19.45" customHeight="1" x14ac:dyDescent="0.3">
      <c r="A462" s="90">
        <f>ROW()/3-1</f>
        <v>153</v>
      </c>
      <c r="B462" s="116"/>
      <c r="C462" s="84" t="str">
        <f ca="1">IF(B460="","",CONCATENATE("Zástupce","
",OFFSET(List1!J$4,tisk!A459,0)))</f>
        <v xml:space="preserve">Zástupce
</v>
      </c>
      <c r="D462" s="84" t="str">
        <f ca="1">IF(B460="","",CONCATENATE("Dotace bude použita na:",OFFSET(List1!M$4,tisk!A459,0)))</f>
        <v>Dotace bude použita na:pořízení ochranných prostředků pro hasiče</v>
      </c>
      <c r="E462" s="117"/>
      <c r="F462" s="92" t="str">
        <f ca="1">IF(B460="","",OFFSET(List1!P$4,tisk!A459,0))</f>
        <v>11/2019</v>
      </c>
      <c r="G462" s="118"/>
      <c r="H462" s="119"/>
      <c r="I462" s="116"/>
      <c r="J462" s="116"/>
      <c r="K462" s="116"/>
      <c r="L462" s="116"/>
      <c r="M462" s="118"/>
    </row>
    <row r="463" spans="1:13" s="95" customFormat="1" ht="62.65" customHeight="1" x14ac:dyDescent="0.3">
      <c r="A463" s="90"/>
      <c r="B463" s="116" t="str">
        <f ca="1">IF(OFFSET(List1!A$4,tisk!A462,0)&gt;0,OFFSET(List1!A$4,tisk!A462,0),"")</f>
        <v>175</v>
      </c>
      <c r="C463" s="84" t="str">
        <f ca="1">IF(B463="","",CONCATENATE(OFFSET(List1!B$4,tisk!A462,0),"
",OFFSET(List1!C$4,tisk!A462,0),"
",OFFSET(List1!D$4,tisk!A462,0),"
",OFFSET(List1!E$4,tisk!A462,0)))</f>
        <v>Obec Maletín
Starý Maletín 21
Maletín
78901</v>
      </c>
      <c r="D463" s="86" t="str">
        <f ca="1">IF(B463="","",OFFSET(List1!K$4,tisk!A462,0))</f>
        <v>Pořízení, technické zhodnocení a oprava požární techniky a nákup věcného vybavení pro JSDH Maletin zřízené obcí Maletín</v>
      </c>
      <c r="E463" s="117">
        <f ca="1">IF(B463="","",OFFSET(List1!N$4,tisk!A462,0))</f>
        <v>27000</v>
      </c>
      <c r="F463" s="92" t="str">
        <f ca="1">IF(B463="","",OFFSET(List1!O$4,tisk!A462,0))</f>
        <v>1/2019</v>
      </c>
      <c r="G463" s="118">
        <f ca="1">IF(B463="","",OFFSET(List1!Q$4,tisk!A462,0))</f>
        <v>27000</v>
      </c>
      <c r="H463" s="119" t="str">
        <f ca="1">IF(B463="","",OFFSET(List1!R$4,tisk!A462,0))</f>
        <v>13.12.2019</v>
      </c>
      <c r="I463" s="116">
        <f ca="1">IF(B463="","",OFFSET(List1!S$4,tisk!A462,0))</f>
        <v>90</v>
      </c>
      <c r="J463" s="116">
        <f ca="1">IF(B463="","",OFFSET(List1!T$4,tisk!A462,0))</f>
        <v>125</v>
      </c>
      <c r="K463" s="116">
        <f ca="1">IF(B463="","",OFFSET(List1!U$4,tisk!A462,0))</f>
        <v>150</v>
      </c>
      <c r="L463" s="116">
        <f ca="1">IF(B463="","",OFFSET(List1!V$4,tisk!A462,0))</f>
        <v>365</v>
      </c>
      <c r="M463" s="118">
        <f ca="1">IF(B463="","",OFFSET(List1!W$4,tisk!A462,0))</f>
        <v>13500</v>
      </c>
    </row>
    <row r="464" spans="1:13" s="95" customFormat="1" ht="87.65" customHeight="1" x14ac:dyDescent="0.3">
      <c r="A464" s="90"/>
      <c r="B464" s="116"/>
      <c r="C464" s="84" t="str">
        <f ca="1">IF(B463="","",CONCATENATE("Okres ",OFFSET(List1!F$4,tisk!A462,0),"
","Právní forma","
",OFFSET(List1!G$4,tisk!A462,0),"
","IČO ",OFFSET(List1!H$4,tisk!A462,0),"
 ","B.Ú. ",OFFSET(List1!I$4,tisk!A462,0)))</f>
        <v>Okres Šumperk
Právní forma
Obec, městská část hlavního města Prahy
IČO 00302988
 B.Ú. -anonymizováno-</v>
      </c>
      <c r="D464" s="84" t="str">
        <f ca="1">IF(B463="","",OFFSET(List1!L$4,tisk!A462,0))</f>
        <v>Ochranné osobní prostředky v počtu 9 kusů. Jedná se o termooblečení pod zásahový oblek hasičů.</v>
      </c>
      <c r="E464" s="117"/>
      <c r="F464" s="93"/>
      <c r="G464" s="118"/>
      <c r="H464" s="119"/>
      <c r="I464" s="116"/>
      <c r="J464" s="116"/>
      <c r="K464" s="116"/>
      <c r="L464" s="116"/>
      <c r="M464" s="118"/>
    </row>
    <row r="465" spans="1:13" s="95" customFormat="1" ht="31.95" customHeight="1" x14ac:dyDescent="0.3">
      <c r="A465" s="90">
        <f>ROW()/3-1</f>
        <v>154</v>
      </c>
      <c r="B465" s="116"/>
      <c r="C465" s="84" t="str">
        <f ca="1">IF(B463="","",CONCATENATE("Zástupce","
",OFFSET(List1!J$4,tisk!A462,0)))</f>
        <v xml:space="preserve">Zástupce
</v>
      </c>
      <c r="D465" s="84" t="str">
        <f ca="1">IF(B463="","",CONCATENATE("Dotace bude použita na:",OFFSET(List1!M$4,tisk!A462,0)))</f>
        <v>Dotace bude použita na:pořízení ochranných osobních prostředků - termooblek pod zásahový oblek v počtu 9 kusů</v>
      </c>
      <c r="E465" s="117"/>
      <c r="F465" s="92" t="str">
        <f ca="1">IF(B463="","",OFFSET(List1!P$4,tisk!A462,0))</f>
        <v>11/2019</v>
      </c>
      <c r="G465" s="118"/>
      <c r="H465" s="119"/>
      <c r="I465" s="116"/>
      <c r="J465" s="116"/>
      <c r="K465" s="116"/>
      <c r="L465" s="116"/>
      <c r="M465" s="118"/>
    </row>
    <row r="466" spans="1:13" s="95" customFormat="1" ht="62" customHeight="1" x14ac:dyDescent="0.3">
      <c r="A466" s="90"/>
      <c r="B466" s="116" t="str">
        <f ca="1">IF(OFFSET(List1!A$4,tisk!A465,0)&gt;0,OFFSET(List1!A$4,tisk!A465,0),"")</f>
        <v>11</v>
      </c>
      <c r="C466" s="84" t="str">
        <f ca="1">IF(B466="","",CONCATENATE(OFFSET(List1!B$4,tisk!A465,0),"
",OFFSET(List1!C$4,tisk!A465,0),"
",OFFSET(List1!D$4,tisk!A465,0),"
",OFFSET(List1!E$4,tisk!A465,0)))</f>
        <v>Obec Nemile
Nemile 93
Nemile
78901</v>
      </c>
      <c r="D466" s="86" t="str">
        <f ca="1">IF(B466="","",OFFSET(List1!K$4,tisk!A465,0))</f>
        <v>Pořízení, technické zhodnocení a oprava požární techniky a nákup věcného vybavení pro JSDH Nemile zřízené obcí Nemile</v>
      </c>
      <c r="E466" s="117">
        <f ca="1">IF(B466="","",OFFSET(List1!N$4,tisk!A465,0))</f>
        <v>33700</v>
      </c>
      <c r="F466" s="92" t="str">
        <f ca="1">IF(B466="","",OFFSET(List1!O$4,tisk!A465,0))</f>
        <v>1/2019</v>
      </c>
      <c r="G466" s="118">
        <f ca="1">IF(B466="","",OFFSET(List1!Q$4,tisk!A465,0))</f>
        <v>33700</v>
      </c>
      <c r="H466" s="119" t="str">
        <f ca="1">IF(B466="","",OFFSET(List1!R$4,tisk!A465,0))</f>
        <v>13.12.2019</v>
      </c>
      <c r="I466" s="116">
        <f ca="1">IF(B466="","",OFFSET(List1!S$4,tisk!A465,0))</f>
        <v>90</v>
      </c>
      <c r="J466" s="116">
        <f ca="1">IF(B466="","",OFFSET(List1!T$4,tisk!A465,0))</f>
        <v>125</v>
      </c>
      <c r="K466" s="116">
        <f ca="1">IF(B466="","",OFFSET(List1!U$4,tisk!A465,0))</f>
        <v>150</v>
      </c>
      <c r="L466" s="116">
        <f ca="1">IF(B466="","",OFFSET(List1!V$4,tisk!A465,0))</f>
        <v>365</v>
      </c>
      <c r="M466" s="118">
        <f ca="1">IF(B466="","",OFFSET(List1!W$4,tisk!A465,0))</f>
        <v>16900</v>
      </c>
    </row>
    <row r="467" spans="1:13" s="95" customFormat="1" ht="89.55" customHeight="1" x14ac:dyDescent="0.3">
      <c r="A467" s="90"/>
      <c r="B467" s="116"/>
      <c r="C467" s="84" t="str">
        <f ca="1">IF(B466="","",CONCATENATE("Okres ",OFFSET(List1!F$4,tisk!A465,0),"
","Právní forma","
",OFFSET(List1!G$4,tisk!A465,0),"
","IČO ",OFFSET(List1!H$4,tisk!A465,0),"
 ","B.Ú. ",OFFSET(List1!I$4,tisk!A465,0)))</f>
        <v>Okres Šumperk
Právní forma
Obec, městská část hlavního města Prahy
IČO 00635871
 B.Ú. -anonymizováno-</v>
      </c>
      <c r="D467" s="84" t="str">
        <f ca="1">IF(B466="","",OFFSET(List1!L$4,tisk!A465,0))</f>
        <v>Nákup ochranných prostředků pro JSDH Nemile.</v>
      </c>
      <c r="E467" s="117"/>
      <c r="F467" s="93"/>
      <c r="G467" s="118"/>
      <c r="H467" s="119"/>
      <c r="I467" s="116"/>
      <c r="J467" s="116"/>
      <c r="K467" s="116"/>
      <c r="L467" s="116"/>
      <c r="M467" s="118"/>
    </row>
    <row r="468" spans="1:13" s="95" customFormat="1" ht="23.8" customHeight="1" x14ac:dyDescent="0.3">
      <c r="A468" s="90">
        <f>ROW()/3-1</f>
        <v>155</v>
      </c>
      <c r="B468" s="116"/>
      <c r="C468" s="84" t="str">
        <f ca="1">IF(B466="","",CONCATENATE("Zástupce","
",OFFSET(List1!J$4,tisk!A465,0)))</f>
        <v xml:space="preserve">Zástupce
</v>
      </c>
      <c r="D468" s="84" t="str">
        <f ca="1">IF(B466="","",CONCATENATE("Dotace bude použita na:",OFFSET(List1!M$4,tisk!A465,0)))</f>
        <v>Dotace bude použita na:pořízení ochranných prostředků pro hasiče</v>
      </c>
      <c r="E468" s="117"/>
      <c r="F468" s="92" t="str">
        <f ca="1">IF(B466="","",OFFSET(List1!P$4,tisk!A465,0))</f>
        <v>11/2019</v>
      </c>
      <c r="G468" s="118"/>
      <c r="H468" s="119"/>
      <c r="I468" s="116"/>
      <c r="J468" s="116"/>
      <c r="K468" s="116"/>
      <c r="L468" s="116"/>
      <c r="M468" s="118"/>
    </row>
    <row r="469" spans="1:13" s="95" customFormat="1" ht="63.9" customHeight="1" x14ac:dyDescent="0.3">
      <c r="A469" s="90"/>
      <c r="B469" s="116" t="str">
        <f ca="1">IF(OFFSET(List1!A$4,tisk!A468,0)&gt;0,OFFSET(List1!A$4,tisk!A468,0),"")</f>
        <v>64</v>
      </c>
      <c r="C469" s="84" t="str">
        <f ca="1">IF(B469="","",CONCATENATE(OFFSET(List1!B$4,tisk!A468,0),"
",OFFSET(List1!C$4,tisk!A468,0),"
",OFFSET(List1!D$4,tisk!A468,0),"
",OFFSET(List1!E$4,tisk!A468,0)))</f>
        <v>Obec Ondratice
Ondratice 15
Ondratice
79807</v>
      </c>
      <c r="D469" s="86" t="str">
        <f ca="1">IF(B469="","",OFFSET(List1!K$4,tisk!A468,0))</f>
        <v>Pořízení, technické zhodnocení a oprava požární techniky a nákup věcného vybavení pro JSDH Ondratice zřízené obcí Ondratice</v>
      </c>
      <c r="E469" s="117">
        <f ca="1">IF(B469="","",OFFSET(List1!N$4,tisk!A468,0))</f>
        <v>29200</v>
      </c>
      <c r="F469" s="92" t="str">
        <f ca="1">IF(B469="","",OFFSET(List1!O$4,tisk!A468,0))</f>
        <v>1/2019</v>
      </c>
      <c r="G469" s="118">
        <f ca="1">IF(B469="","",OFFSET(List1!Q$4,tisk!A468,0))</f>
        <v>29200</v>
      </c>
      <c r="H469" s="119" t="str">
        <f ca="1">IF(B469="","",OFFSET(List1!R$4,tisk!A468,0))</f>
        <v>13.12.2019</v>
      </c>
      <c r="I469" s="116">
        <f ca="1">IF(B469="","",OFFSET(List1!S$4,tisk!A468,0))</f>
        <v>90</v>
      </c>
      <c r="J469" s="116">
        <f ca="1">IF(B469="","",OFFSET(List1!T$4,tisk!A468,0))</f>
        <v>125</v>
      </c>
      <c r="K469" s="116">
        <f ca="1">IF(B469="","",OFFSET(List1!U$4,tisk!A468,0))</f>
        <v>150</v>
      </c>
      <c r="L469" s="116">
        <f ca="1">IF(B469="","",OFFSET(List1!V$4,tisk!A468,0))</f>
        <v>365</v>
      </c>
      <c r="M469" s="118">
        <f ca="1">IF(B469="","",OFFSET(List1!W$4,tisk!A468,0))</f>
        <v>14600</v>
      </c>
    </row>
    <row r="470" spans="1:13" s="95" customFormat="1" ht="90.8" customHeight="1" x14ac:dyDescent="0.3">
      <c r="A470" s="90"/>
      <c r="B470" s="116"/>
      <c r="C470" s="84" t="str">
        <f ca="1">IF(B469="","",CONCATENATE("Okres ",OFFSET(List1!F$4,tisk!A468,0),"
","Právní forma","
",OFFSET(List1!G$4,tisk!A468,0),"
","IČO ",OFFSET(List1!H$4,tisk!A468,0),"
 ","B.Ú. ",OFFSET(List1!I$4,tisk!A468,0)))</f>
        <v>Okres Prostějov
Právní forma
Obec, městská část hlavního města Prahy
IČO 00288578
 B.Ú. -anonymizováno-</v>
      </c>
      <c r="D470" s="84" t="str">
        <f ca="1">IF(B469="","",OFFSET(List1!L$4,tisk!A468,0))</f>
        <v>Ochranné prostředky pro hasiče - dovybavení JSDH Ondratice , nákup přileb (2ks), svítilen na přilby s držáky (6ks) a zásahových rukavic (6párů)</v>
      </c>
      <c r="E470" s="117"/>
      <c r="F470" s="93"/>
      <c r="G470" s="118"/>
      <c r="H470" s="119"/>
      <c r="I470" s="116"/>
      <c r="J470" s="116"/>
      <c r="K470" s="116"/>
      <c r="L470" s="116"/>
      <c r="M470" s="118"/>
    </row>
    <row r="471" spans="1:13" s="95" customFormat="1" ht="36.35" customHeight="1" x14ac:dyDescent="0.3">
      <c r="A471" s="90">
        <f>ROW()/3-1</f>
        <v>156</v>
      </c>
      <c r="B471" s="116"/>
      <c r="C471" s="84" t="str">
        <f ca="1">IF(B469="","",CONCATENATE("Zástupce","
",OFFSET(List1!J$4,tisk!A468,0)))</f>
        <v xml:space="preserve">Zástupce
</v>
      </c>
      <c r="D471" s="84" t="str">
        <f ca="1">IF(B469="","",CONCATENATE("Dotace bude použita na:",OFFSET(List1!M$4,tisk!A468,0)))</f>
        <v>Dotace bude použita na:pořízení 2 ks zásahových přileb, 6 ks svítilen na přilbu, 6 ks držáků svítilen na přilbu, 6 ks zásahových rukavic.</v>
      </c>
      <c r="E471" s="117"/>
      <c r="F471" s="92" t="str">
        <f ca="1">IF(B469="","",OFFSET(List1!P$4,tisk!A468,0))</f>
        <v>11/2019</v>
      </c>
      <c r="G471" s="118"/>
      <c r="H471" s="119"/>
      <c r="I471" s="116"/>
      <c r="J471" s="116"/>
      <c r="K471" s="116"/>
      <c r="L471" s="116"/>
      <c r="M471" s="118"/>
    </row>
    <row r="472" spans="1:13" s="95" customFormat="1" ht="59.5" customHeight="1" x14ac:dyDescent="0.3">
      <c r="A472" s="90"/>
      <c r="B472" s="116" t="str">
        <f ca="1">IF(OFFSET(List1!A$4,tisk!A471,0)&gt;0,OFFSET(List1!A$4,tisk!A471,0),"")</f>
        <v>199</v>
      </c>
      <c r="C472" s="84" t="str">
        <f ca="1">IF(B472="","",CONCATENATE(OFFSET(List1!B$4,tisk!A471,0),"
",OFFSET(List1!C$4,tisk!A471,0),"
",OFFSET(List1!D$4,tisk!A471,0),"
",OFFSET(List1!E$4,tisk!A471,0)))</f>
        <v>Obec Oprostovice
Oprostovice 36
Oprostovice
75354</v>
      </c>
      <c r="D472" s="86" t="str">
        <f ca="1">IF(B472="","",OFFSET(List1!K$4,tisk!A471,0))</f>
        <v>Pořízení, technické zhodnocení a oprava požární techniky a nákup věcného vybavení pro JSDH Oprostovice zřízené obcí Oprostovice</v>
      </c>
      <c r="E472" s="117">
        <f ca="1">IF(B472="","",OFFSET(List1!N$4,tisk!A471,0))</f>
        <v>34000</v>
      </c>
      <c r="F472" s="92" t="str">
        <f ca="1">IF(B472="","",OFFSET(List1!O$4,tisk!A471,0))</f>
        <v>1/2019</v>
      </c>
      <c r="G472" s="118">
        <f ca="1">IF(B472="","",OFFSET(List1!Q$4,tisk!A471,0))</f>
        <v>17000</v>
      </c>
      <c r="H472" s="119" t="str">
        <f ca="1">IF(B472="","",OFFSET(List1!R$4,tisk!A471,0))</f>
        <v>13.12.2019</v>
      </c>
      <c r="I472" s="116">
        <f ca="1">IF(B472="","",OFFSET(List1!S$4,tisk!A471,0))</f>
        <v>110</v>
      </c>
      <c r="J472" s="116">
        <f ca="1">IF(B472="","",OFFSET(List1!T$4,tisk!A471,0))</f>
        <v>105</v>
      </c>
      <c r="K472" s="116">
        <f ca="1">IF(B472="","",OFFSET(List1!U$4,tisk!A471,0))</f>
        <v>150</v>
      </c>
      <c r="L472" s="116">
        <f ca="1">IF(B472="","",OFFSET(List1!V$4,tisk!A471,0))</f>
        <v>365</v>
      </c>
      <c r="M472" s="118">
        <f ca="1">IF(B472="","",OFFSET(List1!W$4,tisk!A471,0))</f>
        <v>17000</v>
      </c>
    </row>
    <row r="473" spans="1:13" s="95" customFormat="1" ht="90.8" customHeight="1" x14ac:dyDescent="0.3">
      <c r="A473" s="90"/>
      <c r="B473" s="116"/>
      <c r="C473" s="84" t="str">
        <f ca="1">IF(B472="","",CONCATENATE("Okres ",OFFSET(List1!F$4,tisk!A471,0),"
","Právní forma","
",OFFSET(List1!G$4,tisk!A471,0),"
","IČO ",OFFSET(List1!H$4,tisk!A471,0),"
 ","B.Ú. ",OFFSET(List1!I$4,tisk!A471,0)))</f>
        <v>Okres Přerov
Právní forma
Obec, městská část hlavního města Prahy
IČO 00636452
 B.Ú. -anonymizováno-</v>
      </c>
      <c r="D473" s="84" t="str">
        <f ca="1">IF(B472="","",OFFSET(List1!L$4,tisk!A471,0))</f>
        <v>NÁKUP  čerpadlo plovoucí + příslušenství</v>
      </c>
      <c r="E473" s="117"/>
      <c r="F473" s="93"/>
      <c r="G473" s="118"/>
      <c r="H473" s="119"/>
      <c r="I473" s="116"/>
      <c r="J473" s="116"/>
      <c r="K473" s="116"/>
      <c r="L473" s="116"/>
      <c r="M473" s="118"/>
    </row>
    <row r="474" spans="1:13" s="95" customFormat="1" ht="19.45" customHeight="1" x14ac:dyDescent="0.3">
      <c r="A474" s="90">
        <f>ROW()/3-1</f>
        <v>157</v>
      </c>
      <c r="B474" s="116"/>
      <c r="C474" s="84" t="str">
        <f ca="1">IF(B472="","",CONCATENATE("Zástupce","
",OFFSET(List1!J$4,tisk!A471,0)))</f>
        <v xml:space="preserve">Zástupce
</v>
      </c>
      <c r="D474" s="84" t="str">
        <f ca="1">IF(B472="","",CONCATENATE("Dotace bude použita na:",OFFSET(List1!M$4,tisk!A471,0)))</f>
        <v>Dotace bude použita na:pořízení plovoucího čerpadla s příslušenstvím</v>
      </c>
      <c r="E474" s="117"/>
      <c r="F474" s="92" t="str">
        <f ca="1">IF(B472="","",OFFSET(List1!P$4,tisk!A471,0))</f>
        <v>11/2019</v>
      </c>
      <c r="G474" s="118"/>
      <c r="H474" s="119"/>
      <c r="I474" s="116"/>
      <c r="J474" s="116"/>
      <c r="K474" s="116"/>
      <c r="L474" s="116"/>
      <c r="M474" s="118"/>
    </row>
    <row r="475" spans="1:13" s="95" customFormat="1" ht="63.9" customHeight="1" x14ac:dyDescent="0.3">
      <c r="A475" s="90"/>
      <c r="B475" s="116" t="str">
        <f ca="1">IF(OFFSET(List1!A$4,tisk!A474,0)&gt;0,OFFSET(List1!A$4,tisk!A474,0),"")</f>
        <v>193</v>
      </c>
      <c r="C475" s="84" t="str">
        <f ca="1">IF(B475="","",CONCATENATE(OFFSET(List1!B$4,tisk!A474,0),"
",OFFSET(List1!C$4,tisk!A474,0),"
",OFFSET(List1!D$4,tisk!A474,0),"
",OFFSET(List1!E$4,tisk!A474,0)))</f>
        <v>Obec Otinoves
Otinoves 177
Otinoves
79861</v>
      </c>
      <c r="D475" s="86" t="str">
        <f ca="1">IF(B475="","",OFFSET(List1!K$4,tisk!A474,0))</f>
        <v>Pořízení, technické zhodnocení a oprava požární techniky a nákup věcného vybavení pro JSDH Otinoves zřízené obcí Otinoves</v>
      </c>
      <c r="E475" s="117">
        <f ca="1">IF(B475="","",OFFSET(List1!N$4,tisk!A474,0))</f>
        <v>34700</v>
      </c>
      <c r="F475" s="92" t="str">
        <f ca="1">IF(B475="","",OFFSET(List1!O$4,tisk!A474,0))</f>
        <v>1/2019</v>
      </c>
      <c r="G475" s="118">
        <f ca="1">IF(B475="","",OFFSET(List1!Q$4,tisk!A474,0))</f>
        <v>17000</v>
      </c>
      <c r="H475" s="119" t="str">
        <f ca="1">IF(B475="","",OFFSET(List1!R$4,tisk!A474,0))</f>
        <v>13.12.2019</v>
      </c>
      <c r="I475" s="116">
        <f ca="1">IF(B475="","",OFFSET(List1!S$4,tisk!A474,0))</f>
        <v>110</v>
      </c>
      <c r="J475" s="116">
        <f ca="1">IF(B475="","",OFFSET(List1!T$4,tisk!A474,0))</f>
        <v>105</v>
      </c>
      <c r="K475" s="116">
        <f ca="1">IF(B475="","",OFFSET(List1!U$4,tisk!A474,0))</f>
        <v>150</v>
      </c>
      <c r="L475" s="116">
        <f ca="1">IF(B475="","",OFFSET(List1!V$4,tisk!A474,0))</f>
        <v>365</v>
      </c>
      <c r="M475" s="118">
        <f ca="1">IF(B475="","",OFFSET(List1!W$4,tisk!A474,0))</f>
        <v>17000</v>
      </c>
    </row>
    <row r="476" spans="1:13" s="95" customFormat="1" ht="91.45" customHeight="1" x14ac:dyDescent="0.3">
      <c r="A476" s="90"/>
      <c r="B476" s="116"/>
      <c r="C476" s="84" t="str">
        <f ca="1">IF(B475="","",CONCATENATE("Okres ",OFFSET(List1!F$4,tisk!A474,0),"
","Právní forma","
",OFFSET(List1!G$4,tisk!A474,0),"
","IČO ",OFFSET(List1!H$4,tisk!A474,0),"
 ","B.Ú. ",OFFSET(List1!I$4,tisk!A474,0)))</f>
        <v>Okres Prostějov
Právní forma
Obec, městská část hlavního města Prahy
IČO 00288594
 B.Ú. -anonymizováno-</v>
      </c>
      <c r="D476" s="84" t="str">
        <f ca="1">IF(B475="","",OFFSET(List1!L$4,tisk!A474,0))</f>
        <v>Částečná úhrada pořízení třífázové elektrocentrály do 7kW a třífázového kalového čerpadla s koncovkou typu C.</v>
      </c>
      <c r="E476" s="117"/>
      <c r="F476" s="93"/>
      <c r="G476" s="118"/>
      <c r="H476" s="119"/>
      <c r="I476" s="116"/>
      <c r="J476" s="116"/>
      <c r="K476" s="116"/>
      <c r="L476" s="116"/>
      <c r="M476" s="118"/>
    </row>
    <row r="477" spans="1:13" s="95" customFormat="1" ht="30.05" customHeight="1" x14ac:dyDescent="0.3">
      <c r="A477" s="90">
        <f>ROW()/3-1</f>
        <v>158</v>
      </c>
      <c r="B477" s="116"/>
      <c r="C477" s="84" t="str">
        <f ca="1">IF(B475="","",CONCATENATE("Zástupce","
",OFFSET(List1!J$4,tisk!A474,0)))</f>
        <v xml:space="preserve">Zástupce
</v>
      </c>
      <c r="D477" s="84" t="str">
        <f ca="1">IF(B475="","",CONCATENATE("Dotace bude použita na:",OFFSET(List1!M$4,tisk!A474,0)))</f>
        <v>Dotace bude použita na:pořízení prostředků pro čerpání - třífázové elektrocentrály a  kalového čerpadla</v>
      </c>
      <c r="E477" s="117"/>
      <c r="F477" s="92" t="str">
        <f ca="1">IF(B475="","",OFFSET(List1!P$4,tisk!A474,0))</f>
        <v>11/2019</v>
      </c>
      <c r="G477" s="118"/>
      <c r="H477" s="119"/>
      <c r="I477" s="116"/>
      <c r="J477" s="116"/>
      <c r="K477" s="116"/>
      <c r="L477" s="116"/>
      <c r="M477" s="118"/>
    </row>
    <row r="478" spans="1:13" s="95" customFormat="1" ht="62.65" customHeight="1" x14ac:dyDescent="0.3">
      <c r="A478" s="90"/>
      <c r="B478" s="116" t="str">
        <f ca="1">IF(OFFSET(List1!A$4,tisk!A477,0)&gt;0,OFFSET(List1!A$4,tisk!A477,0),"")</f>
        <v>144</v>
      </c>
      <c r="C478" s="84" t="str">
        <f ca="1">IF(B478="","",CONCATENATE(OFFSET(List1!B$4,tisk!A477,0),"
",OFFSET(List1!C$4,tisk!A477,0),"
",OFFSET(List1!D$4,tisk!A477,0),"
",OFFSET(List1!E$4,tisk!A477,0)))</f>
        <v>Obec Pavlovice u Přerova
Pavlovice u Přerova 102
Pavlovice u Přerova
75111</v>
      </c>
      <c r="D478" s="86" t="str">
        <f ca="1">IF(B478="","",OFFSET(List1!K$4,tisk!A477,0))</f>
        <v>Pořízení, technické zhodnocení a oprava požární techniky a nákup věcného vybavení pro JSDH Pavlovice u Přerova zřízené obcí Pavlovice u Přerova</v>
      </c>
      <c r="E478" s="117">
        <f ca="1">IF(B478="","",OFFSET(List1!N$4,tisk!A477,0))</f>
        <v>35000</v>
      </c>
      <c r="F478" s="92" t="str">
        <f ca="1">IF(B478="","",OFFSET(List1!O$4,tisk!A477,0))</f>
        <v>1/2019</v>
      </c>
      <c r="G478" s="118">
        <f ca="1">IF(B478="","",OFFSET(List1!Q$4,tisk!A477,0))</f>
        <v>35000</v>
      </c>
      <c r="H478" s="119" t="str">
        <f ca="1">IF(B478="","",OFFSET(List1!R$4,tisk!A477,0))</f>
        <v>13.12.2019</v>
      </c>
      <c r="I478" s="116">
        <f ca="1">IF(B478="","",OFFSET(List1!S$4,tisk!A477,0))</f>
        <v>90</v>
      </c>
      <c r="J478" s="116">
        <f ca="1">IF(B478="","",OFFSET(List1!T$4,tisk!A477,0))</f>
        <v>125</v>
      </c>
      <c r="K478" s="116">
        <f ca="1">IF(B478="","",OFFSET(List1!U$4,tisk!A477,0))</f>
        <v>150</v>
      </c>
      <c r="L478" s="116">
        <f ca="1">IF(B478="","",OFFSET(List1!V$4,tisk!A477,0))</f>
        <v>365</v>
      </c>
      <c r="M478" s="118">
        <f ca="1">IF(B478="","",OFFSET(List1!W$4,tisk!A477,0))</f>
        <v>17500</v>
      </c>
    </row>
    <row r="479" spans="1:13" s="95" customFormat="1" ht="88.9" customHeight="1" x14ac:dyDescent="0.3">
      <c r="A479" s="90"/>
      <c r="B479" s="116"/>
      <c r="C479" s="84" t="str">
        <f ca="1">IF(B478="","",CONCATENATE("Okres ",OFFSET(List1!F$4,tisk!A477,0),"
","Právní forma","
",OFFSET(List1!G$4,tisk!A477,0),"
","IČO ",OFFSET(List1!H$4,tisk!A477,0),"
 ","B.Ú. ",OFFSET(List1!I$4,tisk!A477,0)))</f>
        <v>Okres Přerov
Právní forma
Obec, městská část hlavního města Prahy
IČO 00301710
 B.Ú. -anonymizováno-</v>
      </c>
      <c r="D479" s="84" t="str">
        <f ca="1">IF(B478="","",OFFSET(List1!L$4,tisk!A477,0))</f>
        <v>Doplnění výstroje zásahové jednotky PO spočívající v doplnění tří sad ochranných prostředků pro zásahovou jednotku PO (zásahových obleků, rukavic a obuvi).</v>
      </c>
      <c r="E479" s="117"/>
      <c r="F479" s="93"/>
      <c r="G479" s="118"/>
      <c r="H479" s="119"/>
      <c r="I479" s="116"/>
      <c r="J479" s="116"/>
      <c r="K479" s="116"/>
      <c r="L479" s="116"/>
      <c r="M479" s="118"/>
    </row>
    <row r="480" spans="1:13" s="95" customFormat="1" ht="20.05" customHeight="1" x14ac:dyDescent="0.3">
      <c r="A480" s="90">
        <f>ROW()/3-1</f>
        <v>159</v>
      </c>
      <c r="B480" s="116"/>
      <c r="C480" s="84" t="str">
        <f ca="1">IF(B478="","",CONCATENATE("Zástupce","
",OFFSET(List1!J$4,tisk!A477,0)))</f>
        <v xml:space="preserve">Zástupce
</v>
      </c>
      <c r="D480" s="84" t="str">
        <f ca="1">IF(B478="","",CONCATENATE("Dotace bude použita na:",OFFSET(List1!M$4,tisk!A477,0)))</f>
        <v>Dotace bude použita na:pořízení tří sad ochranných prostředků.</v>
      </c>
      <c r="E480" s="117"/>
      <c r="F480" s="92" t="str">
        <f ca="1">IF(B478="","",OFFSET(List1!P$4,tisk!A477,0))</f>
        <v>11/2019</v>
      </c>
      <c r="G480" s="118"/>
      <c r="H480" s="119"/>
      <c r="I480" s="116"/>
      <c r="J480" s="116"/>
      <c r="K480" s="116"/>
      <c r="L480" s="116"/>
      <c r="M480" s="118"/>
    </row>
    <row r="481" spans="1:13" s="95" customFormat="1" ht="61.4" customHeight="1" x14ac:dyDescent="0.3">
      <c r="A481" s="90"/>
      <c r="B481" s="116" t="str">
        <f ca="1">IF(OFFSET(List1!A$4,tisk!A480,0)&gt;0,OFFSET(List1!A$4,tisk!A480,0),"")</f>
        <v>198</v>
      </c>
      <c r="C481" s="84" t="str">
        <f ca="1">IF(B481="","",CONCATENATE(OFFSET(List1!B$4,tisk!A480,0),"
",OFFSET(List1!C$4,tisk!A480,0),"
",OFFSET(List1!D$4,tisk!A480,0),"
",OFFSET(List1!E$4,tisk!A480,0)))</f>
        <v>Obec Polomí
Polomí 20
Polomí
79855</v>
      </c>
      <c r="D481" s="86" t="str">
        <f ca="1">IF(B481="","",OFFSET(List1!K$4,tisk!A480,0))</f>
        <v>Pořízení, technické zhodnocení a oprava požární techniky a nákup věcného vybavení pro JSDH Polomí zřízené obcí Polomí</v>
      </c>
      <c r="E481" s="117">
        <f ca="1">IF(B481="","",OFFSET(List1!N$4,tisk!A480,0))</f>
        <v>35000</v>
      </c>
      <c r="F481" s="92" t="str">
        <f ca="1">IF(B481="","",OFFSET(List1!O$4,tisk!A480,0))</f>
        <v>1/2019</v>
      </c>
      <c r="G481" s="118">
        <f ca="1">IF(B481="","",OFFSET(List1!Q$4,tisk!A480,0))</f>
        <v>35000</v>
      </c>
      <c r="H481" s="119" t="str">
        <f ca="1">IF(B481="","",OFFSET(List1!R$4,tisk!A480,0))</f>
        <v>13.12.2019</v>
      </c>
      <c r="I481" s="116">
        <f ca="1">IF(B481="","",OFFSET(List1!S$4,tisk!A480,0))</f>
        <v>110</v>
      </c>
      <c r="J481" s="116">
        <f ca="1">IF(B481="","",OFFSET(List1!T$4,tisk!A480,0))</f>
        <v>105</v>
      </c>
      <c r="K481" s="116">
        <f ca="1">IF(B481="","",OFFSET(List1!U$4,tisk!A480,0))</f>
        <v>150</v>
      </c>
      <c r="L481" s="116">
        <f ca="1">IF(B481="","",OFFSET(List1!V$4,tisk!A480,0))</f>
        <v>365</v>
      </c>
      <c r="M481" s="118">
        <f ca="1">IF(B481="","",OFFSET(List1!W$4,tisk!A480,0))</f>
        <v>17500</v>
      </c>
    </row>
    <row r="482" spans="1:13" s="95" customFormat="1" ht="90.2" customHeight="1" x14ac:dyDescent="0.3">
      <c r="A482" s="90"/>
      <c r="B482" s="116"/>
      <c r="C482" s="84" t="str">
        <f ca="1">IF(B481="","",CONCATENATE("Okres ",OFFSET(List1!F$4,tisk!A480,0),"
","Právní forma","
",OFFSET(List1!G$4,tisk!A480,0),"
","IČO ",OFFSET(List1!H$4,tisk!A480,0),"
 ","B.Ú. ",OFFSET(List1!I$4,tisk!A480,0)))</f>
        <v>Okres Prostějov
Právní forma
Obec, městská část hlavního města Prahy
IČO 00600059
 B.Ú. -anonymizováno-</v>
      </c>
      <c r="D482" s="84" t="str">
        <f ca="1">IF(B481="","",OFFSET(List1!L$4,tisk!A480,0))</f>
        <v>Zajištění akceschopnosti jednotky JSDH Polomí</v>
      </c>
      <c r="E482" s="117"/>
      <c r="F482" s="93"/>
      <c r="G482" s="118"/>
      <c r="H482" s="119"/>
      <c r="I482" s="116"/>
      <c r="J482" s="116"/>
      <c r="K482" s="116"/>
      <c r="L482" s="116"/>
      <c r="M482" s="118"/>
    </row>
    <row r="483" spans="1:13" s="95" customFormat="1" ht="23.2" customHeight="1" x14ac:dyDescent="0.3">
      <c r="A483" s="90">
        <f>ROW()/3-1</f>
        <v>160</v>
      </c>
      <c r="B483" s="116"/>
      <c r="C483" s="84" t="str">
        <f ca="1">IF(B481="","",CONCATENATE("Zástupce","
",OFFSET(List1!J$4,tisk!A480,0)))</f>
        <v xml:space="preserve">Zástupce
</v>
      </c>
      <c r="D483" s="84" t="str">
        <f ca="1">IF(B481="","",CONCATENATE("Dotace bude použita na:",OFFSET(List1!M$4,tisk!A480,0)))</f>
        <v>Dotace bude použita na:pořízení prostředků pro hašení a čerpání</v>
      </c>
      <c r="E483" s="117"/>
      <c r="F483" s="92" t="str">
        <f ca="1">IF(B481="","",OFFSET(List1!P$4,tisk!A480,0))</f>
        <v>11/2019</v>
      </c>
      <c r="G483" s="118"/>
      <c r="H483" s="119"/>
      <c r="I483" s="116"/>
      <c r="J483" s="116"/>
      <c r="K483" s="116"/>
      <c r="L483" s="116"/>
      <c r="M483" s="118"/>
    </row>
    <row r="484" spans="1:13" s="95" customFormat="1" ht="62" customHeight="1" x14ac:dyDescent="0.3">
      <c r="A484" s="90"/>
      <c r="B484" s="116" t="str">
        <f ca="1">IF(OFFSET(List1!A$4,tisk!A483,0)&gt;0,OFFSET(List1!A$4,tisk!A483,0),"")</f>
        <v>114</v>
      </c>
      <c r="C484" s="84" t="str">
        <f ca="1">IF(B484="","",CONCATENATE(OFFSET(List1!B$4,tisk!A483,0),"
",OFFSET(List1!C$4,tisk!A483,0),"
",OFFSET(List1!D$4,tisk!A483,0),"
",OFFSET(List1!E$4,tisk!A483,0)))</f>
        <v>Obec Radvanice
Radvanice 9
Radvanice
75121</v>
      </c>
      <c r="D484" s="86" t="str">
        <f ca="1">IF(B484="","",OFFSET(List1!K$4,tisk!A483,0))</f>
        <v>Pořízení, technické zhodnocení a oprava požární techniky a nákup věcného vybavení pro JSDH  Radvanice zřízené obcí Radvanice</v>
      </c>
      <c r="E484" s="117">
        <f ca="1">IF(B484="","",OFFSET(List1!N$4,tisk!A483,0))</f>
        <v>33000</v>
      </c>
      <c r="F484" s="92" t="str">
        <f ca="1">IF(B484="","",OFFSET(List1!O$4,tisk!A483,0))</f>
        <v>1/2019</v>
      </c>
      <c r="G484" s="118">
        <f ca="1">IF(B484="","",OFFSET(List1!Q$4,tisk!A483,0))</f>
        <v>33000</v>
      </c>
      <c r="H484" s="119" t="str">
        <f ca="1">IF(B484="","",OFFSET(List1!R$4,tisk!A483,0))</f>
        <v>13.12.2019</v>
      </c>
      <c r="I484" s="116">
        <f ca="1">IF(B484="","",OFFSET(List1!S$4,tisk!A483,0))</f>
        <v>110</v>
      </c>
      <c r="J484" s="116">
        <f ca="1">IF(B484="","",OFFSET(List1!T$4,tisk!A483,0))</f>
        <v>105</v>
      </c>
      <c r="K484" s="116">
        <f ca="1">IF(B484="","",OFFSET(List1!U$4,tisk!A483,0))</f>
        <v>150</v>
      </c>
      <c r="L484" s="116">
        <f ca="1">IF(B484="","",OFFSET(List1!V$4,tisk!A483,0))</f>
        <v>365</v>
      </c>
      <c r="M484" s="118">
        <f ca="1">IF(B484="","",OFFSET(List1!W$4,tisk!A483,0))</f>
        <v>16500</v>
      </c>
    </row>
    <row r="485" spans="1:13" s="95" customFormat="1" ht="92.7" customHeight="1" x14ac:dyDescent="0.3">
      <c r="A485" s="90"/>
      <c r="B485" s="116"/>
      <c r="C485" s="84" t="str">
        <f ca="1">IF(B484="","",CONCATENATE("Okres ",OFFSET(List1!F$4,tisk!A483,0),"
","Právní forma","
",OFFSET(List1!G$4,tisk!A483,0),"
","IČO ",OFFSET(List1!H$4,tisk!A483,0),"
 ","B.Ú. ",OFFSET(List1!I$4,tisk!A483,0)))</f>
        <v>Okres Přerov
Právní forma
Obec, městská část hlavního města Prahy
IČO 00636533
 B.Ú. -anonymizováno-</v>
      </c>
      <c r="D485" s="84" t="str">
        <f ca="1">IF(B484="","",OFFSET(List1!L$4,tisk!A483,0))</f>
        <v>Vybavení jednotky  JSDH Radvanice prostředky pro hašení a čerpání</v>
      </c>
      <c r="E485" s="117"/>
      <c r="F485" s="93"/>
      <c r="G485" s="118"/>
      <c r="H485" s="119"/>
      <c r="I485" s="116"/>
      <c r="J485" s="116"/>
      <c r="K485" s="116"/>
      <c r="L485" s="116"/>
      <c r="M485" s="118"/>
    </row>
    <row r="486" spans="1:13" s="95" customFormat="1" ht="21.3" customHeight="1" x14ac:dyDescent="0.3">
      <c r="A486" s="90">
        <f>ROW()/3-1</f>
        <v>161</v>
      </c>
      <c r="B486" s="116"/>
      <c r="C486" s="84" t="str">
        <f ca="1">IF(B484="","",CONCATENATE("Zástupce","
",OFFSET(List1!J$4,tisk!A483,0)))</f>
        <v xml:space="preserve">Zástupce
</v>
      </c>
      <c r="D486" s="84" t="str">
        <f ca="1">IF(B484="","",CONCATENATE("Dotace bude použita na:",OFFSET(List1!M$4,tisk!A483,0)))</f>
        <v>Dotace bude použita na:pořízení prostředků pro hašení a čerpání</v>
      </c>
      <c r="E486" s="117"/>
      <c r="F486" s="92" t="str">
        <f ca="1">IF(B484="","",OFFSET(List1!P$4,tisk!A483,0))</f>
        <v>11/2019</v>
      </c>
      <c r="G486" s="118"/>
      <c r="H486" s="119"/>
      <c r="I486" s="116"/>
      <c r="J486" s="116"/>
      <c r="K486" s="116"/>
      <c r="L486" s="116"/>
      <c r="M486" s="118"/>
    </row>
    <row r="487" spans="1:13" s="95" customFormat="1" ht="61.4" customHeight="1" x14ac:dyDescent="0.3">
      <c r="A487" s="90"/>
      <c r="B487" s="116" t="str">
        <f ca="1">IF(OFFSET(List1!A$4,tisk!A486,0)&gt;0,OFFSET(List1!A$4,tisk!A486,0),"")</f>
        <v>126</v>
      </c>
      <c r="C487" s="84" t="str">
        <f ca="1">IF(B487="","",CONCATENATE(OFFSET(List1!B$4,tisk!A486,0),"
",OFFSET(List1!C$4,tisk!A486,0),"
",OFFSET(List1!D$4,tisk!A486,0),"
",OFFSET(List1!E$4,tisk!A486,0)))</f>
        <v>Obec Rakov
Rakov 34
Rakov
75354</v>
      </c>
      <c r="D487" s="86" t="str">
        <f ca="1">IF(B487="","",OFFSET(List1!K$4,tisk!A486,0))</f>
        <v>Pořízení, technické zhodnocení a oprava požární techniky a nákup věcného vybavení pro JSDH Rakov zřízené obcí Rakov</v>
      </c>
      <c r="E487" s="117">
        <f ca="1">IF(B487="","",OFFSET(List1!N$4,tisk!A486,0))</f>
        <v>21000</v>
      </c>
      <c r="F487" s="92" t="str">
        <f ca="1">IF(B487="","",OFFSET(List1!O$4,tisk!A486,0))</f>
        <v>1/2019</v>
      </c>
      <c r="G487" s="118">
        <f ca="1">IF(B487="","",OFFSET(List1!Q$4,tisk!A486,0))</f>
        <v>21000</v>
      </c>
      <c r="H487" s="119" t="str">
        <f ca="1">IF(B487="","",OFFSET(List1!R$4,tisk!A486,0))</f>
        <v>13.12.2019</v>
      </c>
      <c r="I487" s="116">
        <f ca="1">IF(B487="","",OFFSET(List1!S$4,tisk!A486,0))</f>
        <v>90</v>
      </c>
      <c r="J487" s="116">
        <f ca="1">IF(B487="","",OFFSET(List1!T$4,tisk!A486,0))</f>
        <v>125</v>
      </c>
      <c r="K487" s="116">
        <f ca="1">IF(B487="","",OFFSET(List1!U$4,tisk!A486,0))</f>
        <v>150</v>
      </c>
      <c r="L487" s="116">
        <f ca="1">IF(B487="","",OFFSET(List1!V$4,tisk!A486,0))</f>
        <v>365</v>
      </c>
      <c r="M487" s="118">
        <f ca="1">IF(B487="","",OFFSET(List1!W$4,tisk!A486,0))</f>
        <v>10500</v>
      </c>
    </row>
    <row r="488" spans="1:13" s="95" customFormat="1" ht="87.65" customHeight="1" x14ac:dyDescent="0.3">
      <c r="A488" s="90"/>
      <c r="B488" s="116"/>
      <c r="C488" s="84" t="str">
        <f ca="1">IF(B487="","",CONCATENATE("Okres ",OFFSET(List1!F$4,tisk!A486,0),"
","Právní forma","
",OFFSET(List1!G$4,tisk!A486,0),"
","IČO ",OFFSET(List1!H$4,tisk!A486,0),"
 ","B.Ú. ",OFFSET(List1!I$4,tisk!A486,0)))</f>
        <v>Okres Přerov
Právní forma
Obec, městská část hlavního města Prahy
IČO 00636541
 B.Ú. -anonymizováno-</v>
      </c>
      <c r="D488" s="84" t="str">
        <f ca="1">IF(B487="","",OFFSET(List1!L$4,tisk!A486,0))</f>
        <v>Cílem projektu je vybavení jednotky k zajištění akceschopnosti JSDH Rakov.</v>
      </c>
      <c r="E488" s="117"/>
      <c r="F488" s="93"/>
      <c r="G488" s="118"/>
      <c r="H488" s="119"/>
      <c r="I488" s="116"/>
      <c r="J488" s="116"/>
      <c r="K488" s="116"/>
      <c r="L488" s="116"/>
      <c r="M488" s="118"/>
    </row>
    <row r="489" spans="1:13" s="95" customFormat="1" ht="18.2" customHeight="1" x14ac:dyDescent="0.3">
      <c r="A489" s="90">
        <f>ROW()/3-1</f>
        <v>162</v>
      </c>
      <c r="B489" s="116"/>
      <c r="C489" s="84" t="str">
        <f ca="1">IF(B487="","",CONCATENATE("Zástupce","
",OFFSET(List1!J$4,tisk!A486,0)))</f>
        <v xml:space="preserve">Zástupce
</v>
      </c>
      <c r="D489" s="84" t="str">
        <f ca="1">IF(B487="","",CONCATENATE("Dotace bude použita na:",OFFSET(List1!M$4,tisk!A486,0)))</f>
        <v>Dotace bude použita na:pořízení ochranných prostředků pro hasiče</v>
      </c>
      <c r="E489" s="117"/>
      <c r="F489" s="92" t="str">
        <f ca="1">IF(B487="","",OFFSET(List1!P$4,tisk!A486,0))</f>
        <v>11/2019</v>
      </c>
      <c r="G489" s="118"/>
      <c r="H489" s="119"/>
      <c r="I489" s="116"/>
      <c r="J489" s="116"/>
      <c r="K489" s="116"/>
      <c r="L489" s="116"/>
      <c r="M489" s="118"/>
    </row>
    <row r="490" spans="1:13" s="95" customFormat="1" ht="58.25" customHeight="1" x14ac:dyDescent="0.3">
      <c r="A490" s="90"/>
      <c r="B490" s="116" t="str">
        <f ca="1">IF(OFFSET(List1!A$4,tisk!A489,0)&gt;0,OFFSET(List1!A$4,tisk!A489,0),"")</f>
        <v>166</v>
      </c>
      <c r="C490" s="84" t="str">
        <f ca="1">IF(B490="","",CONCATENATE(OFFSET(List1!B$4,tisk!A489,0),"
",OFFSET(List1!C$4,tisk!A489,0),"
",OFFSET(List1!D$4,tisk!A489,0),"
",OFFSET(List1!E$4,tisk!A489,0)))</f>
        <v>Obec Rouské
Rouské 64
Rouské
75353</v>
      </c>
      <c r="D490" s="86" t="str">
        <f ca="1">IF(B490="","",OFFSET(List1!K$4,tisk!A489,0))</f>
        <v>Pořízení, technické zhodnocení a oprava požární techniky a nákup věcného vybavení pro JSDH Rouské zřízené obcí Rouské</v>
      </c>
      <c r="E490" s="117">
        <f ca="1">IF(B490="","",OFFSET(List1!N$4,tisk!A489,0))</f>
        <v>22000</v>
      </c>
      <c r="F490" s="92" t="str">
        <f ca="1">IF(B490="","",OFFSET(List1!O$4,tisk!A489,0))</f>
        <v>1/2019</v>
      </c>
      <c r="G490" s="118">
        <f ca="1">IF(B490="","",OFFSET(List1!Q$4,tisk!A489,0))</f>
        <v>22000</v>
      </c>
      <c r="H490" s="119" t="str">
        <f ca="1">IF(B490="","",OFFSET(List1!R$4,tisk!A489,0))</f>
        <v>13.12.2019</v>
      </c>
      <c r="I490" s="116">
        <f ca="1">IF(B490="","",OFFSET(List1!S$4,tisk!A489,0))</f>
        <v>110</v>
      </c>
      <c r="J490" s="116">
        <f ca="1">IF(B490="","",OFFSET(List1!T$4,tisk!A489,0))</f>
        <v>105</v>
      </c>
      <c r="K490" s="116">
        <f ca="1">IF(B490="","",OFFSET(List1!U$4,tisk!A489,0))</f>
        <v>150</v>
      </c>
      <c r="L490" s="116">
        <f ca="1">IF(B490="","",OFFSET(List1!V$4,tisk!A489,0))</f>
        <v>365</v>
      </c>
      <c r="M490" s="118">
        <f ca="1">IF(B490="","",OFFSET(List1!W$4,tisk!A489,0))</f>
        <v>11000</v>
      </c>
    </row>
    <row r="491" spans="1:13" s="95" customFormat="1" ht="90.8" customHeight="1" x14ac:dyDescent="0.3">
      <c r="A491" s="90"/>
      <c r="B491" s="116"/>
      <c r="C491" s="84" t="str">
        <f ca="1">IF(B490="","",CONCATENATE("Okres ",OFFSET(List1!F$4,tisk!A489,0),"
","Právní forma","
",OFFSET(List1!G$4,tisk!A489,0),"
","IČO ",OFFSET(List1!H$4,tisk!A489,0),"
 ","B.Ú. ",OFFSET(List1!I$4,tisk!A489,0)))</f>
        <v>Okres Přerov
Právní forma
Obec, městská část hlavního města Prahy
IČO 00636550
 B.Ú. -anonymizováno-</v>
      </c>
      <c r="D491" s="84" t="str">
        <f ca="1">IF(B490="","",OFFSET(List1!L$4,tisk!A489,0))</f>
        <v>Cílem projektu je vybavení jednotky k zajištění akceschopnosti JSDH Rouské.</v>
      </c>
      <c r="E491" s="117"/>
      <c r="F491" s="93"/>
      <c r="G491" s="118"/>
      <c r="H491" s="119"/>
      <c r="I491" s="116"/>
      <c r="J491" s="116"/>
      <c r="K491" s="116"/>
      <c r="L491" s="116"/>
      <c r="M491" s="118"/>
    </row>
    <row r="492" spans="1:13" s="95" customFormat="1" ht="23.2" customHeight="1" x14ac:dyDescent="0.3">
      <c r="A492" s="90">
        <f>ROW()/3-1</f>
        <v>163</v>
      </c>
      <c r="B492" s="116"/>
      <c r="C492" s="84" t="str">
        <f ca="1">IF(B490="","",CONCATENATE("Zástupce","
",OFFSET(List1!J$4,tisk!A489,0)))</f>
        <v xml:space="preserve">Zástupce
</v>
      </c>
      <c r="D492" s="84" t="str">
        <f ca="1">IF(B490="","",CONCATENATE("Dotace bude použita na:",OFFSET(List1!M$4,tisk!A489,0)))</f>
        <v>Dotace bude použita na:pořízení prostředků pro čerpání</v>
      </c>
      <c r="E492" s="117"/>
      <c r="F492" s="92" t="str">
        <f ca="1">IF(B490="","",OFFSET(List1!P$4,tisk!A489,0))</f>
        <v>11/2019</v>
      </c>
      <c r="G492" s="118"/>
      <c r="H492" s="119"/>
      <c r="I492" s="116"/>
      <c r="J492" s="116"/>
      <c r="K492" s="116"/>
      <c r="L492" s="116"/>
      <c r="M492" s="118"/>
    </row>
    <row r="493" spans="1:13" s="95" customFormat="1" ht="62" customHeight="1" x14ac:dyDescent="0.3">
      <c r="A493" s="90"/>
      <c r="B493" s="116" t="str">
        <f ca="1">IF(OFFSET(List1!A$4,tisk!A492,0)&gt;0,OFFSET(List1!A$4,tisk!A492,0),"")</f>
        <v>16</v>
      </c>
      <c r="C493" s="84" t="str">
        <f ca="1">IF(B493="","",CONCATENATE(OFFSET(List1!B$4,tisk!A492,0),"
",OFFSET(List1!C$4,tisk!A492,0),"
",OFFSET(List1!D$4,tisk!A492,0),"
",OFFSET(List1!E$4,tisk!A492,0)))</f>
        <v>Obec Seloutky
Seloutky 58
Seloutky
79804</v>
      </c>
      <c r="D493" s="86" t="str">
        <f ca="1">IF(B493="","",OFFSET(List1!K$4,tisk!A492,0))</f>
        <v>Pořízení, technické zhodnocení a oprava požární techniky a nákup věcného vybavení pro JSDH Seloutky zřízené obcí Seloutky</v>
      </c>
      <c r="E493" s="117">
        <f ca="1">IF(B493="","",OFFSET(List1!N$4,tisk!A492,0))</f>
        <v>34900</v>
      </c>
      <c r="F493" s="92" t="str">
        <f ca="1">IF(B493="","",OFFSET(List1!O$4,tisk!A492,0))</f>
        <v>1/2019</v>
      </c>
      <c r="G493" s="118">
        <f ca="1">IF(B493="","",OFFSET(List1!Q$4,tisk!A492,0))</f>
        <v>34900</v>
      </c>
      <c r="H493" s="119" t="str">
        <f ca="1">IF(B493="","",OFFSET(List1!R$4,tisk!A492,0))</f>
        <v>13.12.2019</v>
      </c>
      <c r="I493" s="116">
        <f ca="1">IF(B493="","",OFFSET(List1!S$4,tisk!A492,0))</f>
        <v>90</v>
      </c>
      <c r="J493" s="116">
        <f ca="1">IF(B493="","",OFFSET(List1!T$4,tisk!A492,0))</f>
        <v>125</v>
      </c>
      <c r="K493" s="116">
        <f ca="1">IF(B493="","",OFFSET(List1!U$4,tisk!A492,0))</f>
        <v>150</v>
      </c>
      <c r="L493" s="116">
        <f ca="1">IF(B493="","",OFFSET(List1!V$4,tisk!A492,0))</f>
        <v>365</v>
      </c>
      <c r="M493" s="118">
        <f ca="1">IF(B493="","",OFFSET(List1!W$4,tisk!A492,0))</f>
        <v>17500</v>
      </c>
    </row>
    <row r="494" spans="1:13" s="95" customFormat="1" ht="87.65" customHeight="1" x14ac:dyDescent="0.3">
      <c r="A494" s="90"/>
      <c r="B494" s="116"/>
      <c r="C494" s="84" t="str">
        <f ca="1">IF(B493="","",CONCATENATE("Okres ",OFFSET(List1!F$4,tisk!A492,0),"
","Právní forma","
",OFFSET(List1!G$4,tisk!A492,0),"
","IČO ",OFFSET(List1!H$4,tisk!A492,0),"
 ","B.Ú. ",OFFSET(List1!I$4,tisk!A492,0)))</f>
        <v>Okres Prostějov
Právní forma
Obec, městská část hlavního města Prahy
IČO 00488551
 B.Ú. -anonymizováno-</v>
      </c>
      <c r="D494" s="84" t="str">
        <f ca="1">IF(B493="","",OFFSET(List1!L$4,tisk!A492,0))</f>
        <v>Vybavení jednotky JSDH Seloutky ochrannými prostředky, které budou složit při zásahových akcích a živelných pohromách.</v>
      </c>
      <c r="E494" s="117"/>
      <c r="F494" s="93"/>
      <c r="G494" s="118"/>
      <c r="H494" s="119"/>
      <c r="I494" s="116"/>
      <c r="J494" s="116"/>
      <c r="K494" s="116"/>
      <c r="L494" s="116"/>
      <c r="M494" s="118"/>
    </row>
    <row r="495" spans="1:13" s="95" customFormat="1" ht="49.5" customHeight="1" x14ac:dyDescent="0.3">
      <c r="A495" s="90">
        <f>ROW()/3-1</f>
        <v>164</v>
      </c>
      <c r="B495" s="116"/>
      <c r="C495" s="84" t="str">
        <f ca="1">IF(B493="","",CONCATENATE("Zástupce","
",OFFSET(List1!J$4,tisk!A492,0)))</f>
        <v xml:space="preserve">Zástupce
</v>
      </c>
      <c r="D495" s="84" t="str">
        <f ca="1">IF(B493="","",CONCATENATE("Dotace bude použita na:",OFFSET(List1!M$4,tisk!A492,0)))</f>
        <v>Dotace bude použita na:pořízení zásahových přileb a baterek, čepic zimních pletených, zásahových rukavic Tiffany, zásahové obuvi DETON FIRE PROTECTOR, jmenovek, vest hasiči, vesty velitel a svetru.</v>
      </c>
      <c r="E495" s="117"/>
      <c r="F495" s="92" t="str">
        <f ca="1">IF(B493="","",OFFSET(List1!P$4,tisk!A492,0))</f>
        <v>11/2019</v>
      </c>
      <c r="G495" s="118"/>
      <c r="H495" s="119"/>
      <c r="I495" s="116"/>
      <c r="J495" s="116"/>
      <c r="K495" s="116"/>
      <c r="L495" s="116"/>
      <c r="M495" s="118"/>
    </row>
    <row r="496" spans="1:13" s="95" customFormat="1" ht="57" customHeight="1" x14ac:dyDescent="0.3">
      <c r="A496" s="90"/>
      <c r="B496" s="116" t="str">
        <f ca="1">IF(OFFSET(List1!A$4,tisk!A495,0)&gt;0,OFFSET(List1!A$4,tisk!A495,0),"")</f>
        <v>157</v>
      </c>
      <c r="C496" s="84" t="str">
        <f ca="1">IF(B496="","",CONCATENATE(OFFSET(List1!B$4,tisk!A495,0),"
",OFFSET(List1!C$4,tisk!A495,0),"
",OFFSET(List1!D$4,tisk!A495,0),"
",OFFSET(List1!E$4,tisk!A495,0)))</f>
        <v>Obec Suchdol
Jednov 38
Suchdol
79845</v>
      </c>
      <c r="D496" s="86" t="str">
        <f ca="1">IF(B496="","",OFFSET(List1!K$4,tisk!A495,0))</f>
        <v>Pořízení, technické zhodnocení a oprava požární techniky a nákup věcného vybavení pro JSDH Labutice zřízené obcí Suchdol</v>
      </c>
      <c r="E496" s="117">
        <f ca="1">IF(B496="","",OFFSET(List1!N$4,tisk!A495,0))</f>
        <v>35000</v>
      </c>
      <c r="F496" s="92" t="str">
        <f ca="1">IF(B496="","",OFFSET(List1!O$4,tisk!A495,0))</f>
        <v>1/2019</v>
      </c>
      <c r="G496" s="118">
        <f ca="1">IF(B496="","",OFFSET(List1!Q$4,tisk!A495,0))</f>
        <v>35000</v>
      </c>
      <c r="H496" s="119" t="str">
        <f ca="1">IF(B496="","",OFFSET(List1!R$4,tisk!A495,0))</f>
        <v>13.12.2019</v>
      </c>
      <c r="I496" s="116">
        <f ca="1">IF(B496="","",OFFSET(List1!S$4,tisk!A495,0))</f>
        <v>90</v>
      </c>
      <c r="J496" s="116">
        <f ca="1">IF(B496="","",OFFSET(List1!T$4,tisk!A495,0))</f>
        <v>125</v>
      </c>
      <c r="K496" s="116">
        <f ca="1">IF(B496="","",OFFSET(List1!U$4,tisk!A495,0))</f>
        <v>150</v>
      </c>
      <c r="L496" s="116">
        <f ca="1">IF(B496="","",OFFSET(List1!V$4,tisk!A495,0))</f>
        <v>365</v>
      </c>
      <c r="M496" s="118">
        <f ca="1">IF(B496="","",OFFSET(List1!W$4,tisk!A495,0))</f>
        <v>17500</v>
      </c>
    </row>
    <row r="497" spans="1:13" s="95" customFormat="1" ht="89.55" customHeight="1" x14ac:dyDescent="0.3">
      <c r="A497" s="90"/>
      <c r="B497" s="116"/>
      <c r="C497" s="84" t="str">
        <f ca="1">IF(B496="","",CONCATENATE("Okres ",OFFSET(List1!F$4,tisk!A495,0),"
","Právní forma","
",OFFSET(List1!G$4,tisk!A495,0),"
","IČO ",OFFSET(List1!H$4,tisk!A495,0),"
 ","B.Ú. ",OFFSET(List1!I$4,tisk!A495,0)))</f>
        <v>Okres Prostějov
Právní forma
Obec, městská část hlavního města Prahy
IČO 00288837
 B.Ú. -anonymizováno-</v>
      </c>
      <c r="D497" s="84" t="str">
        <f ca="1">IF(B496="","",OFFSET(List1!L$4,tisk!A495,0))</f>
        <v>Obec Suchdol předkládá žádost a požadavky za JSDH Labutice pro zlepšení akceschopnosti a vybavení jednotky v roce 2019.
Jedná se o níže uvedené ochranné prostředky pro hasiče:
- přilba zásahová, 4 ks, cena celkem 35.000 Kč</v>
      </c>
      <c r="E497" s="117"/>
      <c r="F497" s="93"/>
      <c r="G497" s="118"/>
      <c r="H497" s="119"/>
      <c r="I497" s="116"/>
      <c r="J497" s="116"/>
      <c r="K497" s="116"/>
      <c r="L497" s="116"/>
      <c r="M497" s="118"/>
    </row>
    <row r="498" spans="1:13" s="95" customFormat="1" ht="20.05" customHeight="1" x14ac:dyDescent="0.3">
      <c r="A498" s="90">
        <f>ROW()/3-1</f>
        <v>165</v>
      </c>
      <c r="B498" s="116"/>
      <c r="C498" s="84" t="str">
        <f ca="1">IF(B496="","",CONCATENATE("Zástupce","
",OFFSET(List1!J$4,tisk!A495,0)))</f>
        <v xml:space="preserve">Zástupce
</v>
      </c>
      <c r="D498" s="84" t="str">
        <f ca="1">IF(B496="","",CONCATENATE("Dotace bude použita na:",OFFSET(List1!M$4,tisk!A495,0)))</f>
        <v>Dotace bude použita na:pořízení ochranných prostředků pro hasiče</v>
      </c>
      <c r="E498" s="117"/>
      <c r="F498" s="92" t="str">
        <f ca="1">IF(B496="","",OFFSET(List1!P$4,tisk!A495,0))</f>
        <v>11/2019</v>
      </c>
      <c r="G498" s="118"/>
      <c r="H498" s="119"/>
      <c r="I498" s="116"/>
      <c r="J498" s="116"/>
      <c r="K498" s="116"/>
      <c r="L498" s="116"/>
      <c r="M498" s="118"/>
    </row>
    <row r="499" spans="1:13" s="95" customFormat="1" ht="62.65" customHeight="1" x14ac:dyDescent="0.3">
      <c r="A499" s="90"/>
      <c r="B499" s="116" t="str">
        <f ca="1">IF(OFFSET(List1!A$4,tisk!A498,0)&gt;0,OFFSET(List1!A$4,tisk!A498,0),"")</f>
        <v>151</v>
      </c>
      <c r="C499" s="84" t="str">
        <f ca="1">IF(B499="","",CONCATENATE(OFFSET(List1!B$4,tisk!A498,0),"
",OFFSET(List1!C$4,tisk!A498,0),"
",OFFSET(List1!D$4,tisk!A498,0),"
",OFFSET(List1!E$4,tisk!A498,0)))</f>
        <v>Obec Třeština
Třeština 10
Třeština
78973</v>
      </c>
      <c r="D499" s="86" t="str">
        <f ca="1">IF(B499="","",OFFSET(List1!K$4,tisk!A498,0))</f>
        <v>Pořízení, technické zhodnocení a oprava požární techniky a nákup věcného vybavení pro JSDH Třeština zřízené obcí Třeština</v>
      </c>
      <c r="E499" s="117">
        <f ca="1">IF(B499="","",OFFSET(List1!N$4,tisk!A498,0))</f>
        <v>68000</v>
      </c>
      <c r="F499" s="92" t="str">
        <f ca="1">IF(B499="","",OFFSET(List1!O$4,tisk!A498,0))</f>
        <v>1/2019</v>
      </c>
      <c r="G499" s="118">
        <f ca="1">IF(B499="","",OFFSET(List1!Q$4,tisk!A498,0))</f>
        <v>34000</v>
      </c>
      <c r="H499" s="119" t="str">
        <f ca="1">IF(B499="","",OFFSET(List1!R$4,tisk!A498,0))</f>
        <v>13.12.2019</v>
      </c>
      <c r="I499" s="116">
        <f ca="1">IF(B499="","",OFFSET(List1!S$4,tisk!A498,0))</f>
        <v>90</v>
      </c>
      <c r="J499" s="116">
        <f ca="1">IF(B499="","",OFFSET(List1!T$4,tisk!A498,0))</f>
        <v>125</v>
      </c>
      <c r="K499" s="116">
        <f ca="1">IF(B499="","",OFFSET(List1!U$4,tisk!A498,0))</f>
        <v>150</v>
      </c>
      <c r="L499" s="116">
        <f ca="1">IF(B499="","",OFFSET(List1!V$4,tisk!A498,0))</f>
        <v>365</v>
      </c>
      <c r="M499" s="118">
        <f ca="1">IF(B499="","",OFFSET(List1!W$4,tisk!A498,0))</f>
        <v>34000</v>
      </c>
    </row>
    <row r="500" spans="1:13" s="95" customFormat="1" ht="90.8" customHeight="1" x14ac:dyDescent="0.3">
      <c r="A500" s="90"/>
      <c r="B500" s="116"/>
      <c r="C500" s="84" t="str">
        <f ca="1">IF(B499="","",CONCATENATE("Okres ",OFFSET(List1!F$4,tisk!A498,0),"
","Právní forma","
",OFFSET(List1!G$4,tisk!A498,0),"
","IČO ",OFFSET(List1!H$4,tisk!A498,0),"
 ","B.Ú. ",OFFSET(List1!I$4,tisk!A498,0)))</f>
        <v>Okres Šumperk
Právní forma
Obec, městská část hlavního města Prahy
IČO 00635987
 B.Ú. -anonymizováno-</v>
      </c>
      <c r="D500" s="84" t="str">
        <f ca="1">IF(B499="","",OFFSET(List1!L$4,tisk!A498,0))</f>
        <v>Dovybavení zásahové jednotky ochrannými prostředky.</v>
      </c>
      <c r="E500" s="117"/>
      <c r="F500" s="93"/>
      <c r="G500" s="118"/>
      <c r="H500" s="119"/>
      <c r="I500" s="116"/>
      <c r="J500" s="116"/>
      <c r="K500" s="116"/>
      <c r="L500" s="116"/>
      <c r="M500" s="118"/>
    </row>
    <row r="501" spans="1:13" s="95" customFormat="1" ht="30.7" customHeight="1" x14ac:dyDescent="0.3">
      <c r="A501" s="90">
        <f>ROW()/3-1</f>
        <v>166</v>
      </c>
      <c r="B501" s="116"/>
      <c r="C501" s="84" t="str">
        <f ca="1">IF(B499="","",CONCATENATE("Zástupce","
",OFFSET(List1!J$4,tisk!A498,0)))</f>
        <v xml:space="preserve">Zástupce
</v>
      </c>
      <c r="D501" s="84" t="str">
        <f ca="1">IF(B499="","",CONCATENATE("Dotace bude použita na:",OFFSET(List1!M$4,tisk!A498,0)))</f>
        <v>Dotace bude použita na:pořízení přileb zásahových 6 ks, kukel zásahových 3 ks, rukavic zásahových 3 páry, čepic 3 ks.</v>
      </c>
      <c r="E501" s="117"/>
      <c r="F501" s="92" t="str">
        <f ca="1">IF(B499="","",OFFSET(List1!P$4,tisk!A498,0))</f>
        <v>11/2019</v>
      </c>
      <c r="G501" s="118"/>
      <c r="H501" s="119"/>
      <c r="I501" s="116"/>
      <c r="J501" s="116"/>
      <c r="K501" s="116"/>
      <c r="L501" s="116"/>
      <c r="M501" s="118"/>
    </row>
    <row r="502" spans="1:13" s="95" customFormat="1" ht="60.1" customHeight="1" x14ac:dyDescent="0.3">
      <c r="A502" s="90"/>
      <c r="B502" s="116" t="str">
        <f ca="1">IF(OFFSET(List1!A$4,tisk!A501,0)&gt;0,OFFSET(List1!A$4,tisk!A501,0),"")</f>
        <v>169</v>
      </c>
      <c r="C502" s="84" t="str">
        <f ca="1">IF(B502="","",CONCATENATE(OFFSET(List1!B$4,tisk!A501,0),"
",OFFSET(List1!C$4,tisk!A501,0),"
",OFFSET(List1!D$4,tisk!A501,0),"
",OFFSET(List1!E$4,tisk!A501,0)))</f>
        <v>Obec Vícov
Vícov 46
Vícov
79803</v>
      </c>
      <c r="D502" s="86" t="str">
        <f ca="1">IF(B502="","",OFFSET(List1!K$4,tisk!A501,0))</f>
        <v>Pořízení, technické zhodnocení a oprava požární techniky a nákup věcného vybavení pro JSDH Vícov zřízené obcí Vícov</v>
      </c>
      <c r="E502" s="117">
        <f ca="1">IF(B502="","",OFFSET(List1!N$4,tisk!A501,0))</f>
        <v>34900</v>
      </c>
      <c r="F502" s="92" t="str">
        <f ca="1">IF(B502="","",OFFSET(List1!O$4,tisk!A501,0))</f>
        <v>1/2019</v>
      </c>
      <c r="G502" s="118">
        <f ca="1">IF(B502="","",OFFSET(List1!Q$4,tisk!A501,0))</f>
        <v>34900</v>
      </c>
      <c r="H502" s="119" t="str">
        <f ca="1">IF(B502="","",OFFSET(List1!R$4,tisk!A501,0))</f>
        <v>13.12.2019</v>
      </c>
      <c r="I502" s="116">
        <f ca="1">IF(B502="","",OFFSET(List1!S$4,tisk!A501,0))</f>
        <v>90</v>
      </c>
      <c r="J502" s="116">
        <f ca="1">IF(B502="","",OFFSET(List1!T$4,tisk!A501,0))</f>
        <v>125</v>
      </c>
      <c r="K502" s="116">
        <f ca="1">IF(B502="","",OFFSET(List1!U$4,tisk!A501,0))</f>
        <v>150</v>
      </c>
      <c r="L502" s="116">
        <f ca="1">IF(B502="","",OFFSET(List1!V$4,tisk!A501,0))</f>
        <v>365</v>
      </c>
      <c r="M502" s="118">
        <f ca="1">IF(B502="","",OFFSET(List1!W$4,tisk!A501,0))</f>
        <v>17500</v>
      </c>
    </row>
    <row r="503" spans="1:13" s="95" customFormat="1" ht="93.3" customHeight="1" x14ac:dyDescent="0.3">
      <c r="A503" s="90"/>
      <c r="B503" s="116"/>
      <c r="C503" s="84" t="str">
        <f ca="1">IF(B502="","",CONCATENATE("Okres ",OFFSET(List1!F$4,tisk!A501,0),"
","Právní forma","
",OFFSET(List1!G$4,tisk!A501,0),"
","IČO ",OFFSET(List1!H$4,tisk!A501,0),"
 ","B.Ú. ",OFFSET(List1!I$4,tisk!A501,0)))</f>
        <v>Okres Prostějov
Právní forma
Obec, městská část hlavního města Prahy
IČO 00288896
 B.Ú. -anonymizováno-</v>
      </c>
      <c r="D503" s="84" t="str">
        <f ca="1">IF(B502="","",OFFSET(List1!L$4,tisk!A501,0))</f>
        <v>Pořízení ochranných prostředků pro zajištění lepší akceschopnosti JSDH Vícov.</v>
      </c>
      <c r="E503" s="117"/>
      <c r="F503" s="93"/>
      <c r="G503" s="118"/>
      <c r="H503" s="119"/>
      <c r="I503" s="116"/>
      <c r="J503" s="116"/>
      <c r="K503" s="116"/>
      <c r="L503" s="116"/>
      <c r="M503" s="118"/>
    </row>
    <row r="504" spans="1:13" s="95" customFormat="1" ht="36.35" customHeight="1" x14ac:dyDescent="0.3">
      <c r="A504" s="90">
        <f>ROW()/3-1</f>
        <v>167</v>
      </c>
      <c r="B504" s="116"/>
      <c r="C504" s="84" t="str">
        <f ca="1">IF(B502="","",CONCATENATE("Zástupce","
",OFFSET(List1!J$4,tisk!A501,0)))</f>
        <v xml:space="preserve">Zástupce
</v>
      </c>
      <c r="D504" s="84" t="str">
        <f ca="1">IF(B502="","",CONCATENATE("Dotace bude použita na:",OFFSET(List1!M$4,tisk!A501,0)))</f>
        <v>Dotace bude použita na:pořízení ochranných prostředků pro zajištění lepší akceschopnosti JSDH Vícov.</v>
      </c>
      <c r="E504" s="117"/>
      <c r="F504" s="92" t="str">
        <f ca="1">IF(B502="","",OFFSET(List1!P$4,tisk!A501,0))</f>
        <v>11/2019</v>
      </c>
      <c r="G504" s="118"/>
      <c r="H504" s="119"/>
      <c r="I504" s="116"/>
      <c r="J504" s="116"/>
      <c r="K504" s="116"/>
      <c r="L504" s="116"/>
      <c r="M504" s="118"/>
    </row>
    <row r="505" spans="1:13" s="95" customFormat="1" ht="61.4" customHeight="1" x14ac:dyDescent="0.3">
      <c r="A505" s="90"/>
      <c r="B505" s="116" t="str">
        <f ca="1">IF(OFFSET(List1!A$4,tisk!A504,0)&gt;0,OFFSET(List1!A$4,tisk!A504,0),"")</f>
        <v>100</v>
      </c>
      <c r="C505" s="84" t="str">
        <f ca="1">IF(B505="","",CONCATENATE(OFFSET(List1!B$4,tisk!A504,0),"
",OFFSET(List1!C$4,tisk!A504,0),"
",OFFSET(List1!D$4,tisk!A504,0),"
",OFFSET(List1!E$4,tisk!A504,0)))</f>
        <v>Obec Zdětín
Zdětín 49
Zdětín
79843</v>
      </c>
      <c r="D505" s="86" t="str">
        <f ca="1">IF(B505="","",OFFSET(List1!K$4,tisk!A504,0))</f>
        <v>Pořízení, technické zhodnocení a oprava požární techniky a nákup věcného vybavení pro JSDH Zdětín zřízené obcí Zdětín</v>
      </c>
      <c r="E505" s="117">
        <f ca="1">IF(B505="","",OFFSET(List1!N$4,tisk!A504,0))</f>
        <v>35000</v>
      </c>
      <c r="F505" s="92" t="str">
        <f ca="1">IF(B505="","",OFFSET(List1!O$4,tisk!A504,0))</f>
        <v>1/2019</v>
      </c>
      <c r="G505" s="118">
        <f ca="1">IF(B505="","",OFFSET(List1!Q$4,tisk!A504,0))</f>
        <v>35000</v>
      </c>
      <c r="H505" s="119" t="str">
        <f ca="1">IF(B505="","",OFFSET(List1!R$4,tisk!A504,0))</f>
        <v>13.12.2019</v>
      </c>
      <c r="I505" s="116">
        <f ca="1">IF(B505="","",OFFSET(List1!S$4,tisk!A504,0))</f>
        <v>90</v>
      </c>
      <c r="J505" s="116">
        <f ca="1">IF(B505="","",OFFSET(List1!T$4,tisk!A504,0))</f>
        <v>125</v>
      </c>
      <c r="K505" s="116">
        <f ca="1">IF(B505="","",OFFSET(List1!U$4,tisk!A504,0))</f>
        <v>150</v>
      </c>
      <c r="L505" s="116">
        <f ca="1">IF(B505="","",OFFSET(List1!V$4,tisk!A504,0))</f>
        <v>365</v>
      </c>
      <c r="M505" s="118">
        <f ca="1">IF(B505="","",OFFSET(List1!W$4,tisk!A504,0))</f>
        <v>17500</v>
      </c>
    </row>
    <row r="506" spans="1:13" s="95" customFormat="1" ht="92.7" customHeight="1" x14ac:dyDescent="0.3">
      <c r="A506" s="90"/>
      <c r="B506" s="116"/>
      <c r="C506" s="84" t="str">
        <f ca="1">IF(B505="","",CONCATENATE("Okres ",OFFSET(List1!F$4,tisk!A504,0),"
","Právní forma","
",OFFSET(List1!G$4,tisk!A504,0),"
","IČO ",OFFSET(List1!H$4,tisk!A504,0),"
 ","B.Ú. ",OFFSET(List1!I$4,tisk!A504,0)))</f>
        <v>Okres Prostějov
Právní forma
Obec, městská část hlavního města Prahy
IČO 00600105
 B.Ú. -anonymizováno-</v>
      </c>
      <c r="D506" s="84" t="str">
        <f ca="1">IF(B505="","",OFFSET(List1!L$4,tisk!A504,0))</f>
        <v>Ochranné prostředky hasičů jsou velmi důležité při každé formě zásahu, zejména pro minimalizaci rizika zranění samotných hasičů při zásahu. Z těchto důvodu chceme postupně vybavit členy JSDH obce Zdětín zásahovými ochrannými obleky.</v>
      </c>
      <c r="E506" s="117"/>
      <c r="F506" s="93"/>
      <c r="G506" s="118"/>
      <c r="H506" s="119"/>
      <c r="I506" s="116"/>
      <c r="J506" s="116"/>
      <c r="K506" s="116"/>
      <c r="L506" s="116"/>
      <c r="M506" s="118"/>
    </row>
    <row r="507" spans="1:13" s="95" customFormat="1" ht="17.55" customHeight="1" x14ac:dyDescent="0.3">
      <c r="A507" s="90">
        <f>ROW()/3-1</f>
        <v>168</v>
      </c>
      <c r="B507" s="116"/>
      <c r="C507" s="84" t="str">
        <f ca="1">IF(B505="","",CONCATENATE("Zástupce","
",OFFSET(List1!J$4,tisk!A504,0)))</f>
        <v xml:space="preserve">Zástupce
</v>
      </c>
      <c r="D507" s="84" t="str">
        <f ca="1">IF(B505="","",CONCATENATE("Dotace bude použita na:",OFFSET(List1!M$4,tisk!A504,0)))</f>
        <v>Dotace bude použita na:pořízení ochranných prostředků pro JSDH obce Zdětín</v>
      </c>
      <c r="E507" s="117"/>
      <c r="F507" s="92" t="str">
        <f ca="1">IF(B505="","",OFFSET(List1!P$4,tisk!A504,0))</f>
        <v>11/2019</v>
      </c>
      <c r="G507" s="118"/>
      <c r="H507" s="119"/>
      <c r="I507" s="116"/>
      <c r="J507" s="116"/>
      <c r="K507" s="116"/>
      <c r="L507" s="116"/>
      <c r="M507" s="118"/>
    </row>
    <row r="508" spans="1:13" s="95" customFormat="1" ht="60.75" customHeight="1" x14ac:dyDescent="0.3">
      <c r="A508" s="90"/>
      <c r="B508" s="116" t="str">
        <f ca="1">IF(OFFSET(List1!A$4,tisk!A507,0)&gt;0,OFFSET(List1!A$4,tisk!A507,0),"")</f>
        <v>196</v>
      </c>
      <c r="C508" s="84" t="str">
        <f ca="1">IF(B508="","",CONCATENATE(OFFSET(List1!B$4,tisk!A507,0),"
",OFFSET(List1!C$4,tisk!A507,0),"
",OFFSET(List1!D$4,tisk!A507,0),"
",OFFSET(List1!E$4,tisk!A507,0)))</f>
        <v>Obec Daskabát
Daskabát 35
Daskabát
77900</v>
      </c>
      <c r="D508" s="86" t="str">
        <f ca="1">IF(B508="","",OFFSET(List1!K$4,tisk!A507,0))</f>
        <v>Pořízení, technické zhodnocení a oprava požární techniky a nákup věcného vybavení pro JSDH Daskabát zřízené obcí Daskabát</v>
      </c>
      <c r="E508" s="117">
        <f ca="1">IF(B508="","",OFFSET(List1!N$4,tisk!A507,0))</f>
        <v>40000</v>
      </c>
      <c r="F508" s="92" t="str">
        <f ca="1">IF(B508="","",OFFSET(List1!O$4,tisk!A507,0))</f>
        <v>1/2019</v>
      </c>
      <c r="G508" s="118">
        <f ca="1">IF(B508="","",OFFSET(List1!Q$4,tisk!A507,0))</f>
        <v>35000</v>
      </c>
      <c r="H508" s="119" t="str">
        <f ca="1">IF(B508="","",OFFSET(List1!R$4,tisk!A507,0))</f>
        <v>13.12.2019</v>
      </c>
      <c r="I508" s="116">
        <f ca="1">IF(B508="","",OFFSET(List1!S$4,tisk!A507,0))</f>
        <v>90</v>
      </c>
      <c r="J508" s="116">
        <f ca="1">IF(B508="","",OFFSET(List1!T$4,tisk!A507,0))</f>
        <v>120</v>
      </c>
      <c r="K508" s="116">
        <f ca="1">IF(B508="","",OFFSET(List1!U$4,tisk!A507,0))</f>
        <v>150</v>
      </c>
      <c r="L508" s="116">
        <f ca="1">IF(B508="","",OFFSET(List1!V$4,tisk!A507,0))</f>
        <v>360</v>
      </c>
      <c r="M508" s="118">
        <f ca="1">IF(B508="","",OFFSET(List1!W$4,tisk!A507,0))</f>
        <v>20000</v>
      </c>
    </row>
    <row r="509" spans="1:13" s="95" customFormat="1" ht="88.9" customHeight="1" x14ac:dyDescent="0.3">
      <c r="A509" s="90"/>
      <c r="B509" s="116"/>
      <c r="C509" s="84" t="str">
        <f ca="1">IF(B508="","",CONCATENATE("Okres ",OFFSET(List1!F$4,tisk!A507,0),"
","Právní forma","
",OFFSET(List1!G$4,tisk!A507,0),"
","IČO ",OFFSET(List1!H$4,tisk!A507,0),"
 ","B.Ú. ",OFFSET(List1!I$4,tisk!A507,0)))</f>
        <v>Okres Olomouc
Právní forma
Obec, městská část hlavního města Prahy
IČO 00635359
 B.Ú. -anonymizováno-</v>
      </c>
      <c r="D509" s="84" t="str">
        <f ca="1">IF(B508="","",OFFSET(List1!L$4,tisk!A507,0))</f>
        <v>Pořízení chybějících spojových prostředků do DA včetně příslušenství. Díky pořízení požadovaného vybavení se zvýši efektivita provedení zásahu díky rychlé komunikaci s KOPIS a s ostatními zasahujícími jednotkami včetně online určení místa zásahu.</v>
      </c>
      <c r="E509" s="117"/>
      <c r="F509" s="93"/>
      <c r="G509" s="118"/>
      <c r="H509" s="119"/>
      <c r="I509" s="116"/>
      <c r="J509" s="116"/>
      <c r="K509" s="116"/>
      <c r="L509" s="116"/>
      <c r="M509" s="118"/>
    </row>
    <row r="510" spans="1:13" s="95" customFormat="1" ht="18.2" customHeight="1" x14ac:dyDescent="0.3">
      <c r="A510" s="90">
        <f>ROW()/3-1</f>
        <v>169</v>
      </c>
      <c r="B510" s="116"/>
      <c r="C510" s="84" t="str">
        <f ca="1">IF(B508="","",CONCATENATE("Zástupce","
",OFFSET(List1!J$4,tisk!A507,0)))</f>
        <v xml:space="preserve">Zástupce
</v>
      </c>
      <c r="D510" s="84" t="str">
        <f ca="1">IF(B508="","",CONCATENATE("Dotace bude použita na:",OFFSET(List1!M$4,tisk!A507,0)))</f>
        <v>Dotace bude použita na:pořízení spojových prostředků včetně příslušenství</v>
      </c>
      <c r="E510" s="117"/>
      <c r="F510" s="92" t="str">
        <f ca="1">IF(B508="","",OFFSET(List1!P$4,tisk!A507,0))</f>
        <v>11/2019</v>
      </c>
      <c r="G510" s="118"/>
      <c r="H510" s="119"/>
      <c r="I510" s="116"/>
      <c r="J510" s="116"/>
      <c r="K510" s="116"/>
      <c r="L510" s="116"/>
      <c r="M510" s="118"/>
    </row>
    <row r="511" spans="1:13" s="95" customFormat="1" ht="58.85" customHeight="1" x14ac:dyDescent="0.3">
      <c r="A511" s="90"/>
      <c r="B511" s="116" t="str">
        <f ca="1">IF(OFFSET(List1!A$4,tisk!A510,0)&gt;0,OFFSET(List1!A$4,tisk!A510,0),"")</f>
        <v>116</v>
      </c>
      <c r="C511" s="84" t="str">
        <f ca="1">IF(B511="","",CONCATENATE(OFFSET(List1!B$4,tisk!A510,0),"
",OFFSET(List1!C$4,tisk!A510,0),"
",OFFSET(List1!D$4,tisk!A510,0),"
",OFFSET(List1!E$4,tisk!A510,0)))</f>
        <v>Obec Jívová
Jívová 69
Jívová
783 16</v>
      </c>
      <c r="D511" s="86" t="str">
        <f ca="1">IF(B511="","",OFFSET(List1!K$4,tisk!A510,0))</f>
        <v>Pořízení, technické zhodnocení a oprava požární techniky a nákup věcného vybavení pro JSDH Jívová zřízené obcí Jívová</v>
      </c>
      <c r="E511" s="117">
        <f ca="1">IF(B511="","",OFFSET(List1!N$4,tisk!A510,0))</f>
        <v>40000</v>
      </c>
      <c r="F511" s="92" t="str">
        <f ca="1">IF(B511="","",OFFSET(List1!O$4,tisk!A510,0))</f>
        <v>1/2019</v>
      </c>
      <c r="G511" s="118">
        <f ca="1">IF(B511="","",OFFSET(List1!Q$4,tisk!A510,0))</f>
        <v>35000</v>
      </c>
      <c r="H511" s="119" t="str">
        <f ca="1">IF(B511="","",OFFSET(List1!R$4,tisk!A510,0))</f>
        <v>13.12.2019</v>
      </c>
      <c r="I511" s="116">
        <f ca="1">IF(B511="","",OFFSET(List1!S$4,tisk!A510,0))</f>
        <v>90</v>
      </c>
      <c r="J511" s="116">
        <f ca="1">IF(B511="","",OFFSET(List1!T$4,tisk!A510,0))</f>
        <v>120</v>
      </c>
      <c r="K511" s="116">
        <f ca="1">IF(B511="","",OFFSET(List1!U$4,tisk!A510,0))</f>
        <v>150</v>
      </c>
      <c r="L511" s="116">
        <f ca="1">IF(B511="","",OFFSET(List1!V$4,tisk!A510,0))</f>
        <v>360</v>
      </c>
      <c r="M511" s="118">
        <f ca="1">IF(B511="","",OFFSET(List1!W$4,tisk!A510,0))</f>
        <v>20000</v>
      </c>
    </row>
    <row r="512" spans="1:13" s="95" customFormat="1" ht="90.8" customHeight="1" x14ac:dyDescent="0.3">
      <c r="A512" s="90"/>
      <c r="B512" s="116"/>
      <c r="C512" s="84" t="str">
        <f ca="1">IF(B511="","",CONCATENATE("Okres ",OFFSET(List1!F$4,tisk!A510,0),"
","Právní forma","
",OFFSET(List1!G$4,tisk!A510,0),"
","IČO ",OFFSET(List1!H$4,tisk!A510,0),"
 ","B.Ú. ",OFFSET(List1!I$4,tisk!A510,0)))</f>
        <v>Okres Olomouc
Právní forma
Obec, městská část hlavního města Prahy
IČO 00299031
 B.Ú. -anonymizováno-</v>
      </c>
      <c r="D512" s="84" t="str">
        <f ca="1">IF(B511="","",OFFSET(List1!L$4,tisk!A510,0))</f>
        <v>V roce 2019 budeme pro naši jednotku SDH doplňovat vybavení - kapesními radiostanicemi. Důvodem je nefunkčnost stávajících radiostanic. Nové radiostanice umožní rychlou komunikaci zasahujících členů jednotky při výjezdech (zejména u požárů).</v>
      </c>
      <c r="E512" s="117"/>
      <c r="F512" s="93"/>
      <c r="G512" s="118"/>
      <c r="H512" s="119"/>
      <c r="I512" s="116"/>
      <c r="J512" s="116"/>
      <c r="K512" s="116"/>
      <c r="L512" s="116"/>
      <c r="M512" s="118"/>
    </row>
    <row r="513" spans="1:13" s="95" customFormat="1" ht="30.7" customHeight="1" x14ac:dyDescent="0.3">
      <c r="A513" s="90">
        <f>ROW()/3-1</f>
        <v>170</v>
      </c>
      <c r="B513" s="116"/>
      <c r="C513" s="84" t="str">
        <f ca="1">IF(B511="","",CONCATENATE("Zástupce","
",OFFSET(List1!J$4,tisk!A510,0)))</f>
        <v xml:space="preserve">Zástupce
</v>
      </c>
      <c r="D513" s="84" t="str">
        <f ca="1">IF(B511="","",CONCATENATE("Dotace bude použita na:",OFFSET(List1!M$4,tisk!A510,0)))</f>
        <v>Dotace bude použita na:pořízení nových osobních spojovacích prostředků (radiostanic), které umožní rychlou komunikaci v místě zásahu mezi členy JSDH.</v>
      </c>
      <c r="E513" s="117"/>
      <c r="F513" s="92" t="str">
        <f ca="1">IF(B511="","",OFFSET(List1!P$4,tisk!A510,0))</f>
        <v>11/2019</v>
      </c>
      <c r="G513" s="118"/>
      <c r="H513" s="119"/>
      <c r="I513" s="116"/>
      <c r="J513" s="116"/>
      <c r="K513" s="116"/>
      <c r="L513" s="116"/>
      <c r="M513" s="118"/>
    </row>
    <row r="514" spans="1:13" s="95" customFormat="1" ht="61.4" customHeight="1" x14ac:dyDescent="0.3">
      <c r="A514" s="90"/>
      <c r="B514" s="116" t="str">
        <f ca="1">IF(OFFSET(List1!A$4,tisk!A513,0)&gt;0,OFFSET(List1!A$4,tisk!A513,0),"")</f>
        <v>5</v>
      </c>
      <c r="C514" s="84" t="str">
        <f ca="1">IF(B514="","",CONCATENATE(OFFSET(List1!B$4,tisk!A513,0),"
",OFFSET(List1!C$4,tisk!A513,0),"
",OFFSET(List1!D$4,tisk!A513,0),"
",OFFSET(List1!E$4,tisk!A513,0)))</f>
        <v>Obec Partutovice
Partutovice 61
Partutovice
75301</v>
      </c>
      <c r="D514" s="86" t="str">
        <f ca="1">IF(B514="","",OFFSET(List1!K$4,tisk!A513,0))</f>
        <v>Pořízení, technické zhodnocení a oprava požární techniky a nákup věcného vybavení pro JSDH Partutovice zřízené obcí Partutovice</v>
      </c>
      <c r="E514" s="117">
        <f ca="1">IF(B514="","",OFFSET(List1!N$4,tisk!A513,0))</f>
        <v>53000</v>
      </c>
      <c r="F514" s="92" t="str">
        <f ca="1">IF(B514="","",OFFSET(List1!O$4,tisk!A513,0))</f>
        <v>1/2019</v>
      </c>
      <c r="G514" s="118">
        <f ca="1">IF(B514="","",OFFSET(List1!Q$4,tisk!A513,0))</f>
        <v>35000</v>
      </c>
      <c r="H514" s="119" t="str">
        <f ca="1">IF(B514="","",OFFSET(List1!R$4,tisk!A513,0))</f>
        <v>13.12.2019</v>
      </c>
      <c r="I514" s="116">
        <f ca="1">IF(B514="","",OFFSET(List1!S$4,tisk!A513,0))</f>
        <v>90</v>
      </c>
      <c r="J514" s="116">
        <f ca="1">IF(B514="","",OFFSET(List1!T$4,tisk!A513,0))</f>
        <v>120</v>
      </c>
      <c r="K514" s="116">
        <f ca="1">IF(B514="","",OFFSET(List1!U$4,tisk!A513,0))</f>
        <v>150</v>
      </c>
      <c r="L514" s="116">
        <f ca="1">IF(B514="","",OFFSET(List1!V$4,tisk!A513,0))</f>
        <v>360</v>
      </c>
      <c r="M514" s="118">
        <f ca="1">IF(B514="","",OFFSET(List1!W$4,tisk!A513,0))</f>
        <v>26500</v>
      </c>
    </row>
    <row r="515" spans="1:13" s="95" customFormat="1" ht="90.8" customHeight="1" x14ac:dyDescent="0.3">
      <c r="A515" s="90"/>
      <c r="B515" s="116"/>
      <c r="C515" s="84" t="str">
        <f ca="1">IF(B514="","",CONCATENATE("Okres ",OFFSET(List1!F$4,tisk!A513,0),"
","Právní forma","
",OFFSET(List1!G$4,tisk!A513,0),"
","IČO ",OFFSET(List1!H$4,tisk!A513,0),"
 ","B.Ú. ",OFFSET(List1!I$4,tisk!A513,0)))</f>
        <v>Okres Přerov
Právní forma
Obec, městská část hlavního města Prahy
IČO 00301701
 B.Ú. -anonymizováno-</v>
      </c>
      <c r="D515" s="84" t="str">
        <f ca="1">IF(B514="","",OFFSET(List1!L$4,tisk!A513,0))</f>
        <v>Pro zajištění akceschopnosti zásahové jednotky je nutné doplnit zásahové vozidlo o chybějící radiostanici s příslušenstvím, sloužící k okamžité a kontaktní komunikaci mezi jednotlivými členy zásahu a operačním střediskem HZS.</v>
      </c>
      <c r="E515" s="117"/>
      <c r="F515" s="93"/>
      <c r="G515" s="118"/>
      <c r="H515" s="119"/>
      <c r="I515" s="116"/>
      <c r="J515" s="116"/>
      <c r="K515" s="116"/>
      <c r="L515" s="116"/>
      <c r="M515" s="118"/>
    </row>
    <row r="516" spans="1:13" s="95" customFormat="1" ht="70.75" customHeight="1" x14ac:dyDescent="0.3">
      <c r="A516" s="90">
        <f>ROW()/3-1</f>
        <v>171</v>
      </c>
      <c r="B516" s="116"/>
      <c r="C516" s="84" t="str">
        <f ca="1">IF(B514="","",CONCATENATE("Zástupce","
",OFFSET(List1!J$4,tisk!A513,0)))</f>
        <v xml:space="preserve">Zástupce
</v>
      </c>
      <c r="D516" s="84" t="str">
        <f ca="1">IF(B514="","",CONCATENATE("Dotace bude použita na:",OFFSET(List1!M$4,tisk!A513,0)))</f>
        <v>Dotace bude použita na:pořízení spojových prostředků
- vozidlová analogová radiostanice včetně antén a mikrofonu a příslušenství pro zástavbu do vozidla
- ruční radiostanice s příslušenstvím</v>
      </c>
      <c r="E516" s="117"/>
      <c r="F516" s="92" t="str">
        <f ca="1">IF(B514="","",OFFSET(List1!P$4,tisk!A513,0))</f>
        <v>11/2019</v>
      </c>
      <c r="G516" s="118"/>
      <c r="H516" s="119"/>
      <c r="I516" s="116"/>
      <c r="J516" s="116"/>
      <c r="K516" s="116"/>
      <c r="L516" s="116"/>
      <c r="M516" s="118"/>
    </row>
    <row r="517" spans="1:13" s="95" customFormat="1" ht="63.9" customHeight="1" x14ac:dyDescent="0.3">
      <c r="A517" s="90"/>
      <c r="B517" s="116" t="str">
        <f ca="1">IF(OFFSET(List1!A$4,tisk!A516,0)&gt;0,OFFSET(List1!A$4,tisk!A516,0),"")</f>
        <v>160</v>
      </c>
      <c r="C517" s="84" t="str">
        <f ca="1">IF(B517="","",CONCATENATE(OFFSET(List1!B$4,tisk!A516,0),"
",OFFSET(List1!C$4,tisk!A516,0),"
",OFFSET(List1!D$4,tisk!A516,0),"
",OFFSET(List1!E$4,tisk!A516,0)))</f>
        <v>Obec Suchdol
Jednov 38
Suchdol
79845</v>
      </c>
      <c r="D517" s="86" t="str">
        <f ca="1">IF(B517="","",OFFSET(List1!K$4,tisk!A516,0))</f>
        <v>Pořízení, technické zhodnocení a oprava požární techniky a nákup věcného vybavení pro JSDH Jednov zřízené obcí Suchdol</v>
      </c>
      <c r="E517" s="117">
        <f ca="1">IF(B517="","",OFFSET(List1!N$4,tisk!A516,0))</f>
        <v>12000</v>
      </c>
      <c r="F517" s="92" t="str">
        <f ca="1">IF(B517="","",OFFSET(List1!O$4,tisk!A516,0))</f>
        <v>1/2019</v>
      </c>
      <c r="G517" s="118">
        <f ca="1">IF(B517="","",OFFSET(List1!Q$4,tisk!A516,0))</f>
        <v>12000</v>
      </c>
      <c r="H517" s="119" t="str">
        <f ca="1">IF(B517="","",OFFSET(List1!R$4,tisk!A516,0))</f>
        <v>13.12.2019</v>
      </c>
      <c r="I517" s="116">
        <f ca="1">IF(B517="","",OFFSET(List1!S$4,tisk!A516,0))</f>
        <v>90</v>
      </c>
      <c r="J517" s="116">
        <f ca="1">IF(B517="","",OFFSET(List1!T$4,tisk!A516,0))</f>
        <v>120</v>
      </c>
      <c r="K517" s="116">
        <f ca="1">IF(B517="","",OFFSET(List1!U$4,tisk!A516,0))</f>
        <v>150</v>
      </c>
      <c r="L517" s="116">
        <f ca="1">IF(B517="","",OFFSET(List1!V$4,tisk!A516,0))</f>
        <v>360</v>
      </c>
      <c r="M517" s="118">
        <f ca="1">IF(B517="","",OFFSET(List1!W$4,tisk!A516,0))</f>
        <v>6000</v>
      </c>
    </row>
    <row r="518" spans="1:13" s="95" customFormat="1" ht="94.55" customHeight="1" x14ac:dyDescent="0.3">
      <c r="A518" s="90"/>
      <c r="B518" s="116"/>
      <c r="C518" s="84" t="str">
        <f ca="1">IF(B517="","",CONCATENATE("Okres ",OFFSET(List1!F$4,tisk!A516,0),"
","Právní forma","
",OFFSET(List1!G$4,tisk!A516,0),"
","IČO ",OFFSET(List1!H$4,tisk!A516,0),"
 ","B.Ú. ",OFFSET(List1!I$4,tisk!A516,0)))</f>
        <v>Okres Prostějov
Právní forma
Obec, městská část hlavního města Prahy
IČO 00288837
 B.Ú. -anonymizováno-</v>
      </c>
      <c r="D518" s="84" t="str">
        <f ca="1">IF(B517="","",OFFSET(List1!L$4,tisk!A516,0))</f>
        <v>Obec Suchdol požaduje pro JSDH Jednov pořízení spojových prostředků - jedná se o 1 ks ruční radiostanice a 2 ks externích mikrofonů k radiostanici v celkové ceně 12.000 Kč.</v>
      </c>
      <c r="E518" s="117"/>
      <c r="F518" s="93"/>
      <c r="G518" s="118"/>
      <c r="H518" s="119"/>
      <c r="I518" s="116"/>
      <c r="J518" s="116"/>
      <c r="K518" s="116"/>
      <c r="L518" s="116"/>
      <c r="M518" s="118"/>
    </row>
    <row r="519" spans="1:13" s="95" customFormat="1" ht="30.05" customHeight="1" x14ac:dyDescent="0.3">
      <c r="A519" s="90">
        <f>ROW()/3-1</f>
        <v>172</v>
      </c>
      <c r="B519" s="116"/>
      <c r="C519" s="84" t="str">
        <f ca="1">IF(B517="","",CONCATENATE("Zástupce","
",OFFSET(List1!J$4,tisk!A516,0)))</f>
        <v xml:space="preserve">Zástupce
</v>
      </c>
      <c r="D519" s="84" t="str">
        <f ca="1">IF(B517="","",CONCATENATE("Dotace bude použita na:",OFFSET(List1!M$4,tisk!A516,0)))</f>
        <v>Dotace bude použita na:pořízení spojových prostředků</v>
      </c>
      <c r="E519" s="117"/>
      <c r="F519" s="92" t="str">
        <f ca="1">IF(B517="","",OFFSET(List1!P$4,tisk!A516,0))</f>
        <v>11/2019</v>
      </c>
      <c r="G519" s="118"/>
      <c r="H519" s="119"/>
      <c r="I519" s="116"/>
      <c r="J519" s="116"/>
      <c r="K519" s="116"/>
      <c r="L519" s="116"/>
      <c r="M519" s="118"/>
    </row>
    <row r="520" spans="1:13" s="95" customFormat="1" ht="57.6" customHeight="1" x14ac:dyDescent="0.3">
      <c r="A520" s="90"/>
      <c r="B520" s="116" t="str">
        <f ca="1">IF(OFFSET(List1!A$4,tisk!A519,0)&gt;0,OFFSET(List1!A$4,tisk!A519,0),"")</f>
        <v>87</v>
      </c>
      <c r="C520" s="84" t="str">
        <f ca="1">IF(B520="","",CONCATENATE(OFFSET(List1!B$4,tisk!A519,0),"
",OFFSET(List1!C$4,tisk!A519,0),"
",OFFSET(List1!D$4,tisk!A519,0),"
",OFFSET(List1!E$4,tisk!A519,0)))</f>
        <v>Obec Bílovice-Lutotín
Bílovice 39
Bílovice - Lutotín
79841</v>
      </c>
      <c r="D520" s="86" t="str">
        <f ca="1">IF(B520="","",OFFSET(List1!K$4,tisk!A519,0))</f>
        <v>Pořízení, technické zhodnocení a oprava požární techniky a nákup věcného vybavení pro JSDH Lutotín zřízené obcí Bílovice - Lutotín</v>
      </c>
      <c r="E520" s="117">
        <f ca="1">IF(B520="","",OFFSET(List1!N$4,tisk!A519,0))</f>
        <v>40000</v>
      </c>
      <c r="F520" s="92" t="str">
        <f ca="1">IF(B520="","",OFFSET(List1!O$4,tisk!A519,0))</f>
        <v>1/2019</v>
      </c>
      <c r="G520" s="118">
        <f ca="1">IF(B520="","",OFFSET(List1!Q$4,tisk!A519,0))</f>
        <v>35000</v>
      </c>
      <c r="H520" s="119" t="str">
        <f ca="1">IF(B520="","",OFFSET(List1!R$4,tisk!A519,0))</f>
        <v>13.12.2019</v>
      </c>
      <c r="I520" s="116">
        <f ca="1">IF(B520="","",OFFSET(List1!S$4,tisk!A519,0))</f>
        <v>90</v>
      </c>
      <c r="J520" s="116">
        <f ca="1">IF(B520="","",OFFSET(List1!T$4,tisk!A519,0))</f>
        <v>115</v>
      </c>
      <c r="K520" s="116">
        <f ca="1">IF(B520="","",OFFSET(List1!U$4,tisk!A519,0))</f>
        <v>150</v>
      </c>
      <c r="L520" s="116">
        <f ca="1">IF(B520="","",OFFSET(List1!V$4,tisk!A519,0))</f>
        <v>355</v>
      </c>
      <c r="M520" s="118">
        <f ca="1">IF(B520="","",OFFSET(List1!W$4,tisk!A519,0))</f>
        <v>20000</v>
      </c>
    </row>
    <row r="521" spans="1:13" s="95" customFormat="1" ht="90.8" customHeight="1" x14ac:dyDescent="0.3">
      <c r="A521" s="90"/>
      <c r="B521" s="116"/>
      <c r="C521" s="84" t="str">
        <f ca="1">IF(B520="","",CONCATENATE("Okres ",OFFSET(List1!F$4,tisk!A519,0),"
","Právní forma","
",OFFSET(List1!G$4,tisk!A519,0),"
","IČO ",OFFSET(List1!H$4,tisk!A519,0),"
 ","B.Ú. ",OFFSET(List1!I$4,tisk!A519,0)))</f>
        <v>Okres Prostějov
Právní forma
Obec, městská část hlavního města Prahy
IČO 00288012
 B.Ú. -anonymizováno-</v>
      </c>
      <c r="D521" s="84" t="str">
        <f ca="1">IF(B520="","",OFFSET(List1!L$4,tisk!A519,0))</f>
        <v>Předmětem dotace je pořízení motorové řetězové pily s příslušenstvím, přilbou pro práci s motorovou pilou, lopatkou dřevorubeckou a klíny.</v>
      </c>
      <c r="E521" s="117"/>
      <c r="F521" s="93"/>
      <c r="G521" s="118"/>
      <c r="H521" s="119"/>
      <c r="I521" s="116"/>
      <c r="J521" s="116"/>
      <c r="K521" s="116"/>
      <c r="L521" s="116"/>
      <c r="M521" s="118"/>
    </row>
    <row r="522" spans="1:13" s="95" customFormat="1" ht="35.700000000000003" customHeight="1" x14ac:dyDescent="0.3">
      <c r="A522" s="90">
        <f>ROW()/3-1</f>
        <v>173</v>
      </c>
      <c r="B522" s="116"/>
      <c r="C522" s="84" t="str">
        <f ca="1">IF(B520="","",CONCATENATE("Zástupce","
",OFFSET(List1!J$4,tisk!A519,0)))</f>
        <v xml:space="preserve">Zástupce
</v>
      </c>
      <c r="D522" s="84" t="str">
        <f ca="1">IF(B520="","",CONCATENATE("Dotace bude použita na:",OFFSET(List1!M$4,tisk!A519,0)))</f>
        <v>Dotace bude použita na:pořízení motorové řetězové pily s příslušenstvím, přilbou pro práci s motorovou pilou, lopatkou dřevorubeckou a klíny.</v>
      </c>
      <c r="E522" s="117"/>
      <c r="F522" s="92" t="str">
        <f ca="1">IF(B520="","",OFFSET(List1!P$4,tisk!A519,0))</f>
        <v>11/2019</v>
      </c>
      <c r="G522" s="118"/>
      <c r="H522" s="119"/>
      <c r="I522" s="116"/>
      <c r="J522" s="116"/>
      <c r="K522" s="116"/>
      <c r="L522" s="116"/>
      <c r="M522" s="118"/>
    </row>
    <row r="523" spans="1:13" s="95" customFormat="1" ht="60.1" customHeight="1" x14ac:dyDescent="0.3">
      <c r="A523" s="90"/>
      <c r="B523" s="116" t="str">
        <f ca="1">IF(OFFSET(List1!A$4,tisk!A522,0)&gt;0,OFFSET(List1!A$4,tisk!A522,0),"")</f>
        <v>125</v>
      </c>
      <c r="C523" s="84" t="str">
        <f ca="1">IF(B523="","",CONCATENATE(OFFSET(List1!B$4,tisk!A522,0),"
",OFFSET(List1!C$4,tisk!A522,0),"
",OFFSET(List1!D$4,tisk!A522,0),"
",OFFSET(List1!E$4,tisk!A522,0)))</f>
        <v>Obec Křenovice
Křenovice 18
Křenovice
75201</v>
      </c>
      <c r="D523" s="86" t="str">
        <f ca="1">IF(B523="","",OFFSET(List1!K$4,tisk!A522,0))</f>
        <v>Pořízení, technické zhodnocení a oprava požární techniky a nákup věcného vybavení pro JSDH Křenovice zřízené obcí Křenovice</v>
      </c>
      <c r="E523" s="117">
        <f ca="1">IF(B523="","",OFFSET(List1!N$4,tisk!A522,0))</f>
        <v>24000</v>
      </c>
      <c r="F523" s="92" t="str">
        <f ca="1">IF(B523="","",OFFSET(List1!O$4,tisk!A522,0))</f>
        <v>1/2019</v>
      </c>
      <c r="G523" s="118">
        <f ca="1">IF(B523="","",OFFSET(List1!Q$4,tisk!A522,0))</f>
        <v>24000</v>
      </c>
      <c r="H523" s="119" t="str">
        <f ca="1">IF(B523="","",OFFSET(List1!R$4,tisk!A522,0))</f>
        <v>13.12.2019</v>
      </c>
      <c r="I523" s="116">
        <f ca="1">IF(B523="","",OFFSET(List1!S$4,tisk!A522,0))</f>
        <v>90</v>
      </c>
      <c r="J523" s="116">
        <f ca="1">IF(B523="","",OFFSET(List1!T$4,tisk!A522,0))</f>
        <v>115</v>
      </c>
      <c r="K523" s="116">
        <f ca="1">IF(B523="","",OFFSET(List1!U$4,tisk!A522,0))</f>
        <v>150</v>
      </c>
      <c r="L523" s="116">
        <f ca="1">IF(B523="","",OFFSET(List1!V$4,tisk!A522,0))</f>
        <v>355</v>
      </c>
      <c r="M523" s="118">
        <f ca="1">IF(B523="","",OFFSET(List1!W$4,tisk!A522,0))</f>
        <v>12000</v>
      </c>
    </row>
    <row r="524" spans="1:13" s="95" customFormat="1" ht="91.45" customHeight="1" x14ac:dyDescent="0.3">
      <c r="A524" s="90"/>
      <c r="B524" s="116"/>
      <c r="C524" s="84" t="str">
        <f ca="1">IF(B523="","",CONCATENATE("Okres ",OFFSET(List1!F$4,tisk!A522,0),"
","Právní forma","
",OFFSET(List1!G$4,tisk!A522,0),"
","IČO ",OFFSET(List1!H$4,tisk!A522,0),"
 ","B.Ú. ",OFFSET(List1!I$4,tisk!A522,0)))</f>
        <v>Okres Přerov
Právní forma
Obec, městská část hlavního města Prahy
IČO 00636304
 B.Ú. -anonymizováno-</v>
      </c>
      <c r="D524" s="84" t="str">
        <f ca="1">IF(B523="","",OFFSET(List1!L$4,tisk!A522,0))</f>
        <v>Pořízení technických a ochranných prostředků pro práci s ruční motorovou řetězovou pilou</v>
      </c>
      <c r="E524" s="117"/>
      <c r="F524" s="93"/>
      <c r="G524" s="118"/>
      <c r="H524" s="119"/>
      <c r="I524" s="116"/>
      <c r="J524" s="116"/>
      <c r="K524" s="116"/>
      <c r="L524" s="116"/>
      <c r="M524" s="118"/>
    </row>
    <row r="525" spans="1:13" s="95" customFormat="1" ht="31.95" customHeight="1" x14ac:dyDescent="0.3">
      <c r="A525" s="90">
        <f>ROW()/3-1</f>
        <v>174</v>
      </c>
      <c r="B525" s="116"/>
      <c r="C525" s="84" t="str">
        <f ca="1">IF(B523="","",CONCATENATE("Zástupce","
",OFFSET(List1!J$4,tisk!A522,0)))</f>
        <v xml:space="preserve">Zástupce
</v>
      </c>
      <c r="D525" s="84" t="str">
        <f ca="1">IF(B523="","",CONCATENATE("Dotace bude použita na:",OFFSET(List1!M$4,tisk!A522,0)))</f>
        <v>Dotace bude použita na:pořízení souboru ochranných a technických prostředků pro práci s motorovou pilou.</v>
      </c>
      <c r="E525" s="117"/>
      <c r="F525" s="92" t="str">
        <f ca="1">IF(B523="","",OFFSET(List1!P$4,tisk!A522,0))</f>
        <v>11/2019</v>
      </c>
      <c r="G525" s="118"/>
      <c r="H525" s="119"/>
      <c r="I525" s="116"/>
      <c r="J525" s="116"/>
      <c r="K525" s="116"/>
      <c r="L525" s="116"/>
      <c r="M525" s="118"/>
    </row>
    <row r="526" spans="1:13" s="95" customFormat="1" ht="58.25" customHeight="1" x14ac:dyDescent="0.3">
      <c r="A526" s="90"/>
      <c r="B526" s="116" t="str">
        <f ca="1">IF(OFFSET(List1!A$4,tisk!A525,0)&gt;0,OFFSET(List1!A$4,tisk!A525,0),"")</f>
        <v>10</v>
      </c>
      <c r="C526" s="84" t="str">
        <f ca="1">IF(B526="","",CONCATENATE(OFFSET(List1!B$4,tisk!A525,0),"
",OFFSET(List1!C$4,tisk!A525,0),"
",OFFSET(List1!D$4,tisk!A525,0),"
",OFFSET(List1!E$4,tisk!A525,0)))</f>
        <v>Obec Pěnčín
Pěnčín 109
Pěnčín
798 57</v>
      </c>
      <c r="D526" s="86" t="str">
        <f ca="1">IF(B526="","",OFFSET(List1!K$4,tisk!A525,0))</f>
        <v>Pořízení, technické zhodnocení a oprava požární techniky a nákup věcného vybavení pro JSDH Pěnčín zřízené obcí Pěnčín</v>
      </c>
      <c r="E526" s="117">
        <f ca="1">IF(B526="","",OFFSET(List1!N$4,tisk!A525,0))</f>
        <v>37000</v>
      </c>
      <c r="F526" s="92" t="str">
        <f ca="1">IF(B526="","",OFFSET(List1!O$4,tisk!A525,0))</f>
        <v>1/2019</v>
      </c>
      <c r="G526" s="118">
        <f ca="1">IF(B526="","",OFFSET(List1!Q$4,tisk!A525,0))</f>
        <v>35000</v>
      </c>
      <c r="H526" s="119" t="str">
        <f ca="1">IF(B526="","",OFFSET(List1!R$4,tisk!A525,0))</f>
        <v>13.12.2019</v>
      </c>
      <c r="I526" s="116">
        <f ca="1">IF(B526="","",OFFSET(List1!S$4,tisk!A525,0))</f>
        <v>90</v>
      </c>
      <c r="J526" s="116">
        <f ca="1">IF(B526="","",OFFSET(List1!T$4,tisk!A525,0))</f>
        <v>115</v>
      </c>
      <c r="K526" s="116">
        <f ca="1">IF(B526="","",OFFSET(List1!U$4,tisk!A525,0))</f>
        <v>150</v>
      </c>
      <c r="L526" s="116">
        <f ca="1">IF(B526="","",OFFSET(List1!V$4,tisk!A525,0))</f>
        <v>355</v>
      </c>
      <c r="M526" s="118">
        <f ca="1">IF(B526="","",OFFSET(List1!W$4,tisk!A525,0))</f>
        <v>18500</v>
      </c>
    </row>
    <row r="527" spans="1:13" s="95" customFormat="1" ht="89.55" customHeight="1" x14ac:dyDescent="0.3">
      <c r="A527" s="90"/>
      <c r="B527" s="116"/>
      <c r="C527" s="84" t="str">
        <f ca="1">IF(B526="","",CONCATENATE("Okres ",OFFSET(List1!F$4,tisk!A525,0),"
","Právní forma","
",OFFSET(List1!G$4,tisk!A525,0),"
","IČO ",OFFSET(List1!H$4,tisk!A525,0),"
 ","B.Ú. ",OFFSET(List1!I$4,tisk!A525,0)))</f>
        <v>Okres Prostějov
Právní forma
Obec, městská část hlavního města Prahy
IČO 00288616
 B.Ú. -anonymizováno-</v>
      </c>
      <c r="D527" s="84" t="str">
        <f ca="1">IF(B526="","",OFFSET(List1!L$4,tisk!A525,0))</f>
        <v>Pořízení elektrocentrály s příslušenstvím</v>
      </c>
      <c r="E527" s="117"/>
      <c r="F527" s="93"/>
      <c r="G527" s="118"/>
      <c r="H527" s="119"/>
      <c r="I527" s="116"/>
      <c r="J527" s="116"/>
      <c r="K527" s="116"/>
      <c r="L527" s="116"/>
      <c r="M527" s="118"/>
    </row>
    <row r="528" spans="1:13" s="95" customFormat="1" ht="16.3" customHeight="1" x14ac:dyDescent="0.3">
      <c r="A528" s="90">
        <f>ROW()/3-1</f>
        <v>175</v>
      </c>
      <c r="B528" s="116"/>
      <c r="C528" s="84" t="str">
        <f ca="1">IF(B526="","",CONCATENATE("Zástupce","
",OFFSET(List1!J$4,tisk!A525,0)))</f>
        <v xml:space="preserve">Zástupce
</v>
      </c>
      <c r="D528" s="84" t="str">
        <f ca="1">IF(B526="","",CONCATENATE("Dotace bude použita na:",OFFSET(List1!M$4,tisk!A525,0)))</f>
        <v>Dotace bude použita na:pořízení elektrocentrály s příslušenstvím</v>
      </c>
      <c r="E528" s="117"/>
      <c r="F528" s="92" t="str">
        <f ca="1">IF(B526="","",OFFSET(List1!P$4,tisk!A525,0))</f>
        <v>11/2019</v>
      </c>
      <c r="G528" s="118"/>
      <c r="H528" s="119"/>
      <c r="I528" s="116"/>
      <c r="J528" s="116"/>
      <c r="K528" s="116"/>
      <c r="L528" s="116"/>
      <c r="M528" s="118"/>
    </row>
    <row r="529" spans="1:13" s="95" customFormat="1" ht="61.4" customHeight="1" x14ac:dyDescent="0.3">
      <c r="A529" s="90"/>
      <c r="B529" s="116" t="str">
        <f ca="1">IF(OFFSET(List1!A$4,tisk!A528,0)&gt;0,OFFSET(List1!A$4,tisk!A528,0),"")</f>
        <v>93</v>
      </c>
      <c r="C529" s="84" t="str">
        <f ca="1">IF(B529="","",CONCATENATE(OFFSET(List1!B$4,tisk!A528,0),"
",OFFSET(List1!C$4,tisk!A528,0),"
",OFFSET(List1!D$4,tisk!A528,0),"
",OFFSET(List1!E$4,tisk!A528,0)))</f>
        <v>Obec Uhelná
Uhelná 163
Uhelná
79070</v>
      </c>
      <c r="D529" s="86" t="str">
        <f ca="1">IF(B529="","",OFFSET(List1!K$4,tisk!A528,0))</f>
        <v>Pořízení, technické zhodnocení a oprava požární techniky a nákup věcného vybavení pro JSDH Uhelná zřízené obec Uhelná</v>
      </c>
      <c r="E529" s="117">
        <f ca="1">IF(B529="","",OFFSET(List1!N$4,tisk!A528,0))</f>
        <v>47400</v>
      </c>
      <c r="F529" s="92" t="str">
        <f ca="1">IF(B529="","",OFFSET(List1!O$4,tisk!A528,0))</f>
        <v>1/2019</v>
      </c>
      <c r="G529" s="118">
        <f ca="1">IF(B529="","",OFFSET(List1!Q$4,tisk!A528,0))</f>
        <v>23700</v>
      </c>
      <c r="H529" s="119" t="str">
        <f ca="1">IF(B529="","",OFFSET(List1!R$4,tisk!A528,0))</f>
        <v>13.12.2019</v>
      </c>
      <c r="I529" s="116">
        <f ca="1">IF(B529="","",OFFSET(List1!S$4,tisk!A528,0))</f>
        <v>90</v>
      </c>
      <c r="J529" s="116">
        <f ca="1">IF(B529="","",OFFSET(List1!T$4,tisk!A528,0))</f>
        <v>115</v>
      </c>
      <c r="K529" s="116">
        <f ca="1">IF(B529="","",OFFSET(List1!U$4,tisk!A528,0))</f>
        <v>150</v>
      </c>
      <c r="L529" s="116">
        <f ca="1">IF(B529="","",OFFSET(List1!V$4,tisk!A528,0))</f>
        <v>355</v>
      </c>
      <c r="M529" s="118">
        <f ca="1">IF(B529="","",OFFSET(List1!W$4,tisk!A528,0))</f>
        <v>23700</v>
      </c>
    </row>
    <row r="530" spans="1:13" s="95" customFormat="1" ht="92.7" customHeight="1" x14ac:dyDescent="0.3">
      <c r="A530" s="90"/>
      <c r="B530" s="116"/>
      <c r="C530" s="84" t="str">
        <f ca="1">IF(B529="","",CONCATENATE("Okres ",OFFSET(List1!F$4,tisk!A528,0),"
","Právní forma","
",OFFSET(List1!G$4,tisk!A528,0),"
","IČO ",OFFSET(List1!H$4,tisk!A528,0),"
 ","B.Ú. ",OFFSET(List1!I$4,tisk!A528,0)))</f>
        <v>Okres Jeseník
Právní forma
Obec, městská část hlavního města Prahy
IČO 00636053
 B.Ú. -anonymizováno-</v>
      </c>
      <c r="D530" s="84" t="str">
        <f ca="1">IF(B529="","",OFFSET(List1!L$4,tisk!A528,0))</f>
        <v>Pořízení vybavení jednotky JSDH Uhelná na odstraňování škod způsobených vichřici.</v>
      </c>
      <c r="E530" s="117"/>
      <c r="F530" s="93"/>
      <c r="G530" s="118"/>
      <c r="H530" s="119"/>
      <c r="I530" s="116"/>
      <c r="J530" s="116"/>
      <c r="K530" s="116"/>
      <c r="L530" s="116"/>
      <c r="M530" s="118"/>
    </row>
    <row r="531" spans="1:13" s="95" customFormat="1" ht="35.1" customHeight="1" x14ac:dyDescent="0.3">
      <c r="A531" s="90">
        <f>ROW()/3-1</f>
        <v>176</v>
      </c>
      <c r="B531" s="116"/>
      <c r="C531" s="84" t="str">
        <f ca="1">IF(B529="","",CONCATENATE("Zástupce","
",OFFSET(List1!J$4,tisk!A528,0)))</f>
        <v xml:space="preserve">Zástupce
</v>
      </c>
      <c r="D531" s="84" t="str">
        <f ca="1">IF(B529="","",CONCATENATE("Dotace bude použita na:",OFFSET(List1!M$4,tisk!A528,0)))</f>
        <v>Dotace bude použita na:pořízení pily, helmy, kombinovaného kanystru a protiprořezových návleků</v>
      </c>
      <c r="E531" s="117"/>
      <c r="F531" s="92" t="str">
        <f ca="1">IF(B529="","",OFFSET(List1!P$4,tisk!A528,0))</f>
        <v>11/2019</v>
      </c>
      <c r="G531" s="118"/>
      <c r="H531" s="119"/>
      <c r="I531" s="116"/>
      <c r="J531" s="116"/>
      <c r="K531" s="116"/>
      <c r="L531" s="116"/>
      <c r="M531" s="118"/>
    </row>
    <row r="532" spans="1:13" s="95" customFormat="1" ht="64.5" customHeight="1" x14ac:dyDescent="0.3">
      <c r="A532" s="90"/>
      <c r="B532" s="116" t="str">
        <f ca="1">IF(OFFSET(List1!A$4,tisk!A531,0)&gt;0,OFFSET(List1!A$4,tisk!A531,0),"")</f>
        <v>155</v>
      </c>
      <c r="C532" s="84" t="str">
        <f ca="1">IF(B532="","",CONCATENATE(OFFSET(List1!B$4,tisk!A531,0),"
",OFFSET(List1!C$4,tisk!A531,0),"
",OFFSET(List1!D$4,tisk!A531,0),"
",OFFSET(List1!E$4,tisk!A531,0)))</f>
        <v>Obec Vrchoslavice
Vrchoslavice 100
Vrchoslavice
79827</v>
      </c>
      <c r="D532" s="86" t="str">
        <f ca="1">IF(B532="","",OFFSET(List1!K$4,tisk!A531,0))</f>
        <v>Pořízení, technické zhodnocení a oprava požární techniky a nákup věcného vybavení pro JSDH Vrchoslavice zřízené obcí Vrchoslavice</v>
      </c>
      <c r="E532" s="117">
        <f ca="1">IF(B532="","",OFFSET(List1!N$4,tisk!A531,0))</f>
        <v>45200</v>
      </c>
      <c r="F532" s="92" t="str">
        <f ca="1">IF(B532="","",OFFSET(List1!O$4,tisk!A531,0))</f>
        <v>1/2019</v>
      </c>
      <c r="G532" s="118">
        <f ca="1">IF(B532="","",OFFSET(List1!Q$4,tisk!A531,0))</f>
        <v>22600</v>
      </c>
      <c r="H532" s="119" t="str">
        <f ca="1">IF(B532="","",OFFSET(List1!R$4,tisk!A531,0))</f>
        <v>13.12.2019</v>
      </c>
      <c r="I532" s="116">
        <f ca="1">IF(B532="","",OFFSET(List1!S$4,tisk!A531,0))</f>
        <v>90</v>
      </c>
      <c r="J532" s="116">
        <f ca="1">IF(B532="","",OFFSET(List1!T$4,tisk!A531,0))</f>
        <v>115</v>
      </c>
      <c r="K532" s="116">
        <f ca="1">IF(B532="","",OFFSET(List1!U$4,tisk!A531,0))</f>
        <v>150</v>
      </c>
      <c r="L532" s="116">
        <f ca="1">IF(B532="","",OFFSET(List1!V$4,tisk!A531,0))</f>
        <v>355</v>
      </c>
      <c r="M532" s="118">
        <f ca="1">IF(B532="","",OFFSET(List1!W$4,tisk!A531,0))</f>
        <v>22600</v>
      </c>
    </row>
    <row r="533" spans="1:13" s="95" customFormat="1" ht="91.45" customHeight="1" x14ac:dyDescent="0.3">
      <c r="A533" s="90"/>
      <c r="B533" s="116"/>
      <c r="C533" s="84" t="str">
        <f ca="1">IF(B532="","",CONCATENATE("Okres ",OFFSET(List1!F$4,tisk!A531,0),"
","Právní forma","
",OFFSET(List1!G$4,tisk!A531,0),"
","IČO ",OFFSET(List1!H$4,tisk!A531,0),"
 ","B.Ú. ",OFFSET(List1!I$4,tisk!A531,0)))</f>
        <v>Okres Prostějov
Právní forma
Obec, městská část hlavního města Prahy
IČO 00288942
 B.Ú. -anonymizováno-</v>
      </c>
      <c r="D533" s="84" t="str">
        <f ca="1">IF(B532="","",OFFSET(List1!L$4,tisk!A531,0))</f>
        <v>Záměrem je pořízení prostředků pro osvětlení místa zásahu pořízením šesti kusů ruční nabíjecí svítilny.</v>
      </c>
      <c r="E533" s="117"/>
      <c r="F533" s="93"/>
      <c r="G533" s="118"/>
      <c r="H533" s="119"/>
      <c r="I533" s="116"/>
      <c r="J533" s="116"/>
      <c r="K533" s="116"/>
      <c r="L533" s="116"/>
      <c r="M533" s="118"/>
    </row>
    <row r="534" spans="1:13" s="95" customFormat="1" ht="33.85" customHeight="1" x14ac:dyDescent="0.3">
      <c r="A534" s="90">
        <f>ROW()/3-1</f>
        <v>177</v>
      </c>
      <c r="B534" s="116"/>
      <c r="C534" s="84" t="str">
        <f ca="1">IF(B532="","",CONCATENATE("Zástupce","
",OFFSET(List1!J$4,tisk!A531,0)))</f>
        <v xml:space="preserve">Zástupce
</v>
      </c>
      <c r="D534" s="84" t="str">
        <f ca="1">IF(B532="","",CONCATENATE("Dotace bude použita na:",OFFSET(List1!M$4,tisk!A531,0)))</f>
        <v>Dotace bude použita na:pořízení prostředků pro osvětlení místa zásahu pořízením šesti kusů ruční nabíjecí svítilny.</v>
      </c>
      <c r="E534" s="117"/>
      <c r="F534" s="92" t="str">
        <f ca="1">IF(B532="","",OFFSET(List1!P$4,tisk!A531,0))</f>
        <v>11/2019</v>
      </c>
      <c r="G534" s="118"/>
      <c r="H534" s="119"/>
      <c r="I534" s="116"/>
      <c r="J534" s="116"/>
      <c r="K534" s="116"/>
      <c r="L534" s="116"/>
      <c r="M534" s="118"/>
    </row>
    <row r="535" spans="1:13" s="95" customFormat="1" ht="62.65" customHeight="1" x14ac:dyDescent="0.3">
      <c r="A535" s="90"/>
      <c r="B535" s="116" t="str">
        <f ca="1">IF(OFFSET(List1!A$4,tisk!A534,0)&gt;0,OFFSET(List1!A$4,tisk!A534,0),"")</f>
        <v>164</v>
      </c>
      <c r="C535" s="84" t="str">
        <f ca="1">IF(B535="","",CONCATENATE(OFFSET(List1!B$4,tisk!A534,0),"
",OFFSET(List1!C$4,tisk!A534,0),"
",OFFSET(List1!D$4,tisk!A534,0),"
",OFFSET(List1!E$4,tisk!A534,0)))</f>
        <v>Obec Černotín
Černotín 1
Černotín
75368</v>
      </c>
      <c r="D535" s="86" t="str">
        <f ca="1">IF(B535="","",OFFSET(List1!K$4,tisk!A534,0))</f>
        <v>Pořízení, technické zhodnocení a oprava požární techniky a nákup věcného vybavení pro JSDH Hluzov zřízené obcí Černotín</v>
      </c>
      <c r="E535" s="117">
        <f ca="1">IF(B535="","",OFFSET(List1!N$4,tisk!A534,0))</f>
        <v>34000</v>
      </c>
      <c r="F535" s="92" t="str">
        <f ca="1">IF(B535="","",OFFSET(List1!O$4,tisk!A534,0))</f>
        <v>1/2019</v>
      </c>
      <c r="G535" s="118">
        <f ca="1">IF(B535="","",OFFSET(List1!Q$4,tisk!A534,0))</f>
        <v>34000</v>
      </c>
      <c r="H535" s="119" t="str">
        <f ca="1">IF(B535="","",OFFSET(List1!R$4,tisk!A534,0))</f>
        <v>13.12.2019</v>
      </c>
      <c r="I535" s="116">
        <f ca="1">IF(B535="","",OFFSET(List1!S$4,tisk!A534,0))</f>
        <v>90</v>
      </c>
      <c r="J535" s="116">
        <f ca="1">IF(B535="","",OFFSET(List1!T$4,tisk!A534,0))</f>
        <v>110</v>
      </c>
      <c r="K535" s="116">
        <f ca="1">IF(B535="","",OFFSET(List1!U$4,tisk!A534,0))</f>
        <v>150</v>
      </c>
      <c r="L535" s="116">
        <f ca="1">IF(B535="","",OFFSET(List1!V$4,tisk!A534,0))</f>
        <v>350</v>
      </c>
      <c r="M535" s="118">
        <f ca="1">IF(B535="","",OFFSET(List1!W$4,tisk!A534,0))</f>
        <v>17000</v>
      </c>
    </row>
    <row r="536" spans="1:13" s="95" customFormat="1" ht="91.45" customHeight="1" x14ac:dyDescent="0.3">
      <c r="A536" s="90"/>
      <c r="B536" s="116"/>
      <c r="C536" s="84" t="str">
        <f ca="1">IF(B535="","",CONCATENATE("Okres ",OFFSET(List1!F$4,tisk!A534,0),"
","Právní forma","
",OFFSET(List1!G$4,tisk!A534,0),"
","IČO ",OFFSET(List1!H$4,tisk!A534,0),"
 ","B.Ú. ",OFFSET(List1!I$4,tisk!A534,0)))</f>
        <v>Okres Přerov
Právní forma
Obec, městská část hlavního města Prahy
IČO 00301141
 B.Ú. -anonymizováno-</v>
      </c>
      <c r="D536" s="84" t="str">
        <f ca="1">IF(B535="","",OFFSET(List1!L$4,tisk!A534,0))</f>
        <v>Předmětem projektu je zakoupení šestnácti pracovních, hasičských polohovacích pásů s karabinou z důvodu zajištění akceschopnosti jednotky.</v>
      </c>
      <c r="E536" s="117"/>
      <c r="F536" s="93"/>
      <c r="G536" s="118"/>
      <c r="H536" s="119"/>
      <c r="I536" s="116"/>
      <c r="J536" s="116"/>
      <c r="K536" s="116"/>
      <c r="L536" s="116"/>
      <c r="M536" s="118"/>
    </row>
    <row r="537" spans="1:13" s="95" customFormat="1" ht="19.45" customHeight="1" x14ac:dyDescent="0.3">
      <c r="A537" s="90">
        <f>ROW()/3-1</f>
        <v>178</v>
      </c>
      <c r="B537" s="116"/>
      <c r="C537" s="84" t="str">
        <f ca="1">IF(B535="","",CONCATENATE("Zástupce","
",OFFSET(List1!J$4,tisk!A534,0)))</f>
        <v xml:space="preserve">Zástupce
</v>
      </c>
      <c r="D537" s="84" t="str">
        <f ca="1">IF(B535="","",CONCATENATE("Dotace bude použita na:",OFFSET(List1!M$4,tisk!A534,0)))</f>
        <v>Dotace bude použita na:pořízení pracovních, hasičských polohovacích pásů s karabinou</v>
      </c>
      <c r="E537" s="117"/>
      <c r="F537" s="92" t="str">
        <f ca="1">IF(B535="","",OFFSET(List1!P$4,tisk!A534,0))</f>
        <v>11/2019</v>
      </c>
      <c r="G537" s="118"/>
      <c r="H537" s="119"/>
      <c r="I537" s="116"/>
      <c r="J537" s="116"/>
      <c r="K537" s="116"/>
      <c r="L537" s="116"/>
      <c r="M537" s="118"/>
    </row>
    <row r="538" spans="1:13" s="95" customFormat="1" ht="60.1" customHeight="1" x14ac:dyDescent="0.3">
      <c r="A538" s="90"/>
      <c r="B538" s="116" t="str">
        <f ca="1">IF(OFFSET(List1!A$4,tisk!A537,0)&gt;0,OFFSET(List1!A$4,tisk!A537,0),"")</f>
        <v>84</v>
      </c>
      <c r="C538" s="84" t="str">
        <f ca="1">IF(B538="","",CONCATENATE(OFFSET(List1!B$4,tisk!A537,0),"
",OFFSET(List1!C$4,tisk!A537,0),"
",OFFSET(List1!D$4,tisk!A537,0),"
",OFFSET(List1!E$4,tisk!A537,0)))</f>
        <v>Statutární město Olomouc
Horní náměstí 583
Olomouc
77900</v>
      </c>
      <c r="D538" s="86" t="str">
        <f ca="1">IF(B538="","",OFFSET(List1!K$4,tisk!A537,0))</f>
        <v>Pořízení, technické zhodnocení a oprava požární techniky a nákup věcného vybavení pro JSDH Holice zřízené statutárním městem Olomouc</v>
      </c>
      <c r="E538" s="117">
        <f ca="1">IF(B538="","",OFFSET(List1!N$4,tisk!A537,0))</f>
        <v>86200</v>
      </c>
      <c r="F538" s="92" t="str">
        <f ca="1">IF(B538="","",OFFSET(List1!O$4,tisk!A537,0))</f>
        <v>1/2019</v>
      </c>
      <c r="G538" s="118">
        <f ca="1">IF(B538="","",OFFSET(List1!Q$4,tisk!A537,0))</f>
        <v>43000</v>
      </c>
      <c r="H538" s="119" t="str">
        <f ca="1">IF(B538="","",OFFSET(List1!R$4,tisk!A537,0))</f>
        <v>13.12.2019</v>
      </c>
      <c r="I538" s="116">
        <f ca="1">IF(B538="","",OFFSET(List1!S$4,tisk!A537,0))</f>
        <v>120</v>
      </c>
      <c r="J538" s="116">
        <f ca="1">IF(B538="","",OFFSET(List1!T$4,tisk!A537,0))</f>
        <v>130</v>
      </c>
      <c r="K538" s="116">
        <f ca="1">IF(B538="","",OFFSET(List1!U$4,tisk!A537,0))</f>
        <v>100</v>
      </c>
      <c r="L538" s="116">
        <f ca="1">IF(B538="","",OFFSET(List1!V$4,tisk!A537,0))</f>
        <v>350</v>
      </c>
      <c r="M538" s="118">
        <f ca="1">IF(B538="","",OFFSET(List1!W$4,tisk!A537,0))</f>
        <v>43000</v>
      </c>
    </row>
    <row r="539" spans="1:13" s="95" customFormat="1" ht="93.95" customHeight="1" x14ac:dyDescent="0.3">
      <c r="A539" s="90"/>
      <c r="B539" s="116"/>
      <c r="C539" s="84" t="str">
        <f ca="1">IF(B538="","",CONCATENATE("Okres ",OFFSET(List1!F$4,tisk!A537,0),"
","Právní forma","
",OFFSET(List1!G$4,tisk!A537,0),"
","IČO ",OFFSET(List1!H$4,tisk!A537,0),"
 ","B.Ú. ",OFFSET(List1!I$4,tisk!A537,0)))</f>
        <v>Okres Olomouc
Právní forma
Obec, městská část hlavního města Prahy
IČO 00299308
 B.Ú. -anonymizováno-</v>
      </c>
      <c r="D539" s="84" t="str">
        <f ca="1">IF(B538="","",OFFSET(List1!L$4,tisk!A537,0))</f>
        <v>Pořízení dýchací techniky včetně příslušenství pro zajištění akceschopnosti JSDH Holice</v>
      </c>
      <c r="E539" s="117"/>
      <c r="F539" s="93"/>
      <c r="G539" s="118"/>
      <c r="H539" s="119"/>
      <c r="I539" s="116"/>
      <c r="J539" s="116"/>
      <c r="K539" s="116"/>
      <c r="L539" s="116"/>
      <c r="M539" s="118"/>
    </row>
    <row r="540" spans="1:13" s="95" customFormat="1" ht="19.45" customHeight="1" x14ac:dyDescent="0.3">
      <c r="A540" s="90">
        <f>ROW()/3-1</f>
        <v>179</v>
      </c>
      <c r="B540" s="116"/>
      <c r="C540" s="84" t="str">
        <f ca="1">IF(B538="","",CONCATENATE("Zástupce","
",OFFSET(List1!J$4,tisk!A537,0)))</f>
        <v xml:space="preserve">Zástupce
</v>
      </c>
      <c r="D540" s="84" t="str">
        <f ca="1">IF(B538="","",CONCATENATE("Dotace bude použita na:",OFFSET(List1!M$4,tisk!A537,0)))</f>
        <v>Dotace bude použita na:pořízení dýchací techniky včetně příslušenství</v>
      </c>
      <c r="E540" s="117"/>
      <c r="F540" s="92" t="str">
        <f ca="1">IF(B538="","",OFFSET(List1!P$4,tisk!A537,0))</f>
        <v>11/2019</v>
      </c>
      <c r="G540" s="118"/>
      <c r="H540" s="119"/>
      <c r="I540" s="116"/>
      <c r="J540" s="116"/>
      <c r="K540" s="116"/>
      <c r="L540" s="116"/>
      <c r="M540" s="118"/>
    </row>
    <row r="541" spans="1:13" s="95" customFormat="1" ht="62" customHeight="1" x14ac:dyDescent="0.3">
      <c r="A541" s="90"/>
      <c r="B541" s="116" t="str">
        <f ca="1">IF(OFFSET(List1!A$4,tisk!A540,0)&gt;0,OFFSET(List1!A$4,tisk!A540,0),"")</f>
        <v>85</v>
      </c>
      <c r="C541" s="84" t="str">
        <f ca="1">IF(B541="","",CONCATENATE(OFFSET(List1!B$4,tisk!A540,0),"
",OFFSET(List1!C$4,tisk!A540,0),"
",OFFSET(List1!D$4,tisk!A540,0),"
",OFFSET(List1!E$4,tisk!A540,0)))</f>
        <v>Statutární město Olomouc
Horní náměstí 583
Olomouc
77900</v>
      </c>
      <c r="D541" s="86" t="str">
        <f ca="1">IF(B541="","",OFFSET(List1!K$4,tisk!A540,0))</f>
        <v>Pořízení, technické zhodnocení a oprava požární techniky a nákup věcného vybavení pro JSDH Chomoutov zřízené statutárním městem Olomouc</v>
      </c>
      <c r="E541" s="117">
        <f ca="1">IF(B541="","",OFFSET(List1!N$4,tisk!A540,0))</f>
        <v>86200</v>
      </c>
      <c r="F541" s="92" t="str">
        <f ca="1">IF(B541="","",OFFSET(List1!O$4,tisk!A540,0))</f>
        <v>1/2019</v>
      </c>
      <c r="G541" s="118">
        <f ca="1">IF(B541="","",OFFSET(List1!Q$4,tisk!A540,0))</f>
        <v>43000</v>
      </c>
      <c r="H541" s="119" t="str">
        <f ca="1">IF(B541="","",OFFSET(List1!R$4,tisk!A540,0))</f>
        <v>13.12.2019</v>
      </c>
      <c r="I541" s="116">
        <f ca="1">IF(B541="","",OFFSET(List1!S$4,tisk!A540,0))</f>
        <v>120</v>
      </c>
      <c r="J541" s="116">
        <f ca="1">IF(B541="","",OFFSET(List1!T$4,tisk!A540,0))</f>
        <v>130</v>
      </c>
      <c r="K541" s="116">
        <f ca="1">IF(B541="","",OFFSET(List1!U$4,tisk!A540,0))</f>
        <v>100</v>
      </c>
      <c r="L541" s="116">
        <f ca="1">IF(B541="","",OFFSET(List1!V$4,tisk!A540,0))</f>
        <v>350</v>
      </c>
      <c r="M541" s="118">
        <f ca="1">IF(B541="","",OFFSET(List1!W$4,tisk!A540,0))</f>
        <v>43000</v>
      </c>
    </row>
    <row r="542" spans="1:13" s="95" customFormat="1" ht="91.45" customHeight="1" x14ac:dyDescent="0.3">
      <c r="A542" s="90"/>
      <c r="B542" s="116"/>
      <c r="C542" s="84" t="str">
        <f ca="1">IF(B541="","",CONCATENATE("Okres ",OFFSET(List1!F$4,tisk!A540,0),"
","Právní forma","
",OFFSET(List1!G$4,tisk!A540,0),"
","IČO ",OFFSET(List1!H$4,tisk!A540,0),"
 ","B.Ú. ",OFFSET(List1!I$4,tisk!A540,0)))</f>
        <v>Okres Olomouc
Právní forma
Obec, městská část hlavního města Prahy
IČO 00299308
 B.Ú. -anonymizováno-</v>
      </c>
      <c r="D542" s="84" t="str">
        <f ca="1">IF(B541="","",OFFSET(List1!L$4,tisk!A540,0))</f>
        <v>Pořízení dýchací techniky včetně příslušenství pro zajištění akceschopnosti JSDH Chomoutov</v>
      </c>
      <c r="E542" s="117"/>
      <c r="F542" s="93"/>
      <c r="G542" s="118"/>
      <c r="H542" s="119"/>
      <c r="I542" s="116"/>
      <c r="J542" s="116"/>
      <c r="K542" s="116"/>
      <c r="L542" s="116"/>
      <c r="M542" s="118"/>
    </row>
    <row r="543" spans="1:13" s="95" customFormat="1" ht="17.55" customHeight="1" x14ac:dyDescent="0.3">
      <c r="A543" s="90">
        <f>ROW()/3-1</f>
        <v>180</v>
      </c>
      <c r="B543" s="116"/>
      <c r="C543" s="84" t="str">
        <f ca="1">IF(B541="","",CONCATENATE("Zástupce","
",OFFSET(List1!J$4,tisk!A540,0)))</f>
        <v xml:space="preserve">Zástupce
</v>
      </c>
      <c r="D543" s="84" t="str">
        <f ca="1">IF(B541="","",CONCATENATE("Dotace bude použita na:",OFFSET(List1!M$4,tisk!A540,0)))</f>
        <v>Dotace bude použita na:pořízení dýchací techniky včetně příslušenství</v>
      </c>
      <c r="E543" s="117"/>
      <c r="F543" s="92" t="str">
        <f ca="1">IF(B541="","",OFFSET(List1!P$4,tisk!A540,0))</f>
        <v>11/2019</v>
      </c>
      <c r="G543" s="118"/>
      <c r="H543" s="119"/>
      <c r="I543" s="116"/>
      <c r="J543" s="116"/>
      <c r="K543" s="116"/>
      <c r="L543" s="116"/>
      <c r="M543" s="118"/>
    </row>
    <row r="544" spans="1:13" s="95" customFormat="1" ht="66.400000000000006" customHeight="1" x14ac:dyDescent="0.3">
      <c r="A544" s="90"/>
      <c r="B544" s="116" t="str">
        <f ca="1">IF(OFFSET(List1!A$4,tisk!A543,0)&gt;0,OFFSET(List1!A$4,tisk!A543,0),"")</f>
        <v>237</v>
      </c>
      <c r="C544" s="84" t="str">
        <f ca="1">IF(B544="","",CONCATENATE(OFFSET(List1!B$4,tisk!A543,0),"
",OFFSET(List1!C$4,tisk!A543,0),"
",OFFSET(List1!D$4,tisk!A543,0),"
",OFFSET(List1!E$4,tisk!A543,0)))</f>
        <v>Obec Skorošice
Skorošice 93
Skorošice
79065</v>
      </c>
      <c r="D544" s="86" t="str">
        <f ca="1">IF(B544="","",OFFSET(List1!K$4,tisk!A543,0))</f>
        <v>Pořízení, technické zhodnocení a oprava požární techniky a nákup věcného vybavení pro JSDH Nýznerov zřízené obcí Skorošice</v>
      </c>
      <c r="E544" s="117">
        <f ca="1">IF(B544="","",OFFSET(List1!N$4,tisk!A543,0))</f>
        <v>25000</v>
      </c>
      <c r="F544" s="92" t="str">
        <f ca="1">IF(B544="","",OFFSET(List1!O$4,tisk!A543,0))</f>
        <v>1/2019</v>
      </c>
      <c r="G544" s="118">
        <f ca="1">IF(B544="","",OFFSET(List1!Q$4,tisk!A543,0))</f>
        <v>12000</v>
      </c>
      <c r="H544" s="119" t="str">
        <f ca="1">IF(B544="","",OFFSET(List1!R$4,tisk!A543,0))</f>
        <v>13.12.2019</v>
      </c>
      <c r="I544" s="116">
        <f ca="1">IF(B544="","",OFFSET(List1!S$4,tisk!A543,0))</f>
        <v>90</v>
      </c>
      <c r="J544" s="116">
        <f ca="1">IF(B544="","",OFFSET(List1!T$4,tisk!A543,0))</f>
        <v>110</v>
      </c>
      <c r="K544" s="116">
        <f ca="1">IF(B544="","",OFFSET(List1!U$4,tisk!A543,0))</f>
        <v>150</v>
      </c>
      <c r="L544" s="116">
        <f ca="1">IF(B544="","",OFFSET(List1!V$4,tisk!A543,0))</f>
        <v>350</v>
      </c>
      <c r="M544" s="118">
        <f ca="1">IF(B544="","",OFFSET(List1!W$4,tisk!A543,0))</f>
        <v>12000</v>
      </c>
    </row>
    <row r="545" spans="1:13" s="95" customFormat="1" ht="88.9" customHeight="1" x14ac:dyDescent="0.3">
      <c r="A545" s="90"/>
      <c r="B545" s="116"/>
      <c r="C545" s="84" t="str">
        <f ca="1">IF(B544="","",CONCATENATE("Okres ",OFFSET(List1!F$4,tisk!A543,0),"
","Právní forma","
",OFFSET(List1!G$4,tisk!A543,0),"
","IČO ",OFFSET(List1!H$4,tisk!A543,0),"
 ","B.Ú. ",OFFSET(List1!I$4,tisk!A543,0)))</f>
        <v>Okres Jeseník
Právní forma
Obec, městská část hlavního města Prahy
IČO 00635863
 B.Ú. -anonymizováno-</v>
      </c>
      <c r="D545" s="84" t="str">
        <f ca="1">IF(B544="","",OFFSET(List1!L$4,tisk!A543,0))</f>
        <v>Dovybavení jednotky vybavením nastavovací žebřík</v>
      </c>
      <c r="E545" s="117"/>
      <c r="F545" s="93"/>
      <c r="G545" s="118"/>
      <c r="H545" s="119"/>
      <c r="I545" s="116"/>
      <c r="J545" s="116"/>
      <c r="K545" s="116"/>
      <c r="L545" s="116"/>
      <c r="M545" s="118"/>
    </row>
    <row r="546" spans="1:13" s="95" customFormat="1" ht="22.55" customHeight="1" x14ac:dyDescent="0.3">
      <c r="A546" s="90">
        <f>ROW()/3-1</f>
        <v>181</v>
      </c>
      <c r="B546" s="116"/>
      <c r="C546" s="84" t="str">
        <f ca="1">IF(B544="","",CONCATENATE("Zástupce","
",OFFSET(List1!J$4,tisk!A543,0)))</f>
        <v xml:space="preserve">Zástupce
</v>
      </c>
      <c r="D546" s="84" t="str">
        <f ca="1">IF(B544="","",CONCATENATE("Dotace bude použita na:",OFFSET(List1!M$4,tisk!A543,0)))</f>
        <v>Dotace bude použita na:pořízení přenosného žebříku včetně příslušenství</v>
      </c>
      <c r="E546" s="117"/>
      <c r="F546" s="92" t="str">
        <f ca="1">IF(B544="","",OFFSET(List1!P$4,tisk!A543,0))</f>
        <v>11/2019</v>
      </c>
      <c r="G546" s="118"/>
      <c r="H546" s="119"/>
      <c r="I546" s="116"/>
      <c r="J546" s="116"/>
      <c r="K546" s="116"/>
      <c r="L546" s="116"/>
      <c r="M546" s="118"/>
    </row>
    <row r="547" spans="1:13" s="95" customFormat="1" ht="63.9" customHeight="1" x14ac:dyDescent="0.3">
      <c r="A547" s="90"/>
      <c r="B547" s="116" t="str">
        <f ca="1">IF(OFFSET(List1!A$4,tisk!A546,0)&gt;0,OFFSET(List1!A$4,tisk!A546,0),"")</f>
        <v>158</v>
      </c>
      <c r="C547" s="84" t="str">
        <f ca="1">IF(B547="","",CONCATENATE(OFFSET(List1!B$4,tisk!A546,0),"
",OFFSET(List1!C$4,tisk!A546,0),"
",OFFSET(List1!D$4,tisk!A546,0),"
",OFFSET(List1!E$4,tisk!A546,0)))</f>
        <v>Obec Suchdol
Jednov 38
Suchdol
79845</v>
      </c>
      <c r="D547" s="86" t="str">
        <f ca="1">IF(B547="","",OFFSET(List1!K$4,tisk!A546,0))</f>
        <v>Pořízení, technické zhodnocení a oprava požární techniky a nákup věcného vybavení pro JSDH Suchdol zřízené obcí Suchdol</v>
      </c>
      <c r="E547" s="117">
        <f ca="1">IF(B547="","",OFFSET(List1!N$4,tisk!A546,0))</f>
        <v>25000</v>
      </c>
      <c r="F547" s="92" t="str">
        <f ca="1">IF(B547="","",OFFSET(List1!O$4,tisk!A546,0))</f>
        <v>1/2019</v>
      </c>
      <c r="G547" s="118">
        <f ca="1">IF(B547="","",OFFSET(List1!Q$4,tisk!A546,0))</f>
        <v>25000</v>
      </c>
      <c r="H547" s="119" t="str">
        <f ca="1">IF(B547="","",OFFSET(List1!R$4,tisk!A546,0))</f>
        <v>13.12.2019</v>
      </c>
      <c r="I547" s="116">
        <f ca="1">IF(B547="","",OFFSET(List1!S$4,tisk!A546,0))</f>
        <v>90</v>
      </c>
      <c r="J547" s="116">
        <f ca="1">IF(B547="","",OFFSET(List1!T$4,tisk!A546,0))</f>
        <v>110</v>
      </c>
      <c r="K547" s="116">
        <f ca="1">IF(B547="","",OFFSET(List1!U$4,tisk!A546,0))</f>
        <v>150</v>
      </c>
      <c r="L547" s="116">
        <f ca="1">IF(B547="","",OFFSET(List1!V$4,tisk!A546,0))</f>
        <v>350</v>
      </c>
      <c r="M547" s="118">
        <f ca="1">IF(B547="","",OFFSET(List1!W$4,tisk!A546,0))</f>
        <v>12500</v>
      </c>
    </row>
    <row r="548" spans="1:13" s="95" customFormat="1" ht="90.2" customHeight="1" x14ac:dyDescent="0.3">
      <c r="A548" s="90"/>
      <c r="B548" s="116"/>
      <c r="C548" s="84" t="str">
        <f ca="1">IF(B547="","",CONCATENATE("Okres ",OFFSET(List1!F$4,tisk!A546,0),"
","Právní forma","
",OFFSET(List1!G$4,tisk!A546,0),"
","IČO ",OFFSET(List1!H$4,tisk!A546,0),"
 ","B.Ú. ",OFFSET(List1!I$4,tisk!A546,0)))</f>
        <v>Okres Prostějov
Právní forma
Obec, městská část hlavního města Prahy
IČO 00288837
 B.Ú. -anonymizováno-</v>
      </c>
      <c r="D548" s="84" t="str">
        <f ca="1">IF(B547="","",OFFSET(List1!L$4,tisk!A546,0))</f>
        <v>Obec Suchdol předkládá požadavky za JSDH Suchdol pro zlepšení akceschopnosti a vybavení jednotky v roce 2019.
Jedná se o 1 ks žebřík čtyřdílný určený pro zásahovou činnost požární ochrany v ceně 25.000 Kč</v>
      </c>
      <c r="E548" s="117"/>
      <c r="F548" s="93"/>
      <c r="G548" s="118"/>
      <c r="H548" s="119"/>
      <c r="I548" s="116"/>
      <c r="J548" s="116"/>
      <c r="K548" s="116"/>
      <c r="L548" s="116"/>
      <c r="M548" s="118"/>
    </row>
    <row r="549" spans="1:13" s="95" customFormat="1" ht="25.05" customHeight="1" x14ac:dyDescent="0.3">
      <c r="A549" s="90">
        <f>ROW()/3-1</f>
        <v>182</v>
      </c>
      <c r="B549" s="116"/>
      <c r="C549" s="84" t="str">
        <f ca="1">IF(B547="","",CONCATENATE("Zástupce","
",OFFSET(List1!J$4,tisk!A546,0)))</f>
        <v xml:space="preserve">Zástupce
</v>
      </c>
      <c r="D549" s="84" t="str">
        <f ca="1">IF(B547="","",CONCATENATE("Dotace bude použita na:",OFFSET(List1!M$4,tisk!A546,0)))</f>
        <v>Dotace bude použita na:pořízení přenosného žebříku</v>
      </c>
      <c r="E549" s="117"/>
      <c r="F549" s="92" t="str">
        <f ca="1">IF(B547="","",OFFSET(List1!P$4,tisk!A546,0))</f>
        <v>11/2019</v>
      </c>
      <c r="G549" s="118"/>
      <c r="H549" s="119"/>
      <c r="I549" s="116"/>
      <c r="J549" s="116"/>
      <c r="K549" s="116"/>
      <c r="L549" s="116"/>
      <c r="M549" s="118"/>
    </row>
    <row r="550" spans="1:13" s="95" customFormat="1" ht="64.5" customHeight="1" x14ac:dyDescent="0.3">
      <c r="A550" s="90"/>
      <c r="B550" s="116" t="str">
        <f ca="1">IF(OFFSET(List1!A$4,tisk!A549,0)&gt;0,OFFSET(List1!A$4,tisk!A549,0),"")</f>
        <v>220</v>
      </c>
      <c r="C550" s="84" t="str">
        <f ca="1">IF(B550="","",CONCATENATE(OFFSET(List1!B$4,tisk!A549,0),"
",OFFSET(List1!C$4,tisk!A549,0),"
",OFFSET(List1!D$4,tisk!A549,0),"
",OFFSET(List1!E$4,tisk!A549,0)))</f>
        <v>Obec Bělotín
Bělotín 151
Bělotín
75364</v>
      </c>
      <c r="D550" s="86" t="str">
        <f ca="1">IF(B550="","",OFFSET(List1!K$4,tisk!A549,0))</f>
        <v>Pořízení, technické zhodnocení a oprava požární techniky a nákup věcného vybavení pro JSDH Kunčice zřízené obcí Bělotín</v>
      </c>
      <c r="E550" s="117">
        <f ca="1">IF(B550="","",OFFSET(List1!N$4,tisk!A549,0))</f>
        <v>10000</v>
      </c>
      <c r="F550" s="92" t="str">
        <f ca="1">IF(B550="","",OFFSET(List1!O$4,tisk!A549,0))</f>
        <v>1/2019</v>
      </c>
      <c r="G550" s="118">
        <f ca="1">IF(B550="","",OFFSET(List1!Q$4,tisk!A549,0))</f>
        <v>10000</v>
      </c>
      <c r="H550" s="119" t="str">
        <f ca="1">IF(B550="","",OFFSET(List1!R$4,tisk!A549,0))</f>
        <v>13.12.2019</v>
      </c>
      <c r="I550" s="116">
        <f ca="1">IF(B550="","",OFFSET(List1!S$4,tisk!A549,0))</f>
        <v>70</v>
      </c>
      <c r="J550" s="116">
        <f ca="1">IF(B550="","",OFFSET(List1!T$4,tisk!A549,0))</f>
        <v>125</v>
      </c>
      <c r="K550" s="116">
        <f ca="1">IF(B550="","",OFFSET(List1!U$4,tisk!A549,0))</f>
        <v>150</v>
      </c>
      <c r="L550" s="116">
        <f ca="1">IF(B550="","",OFFSET(List1!V$4,tisk!A549,0))</f>
        <v>345</v>
      </c>
      <c r="M550" s="118">
        <f ca="1">IF(B550="","",OFFSET(List1!W$4,tisk!A549,0))</f>
        <v>5000</v>
      </c>
    </row>
    <row r="551" spans="1:13" s="95" customFormat="1" ht="92.05" customHeight="1" x14ac:dyDescent="0.3">
      <c r="A551" s="90"/>
      <c r="B551" s="116"/>
      <c r="C551" s="84" t="str">
        <f ca="1">IF(B550="","",CONCATENATE("Okres ",OFFSET(List1!F$4,tisk!A549,0),"
","Právní forma","
",OFFSET(List1!G$4,tisk!A549,0),"
","IČO ",OFFSET(List1!H$4,tisk!A549,0),"
 ","B.Ú. ",OFFSET(List1!I$4,tisk!A549,0)))</f>
        <v>Okres Přerov
Právní forma
Obec, městská část hlavního města Prahy
IČO 00301019
 B.Ú. -anonymizováno-</v>
      </c>
      <c r="D551" s="84" t="str">
        <f ca="1">IF(B550="","",OFFSET(List1!L$4,tisk!A549,0))</f>
        <v>pořízení osobních ochranných prostředků pro hasiče</v>
      </c>
      <c r="E551" s="117"/>
      <c r="F551" s="93"/>
      <c r="G551" s="118"/>
      <c r="H551" s="119"/>
      <c r="I551" s="116"/>
      <c r="J551" s="116"/>
      <c r="K551" s="116"/>
      <c r="L551" s="116"/>
      <c r="M551" s="118"/>
    </row>
    <row r="552" spans="1:13" s="95" customFormat="1" ht="23.8" customHeight="1" x14ac:dyDescent="0.3">
      <c r="A552" s="90">
        <f>ROW()/3-1</f>
        <v>183</v>
      </c>
      <c r="B552" s="116"/>
      <c r="C552" s="84" t="str">
        <f ca="1">IF(B550="","",CONCATENATE("Zástupce","
",OFFSET(List1!J$4,tisk!A549,0)))</f>
        <v xml:space="preserve">Zástupce
</v>
      </c>
      <c r="D552" s="84" t="str">
        <f ca="1">IF(B550="","",CONCATENATE("Dotace bude použita na:",OFFSET(List1!M$4,tisk!A549,0)))</f>
        <v>Dotace bude použita na:pořízení ochranných prostředků pro hasiče</v>
      </c>
      <c r="E552" s="117"/>
      <c r="F552" s="92" t="str">
        <f ca="1">IF(B550="","",OFFSET(List1!P$4,tisk!A549,0))</f>
        <v>11/2019</v>
      </c>
      <c r="G552" s="118"/>
      <c r="H552" s="119"/>
      <c r="I552" s="116"/>
      <c r="J552" s="116"/>
      <c r="K552" s="116"/>
      <c r="L552" s="116"/>
      <c r="M552" s="118"/>
    </row>
    <row r="553" spans="1:13" s="95" customFormat="1" ht="62.65" customHeight="1" x14ac:dyDescent="0.3">
      <c r="A553" s="90"/>
      <c r="B553" s="116" t="str">
        <f ca="1">IF(OFFSET(List1!A$4,tisk!A552,0)&gt;0,OFFSET(List1!A$4,tisk!A552,0),"")</f>
        <v>103</v>
      </c>
      <c r="C553" s="84" t="str">
        <f ca="1">IF(B553="","",CONCATENATE(OFFSET(List1!B$4,tisk!A552,0),"
",OFFSET(List1!C$4,tisk!A552,0),"
",OFFSET(List1!D$4,tisk!A552,0),"
",OFFSET(List1!E$4,tisk!A552,0)))</f>
        <v>Obec Beňov
Beňov 3
Beňov
75002</v>
      </c>
      <c r="D553" s="86" t="str">
        <f ca="1">IF(B553="","",OFFSET(List1!K$4,tisk!A552,0))</f>
        <v>Pořízení, technické zhodnocení a oprava požární techniky a nákup věcného vybavení pro JSDH Beňov zřízené obcí Beňov</v>
      </c>
      <c r="E553" s="117">
        <f ca="1">IF(B553="","",OFFSET(List1!N$4,tisk!A552,0))</f>
        <v>55122</v>
      </c>
      <c r="F553" s="92" t="str">
        <f ca="1">IF(B553="","",OFFSET(List1!O$4,tisk!A552,0))</f>
        <v>1/2019</v>
      </c>
      <c r="G553" s="118">
        <f ca="1">IF(B553="","",OFFSET(List1!Q$4,tisk!A552,0))</f>
        <v>35000</v>
      </c>
      <c r="H553" s="119" t="str">
        <f ca="1">IF(B553="","",OFFSET(List1!R$4,tisk!A552,0))</f>
        <v>13.12.2019</v>
      </c>
      <c r="I553" s="116">
        <f ca="1">IF(B553="","",OFFSET(List1!S$4,tisk!A552,0))</f>
        <v>90</v>
      </c>
      <c r="J553" s="116">
        <f ca="1">IF(B553="","",OFFSET(List1!T$4,tisk!A552,0))</f>
        <v>105</v>
      </c>
      <c r="K553" s="116">
        <f ca="1">IF(B553="","",OFFSET(List1!U$4,tisk!A552,0))</f>
        <v>150</v>
      </c>
      <c r="L553" s="116">
        <f ca="1">IF(B553="","",OFFSET(List1!V$4,tisk!A552,0))</f>
        <v>345</v>
      </c>
      <c r="M553" s="118">
        <f ca="1">IF(B553="","",OFFSET(List1!W$4,tisk!A552,0))</f>
        <v>27600</v>
      </c>
    </row>
    <row r="554" spans="1:13" s="95" customFormat="1" ht="87.65" customHeight="1" x14ac:dyDescent="0.3">
      <c r="A554" s="90"/>
      <c r="B554" s="116"/>
      <c r="C554" s="84" t="str">
        <f ca="1">IF(B553="","",CONCATENATE("Okres ",OFFSET(List1!F$4,tisk!A552,0),"
","Právní forma","
",OFFSET(List1!G$4,tisk!A552,0),"
","IČO ",OFFSET(List1!H$4,tisk!A552,0),"
 ","B.Ú. ",OFFSET(List1!I$4,tisk!A552,0)))</f>
        <v>Okres Přerov
Právní forma
Obec, městská část hlavního města Prahy
IČO 00636126
 B.Ú. -anonymizováno-</v>
      </c>
      <c r="D554" s="84" t="str">
        <f ca="1">IF(B553="","",OFFSET(List1!L$4,tisk!A552,0))</f>
        <v>Záměrem obce Beňov je plnohodnotně vybavené zásahového vozidla Ford Tranzit prostředky na hašení a čerpání vody pro zásahovou jednotku JPO-V.</v>
      </c>
      <c r="E554" s="117"/>
      <c r="F554" s="93"/>
      <c r="G554" s="118"/>
      <c r="H554" s="119"/>
      <c r="I554" s="116"/>
      <c r="J554" s="116"/>
      <c r="K554" s="116"/>
      <c r="L554" s="116"/>
      <c r="M554" s="118"/>
    </row>
    <row r="555" spans="1:13" s="95" customFormat="1" ht="47.6" customHeight="1" x14ac:dyDescent="0.3">
      <c r="A555" s="90">
        <f>ROW()/3-1</f>
        <v>184</v>
      </c>
      <c r="B555" s="116"/>
      <c r="C555" s="84" t="str">
        <f ca="1">IF(B553="","",CONCATENATE("Zástupce","
",OFFSET(List1!J$4,tisk!A552,0)))</f>
        <v xml:space="preserve">Zástupce
</v>
      </c>
      <c r="D555" s="84" t="str">
        <f ca="1">IF(B553="","",CONCATENATE("Dotace bude použita na:",OFFSET(List1!M$4,tisk!A552,0)))</f>
        <v>Dotace bude použita na:pořízení prostředků na hašení a čerpání - požární hadice typu B a C, plynule regulovatelné proudnice,  přechodky  B-C, hydrantový nástavec 2xB s kulovými ventily ,hydrantové klíče a klíče na požární hadice  typu A/B/C.</v>
      </c>
      <c r="E555" s="117"/>
      <c r="F555" s="92" t="str">
        <f ca="1">IF(B553="","",OFFSET(List1!P$4,tisk!A552,0))</f>
        <v>11/2019</v>
      </c>
      <c r="G555" s="118"/>
      <c r="H555" s="119"/>
      <c r="I555" s="116"/>
      <c r="J555" s="116"/>
      <c r="K555" s="116"/>
      <c r="L555" s="116"/>
      <c r="M555" s="118"/>
    </row>
    <row r="556" spans="1:13" s="95" customFormat="1" ht="57.6" customHeight="1" x14ac:dyDescent="0.3">
      <c r="A556" s="90"/>
      <c r="B556" s="116" t="str">
        <f ca="1">IF(OFFSET(List1!A$4,tisk!A555,0)&gt;0,OFFSET(List1!A$4,tisk!A555,0),"")</f>
        <v>28</v>
      </c>
      <c r="C556" s="84" t="str">
        <f ca="1">IF(B556="","",CONCATENATE(OFFSET(List1!B$4,tisk!A555,0),"
",OFFSET(List1!C$4,tisk!A555,0),"
",OFFSET(List1!D$4,tisk!A555,0),"
",OFFSET(List1!E$4,tisk!A555,0)))</f>
        <v>Obec Blatec
Blatec 81
Blatec
78375</v>
      </c>
      <c r="D556" s="86" t="str">
        <f ca="1">IF(B556="","",OFFSET(List1!K$4,tisk!A555,0))</f>
        <v>Pořízení, technické zhodnocení a oprava požární techniky a nákup věcného vybavení pro JSDH Blatec zřízené obcí Blatec</v>
      </c>
      <c r="E556" s="117">
        <f ca="1">IF(B556="","",OFFSET(List1!N$4,tisk!A555,0))</f>
        <v>58844</v>
      </c>
      <c r="F556" s="92" t="str">
        <f ca="1">IF(B556="","",OFFSET(List1!O$4,tisk!A555,0))</f>
        <v>1/2019</v>
      </c>
      <c r="G556" s="118">
        <f ca="1">IF(B556="","",OFFSET(List1!Q$4,tisk!A555,0))</f>
        <v>35000</v>
      </c>
      <c r="H556" s="119" t="str">
        <f ca="1">IF(B556="","",OFFSET(List1!R$4,tisk!A555,0))</f>
        <v>13.12.2019</v>
      </c>
      <c r="I556" s="116">
        <f ca="1">IF(B556="","",OFFSET(List1!S$4,tisk!A555,0))</f>
        <v>90</v>
      </c>
      <c r="J556" s="116">
        <f ca="1">IF(B556="","",OFFSET(List1!T$4,tisk!A555,0))</f>
        <v>105</v>
      </c>
      <c r="K556" s="116">
        <f ca="1">IF(B556="","",OFFSET(List1!U$4,tisk!A555,0))</f>
        <v>150</v>
      </c>
      <c r="L556" s="116">
        <f ca="1">IF(B556="","",OFFSET(List1!V$4,tisk!A555,0))</f>
        <v>345</v>
      </c>
      <c r="M556" s="118">
        <f ca="1">IF(B556="","",OFFSET(List1!W$4,tisk!A555,0))</f>
        <v>29400</v>
      </c>
    </row>
    <row r="557" spans="1:13" s="95" customFormat="1" ht="88.9" customHeight="1" x14ac:dyDescent="0.3">
      <c r="A557" s="90"/>
      <c r="B557" s="116"/>
      <c r="C557" s="84" t="str">
        <f ca="1">IF(B556="","",CONCATENATE("Okres ",OFFSET(List1!F$4,tisk!A555,0),"
","Právní forma","
",OFFSET(List1!G$4,tisk!A555,0),"
","IČO ",OFFSET(List1!H$4,tisk!A555,0),"
 ","B.Ú. ",OFFSET(List1!I$4,tisk!A555,0)))</f>
        <v>Okres Olomouc
Právní forma
Obec, městská část hlavního města Prahy
IČO 00635367
 B.Ú. -anonymizováno-</v>
      </c>
      <c r="D557" s="84" t="str">
        <f ca="1">IF(B556="","",OFFSET(List1!L$4,tisk!A555,0))</f>
        <v>Nákup věcného vybavení pro jednotku sboru dobrovolných hasičů obce Blatec. Pro rozšíření akceschopnosti jednotky.
Lepší čerpání vody ze zatopených prostorů (sklepů a pod.).</v>
      </c>
      <c r="E557" s="117"/>
      <c r="F557" s="93"/>
      <c r="G557" s="118"/>
      <c r="H557" s="119"/>
      <c r="I557" s="116"/>
      <c r="J557" s="116"/>
      <c r="K557" s="116"/>
      <c r="L557" s="116"/>
      <c r="M557" s="118"/>
    </row>
    <row r="558" spans="1:13" s="95" customFormat="1" ht="31.3" customHeight="1" x14ac:dyDescent="0.3">
      <c r="A558" s="90">
        <f>ROW()/3-1</f>
        <v>185</v>
      </c>
      <c r="B558" s="116"/>
      <c r="C558" s="84" t="str">
        <f ca="1">IF(B556="","",CONCATENATE("Zástupce","
",OFFSET(List1!J$4,tisk!A555,0)))</f>
        <v xml:space="preserve">Zástupce
</v>
      </c>
      <c r="D558" s="84" t="str">
        <f ca="1">IF(B556="","",CONCATENATE("Dotace bude použita na:",OFFSET(List1!M$4,tisk!A555,0)))</f>
        <v>Dotace bude použita na:pořízení prostředků pro čerpání - elektrocentrála s příslušenstvím a elektrické kalové čerpadlo.</v>
      </c>
      <c r="E558" s="117"/>
      <c r="F558" s="92" t="str">
        <f ca="1">IF(B556="","",OFFSET(List1!P$4,tisk!A555,0))</f>
        <v>11/2019</v>
      </c>
      <c r="G558" s="118"/>
      <c r="H558" s="119"/>
      <c r="I558" s="116"/>
      <c r="J558" s="116"/>
      <c r="K558" s="116"/>
      <c r="L558" s="116"/>
      <c r="M558" s="118"/>
    </row>
    <row r="559" spans="1:13" s="95" customFormat="1" ht="68.900000000000006" customHeight="1" x14ac:dyDescent="0.3">
      <c r="A559" s="90"/>
      <c r="B559" s="116" t="str">
        <f ca="1">IF(OFFSET(List1!A$4,tisk!A558,0)&gt;0,OFFSET(List1!A$4,tisk!A558,0),"")</f>
        <v>72</v>
      </c>
      <c r="C559" s="84" t="str">
        <f ca="1">IF(B559="","",CONCATENATE(OFFSET(List1!B$4,tisk!A558,0),"
",OFFSET(List1!C$4,tisk!A558,0),"
",OFFSET(List1!D$4,tisk!A558,0),"
",OFFSET(List1!E$4,tisk!A558,0)))</f>
        <v>Obec Čechy pod Kosířem
náměstí Svobody 289
Čechy pod Kosířem
79858</v>
      </c>
      <c r="D559" s="86" t="str">
        <f ca="1">IF(B559="","",OFFSET(List1!K$4,tisk!A558,0))</f>
        <v>Pořízení, technické zhodnocení a oprava požární techniky a nákup věcného vybavení pro JSDH Čechy pod Kosířem zřízené obcí Čechy pod Kosířem</v>
      </c>
      <c r="E559" s="117">
        <f ca="1">IF(B559="","",OFFSET(List1!N$4,tisk!A558,0))</f>
        <v>14600</v>
      </c>
      <c r="F559" s="92" t="str">
        <f ca="1">IF(B559="","",OFFSET(List1!O$4,tisk!A558,0))</f>
        <v>1/2019</v>
      </c>
      <c r="G559" s="118">
        <f ca="1">IF(B559="","",OFFSET(List1!Q$4,tisk!A558,0))</f>
        <v>14600</v>
      </c>
      <c r="H559" s="119" t="str">
        <f ca="1">IF(B559="","",OFFSET(List1!R$4,tisk!A558,0))</f>
        <v>13.12.2019</v>
      </c>
      <c r="I559" s="116">
        <f ca="1">IF(B559="","",OFFSET(List1!S$4,tisk!A558,0))</f>
        <v>70</v>
      </c>
      <c r="J559" s="116">
        <f ca="1">IF(B559="","",OFFSET(List1!T$4,tisk!A558,0))</f>
        <v>125</v>
      </c>
      <c r="K559" s="116">
        <f ca="1">IF(B559="","",OFFSET(List1!U$4,tisk!A558,0))</f>
        <v>150</v>
      </c>
      <c r="L559" s="116">
        <f ca="1">IF(B559="","",OFFSET(List1!V$4,tisk!A558,0))</f>
        <v>345</v>
      </c>
      <c r="M559" s="118">
        <f ca="1">IF(B559="","",OFFSET(List1!W$4,tisk!A558,0))</f>
        <v>7300</v>
      </c>
    </row>
    <row r="560" spans="1:13" s="95" customFormat="1" ht="90.8" customHeight="1" x14ac:dyDescent="0.3">
      <c r="A560" s="90"/>
      <c r="B560" s="116"/>
      <c r="C560" s="84" t="str">
        <f ca="1">IF(B559="","",CONCATENATE("Okres ",OFFSET(List1!F$4,tisk!A558,0),"
","Právní forma","
",OFFSET(List1!G$4,tisk!A558,0),"
","IČO ",OFFSET(List1!H$4,tisk!A558,0),"
 ","B.Ú. ",OFFSET(List1!I$4,tisk!A558,0)))</f>
        <v>Okres Prostějov
Právní forma
Obec, městská část hlavního města Prahy
IČO 00288128
 B.Ú. -anonymizováno-</v>
      </c>
      <c r="D560" s="84" t="str">
        <f ca="1">IF(B559="","",OFFSET(List1!L$4,tisk!A558,0))</f>
        <v>Pořízení 4 párů hasičských zásahových bot.
Jedná se o chybějící materiál k úplnému dovybavení celé jednotky a pro zvýšení bezpečnost mužstva při zásahu.</v>
      </c>
      <c r="E560" s="117"/>
      <c r="F560" s="93"/>
      <c r="G560" s="118"/>
      <c r="H560" s="119"/>
      <c r="I560" s="116"/>
      <c r="J560" s="116"/>
      <c r="K560" s="116"/>
      <c r="L560" s="116"/>
      <c r="M560" s="118"/>
    </row>
    <row r="561" spans="1:13" s="95" customFormat="1" ht="32.6" customHeight="1" x14ac:dyDescent="0.3">
      <c r="A561" s="90">
        <f>ROW()/3-1</f>
        <v>186</v>
      </c>
      <c r="B561" s="116"/>
      <c r="C561" s="84" t="str">
        <f ca="1">IF(B559="","",CONCATENATE("Zástupce","
",OFFSET(List1!J$4,tisk!A558,0)))</f>
        <v xml:space="preserve">Zástupce
</v>
      </c>
      <c r="D561" s="84" t="str">
        <f ca="1">IF(B559="","",CONCATENATE("Dotace bude použita na:",OFFSET(List1!M$4,tisk!A558,0)))</f>
        <v>Dotace bude použita na:pořízení 4 párů hasičských zásahových bot.</v>
      </c>
      <c r="E561" s="117"/>
      <c r="F561" s="92" t="str">
        <f ca="1">IF(B559="","",OFFSET(List1!P$4,tisk!A558,0))</f>
        <v>11/2019</v>
      </c>
      <c r="G561" s="118"/>
      <c r="H561" s="119"/>
      <c r="I561" s="116"/>
      <c r="J561" s="116"/>
      <c r="K561" s="116"/>
      <c r="L561" s="116"/>
      <c r="M561" s="118"/>
    </row>
    <row r="562" spans="1:13" s="95" customFormat="1" ht="62.65" customHeight="1" x14ac:dyDescent="0.3">
      <c r="A562" s="90"/>
      <c r="B562" s="116" t="str">
        <f ca="1">IF(OFFSET(List1!A$4,tisk!A561,0)&gt;0,OFFSET(List1!A$4,tisk!A561,0),"")</f>
        <v>163</v>
      </c>
      <c r="C562" s="84" t="str">
        <f ca="1">IF(B562="","",CONCATENATE(OFFSET(List1!B$4,tisk!A561,0),"
",OFFSET(List1!C$4,tisk!A561,0),"
",OFFSET(List1!D$4,tisk!A561,0),"
",OFFSET(List1!E$4,tisk!A561,0)))</f>
        <v>Obec Černotín
Černotín 1
Černotín
75368</v>
      </c>
      <c r="D562" s="86" t="str">
        <f ca="1">IF(B562="","",OFFSET(List1!K$4,tisk!A561,0))</f>
        <v>Pořízení, technické zhodnocení a oprava požární techniky a nákup věcného vybavení pro JSDH Černotín zřízené obcí Černotín</v>
      </c>
      <c r="E562" s="117">
        <f ca="1">IF(B562="","",OFFSET(List1!N$4,tisk!A561,0))</f>
        <v>34000</v>
      </c>
      <c r="F562" s="92" t="str">
        <f ca="1">IF(B562="","",OFFSET(List1!O$4,tisk!A561,0))</f>
        <v>1/2019</v>
      </c>
      <c r="G562" s="118">
        <f ca="1">IF(B562="","",OFFSET(List1!Q$4,tisk!A561,0))</f>
        <v>34000</v>
      </c>
      <c r="H562" s="119" t="str">
        <f ca="1">IF(B562="","",OFFSET(List1!R$4,tisk!A561,0))</f>
        <v>13.12.2019</v>
      </c>
      <c r="I562" s="116">
        <f ca="1">IF(B562="","",OFFSET(List1!S$4,tisk!A561,0))</f>
        <v>90</v>
      </c>
      <c r="J562" s="116">
        <f ca="1">IF(B562="","",OFFSET(List1!T$4,tisk!A561,0))</f>
        <v>105</v>
      </c>
      <c r="K562" s="116">
        <f ca="1">IF(B562="","",OFFSET(List1!U$4,tisk!A561,0))</f>
        <v>150</v>
      </c>
      <c r="L562" s="116">
        <f ca="1">IF(B562="","",OFFSET(List1!V$4,tisk!A561,0))</f>
        <v>345</v>
      </c>
      <c r="M562" s="118">
        <f ca="1">IF(B562="","",OFFSET(List1!W$4,tisk!A561,0))</f>
        <v>17000</v>
      </c>
    </row>
    <row r="563" spans="1:13" s="95" customFormat="1" ht="89.55" customHeight="1" x14ac:dyDescent="0.3">
      <c r="A563" s="90"/>
      <c r="B563" s="116"/>
      <c r="C563" s="84" t="str">
        <f ca="1">IF(B562="","",CONCATENATE("Okres ",OFFSET(List1!F$4,tisk!A561,0),"
","Právní forma","
",OFFSET(List1!G$4,tisk!A561,0),"
","IČO ",OFFSET(List1!H$4,tisk!A561,0),"
 ","B.Ú. ",OFFSET(List1!I$4,tisk!A561,0)))</f>
        <v>Okres Přerov
Právní forma
Obec, městská část hlavního města Prahy
IČO 00301141
 B.Ú. -anonymizováno-</v>
      </c>
      <c r="D563" s="84" t="str">
        <f ca="1">IF(B562="","",OFFSET(List1!L$4,tisk!A561,0))</f>
        <v>Předmětem projektu je zakoupení jednoho přenosného plovoucího čerpadla z důvodu zajištění akceschopnosti jednotky.</v>
      </c>
      <c r="E563" s="117"/>
      <c r="F563" s="93"/>
      <c r="G563" s="118"/>
      <c r="H563" s="119"/>
      <c r="I563" s="116"/>
      <c r="J563" s="116"/>
      <c r="K563" s="116"/>
      <c r="L563" s="116"/>
      <c r="M563" s="118"/>
    </row>
    <row r="564" spans="1:13" s="95" customFormat="1" ht="18.2" customHeight="1" x14ac:dyDescent="0.3">
      <c r="A564" s="90">
        <f>ROW()/3-1</f>
        <v>187</v>
      </c>
      <c r="B564" s="116"/>
      <c r="C564" s="84" t="str">
        <f ca="1">IF(B562="","",CONCATENATE("Zástupce","
",OFFSET(List1!J$4,tisk!A561,0)))</f>
        <v xml:space="preserve">Zástupce
</v>
      </c>
      <c r="D564" s="84" t="str">
        <f ca="1">IF(B562="","",CONCATENATE("Dotace bude použita na:",OFFSET(List1!M$4,tisk!A561,0)))</f>
        <v>Dotace bude použita na:pořízení přenosného plovoucího čerpadla.</v>
      </c>
      <c r="E564" s="117"/>
      <c r="F564" s="92" t="str">
        <f ca="1">IF(B562="","",OFFSET(List1!P$4,tisk!A561,0))</f>
        <v>11/2019</v>
      </c>
      <c r="G564" s="118"/>
      <c r="H564" s="119"/>
      <c r="I564" s="116"/>
      <c r="J564" s="116"/>
      <c r="K564" s="116"/>
      <c r="L564" s="116"/>
      <c r="M564" s="118"/>
    </row>
    <row r="565" spans="1:13" s="95" customFormat="1" ht="58.25" customHeight="1" x14ac:dyDescent="0.3">
      <c r="A565" s="90"/>
      <c r="B565" s="116" t="str">
        <f ca="1">IF(OFFSET(List1!A$4,tisk!A564,0)&gt;0,OFFSET(List1!A$4,tisk!A564,0),"")</f>
        <v>161</v>
      </c>
      <c r="C565" s="84" t="str">
        <f ca="1">IF(B565="","",CONCATENATE(OFFSET(List1!B$4,tisk!A564,0),"
",OFFSET(List1!C$4,tisk!A564,0),"
",OFFSET(List1!D$4,tisk!A564,0),"
",OFFSET(List1!E$4,tisk!A564,0)))</f>
        <v>Obec Červenka
Svatoplukova 16
Červenka
78401</v>
      </c>
      <c r="D565" s="86" t="str">
        <f ca="1">IF(B565="","",OFFSET(List1!K$4,tisk!A564,0))</f>
        <v>Pořízení, technické zhodnocení a oprava požární techniky a nákup věcného vybavení pro JSDH Červenka zřízené obcí Červenka</v>
      </c>
      <c r="E565" s="117">
        <f ca="1">IF(B565="","",OFFSET(List1!N$4,tisk!A564,0))</f>
        <v>33700</v>
      </c>
      <c r="F565" s="92" t="str">
        <f ca="1">IF(B565="","",OFFSET(List1!O$4,tisk!A564,0))</f>
        <v>1/2019</v>
      </c>
      <c r="G565" s="118">
        <f ca="1">IF(B565="","",OFFSET(List1!Q$4,tisk!A564,0))</f>
        <v>33700</v>
      </c>
      <c r="H565" s="119" t="str">
        <f ca="1">IF(B565="","",OFFSET(List1!R$4,tisk!A564,0))</f>
        <v>13.12.2019</v>
      </c>
      <c r="I565" s="116">
        <f ca="1">IF(B565="","",OFFSET(List1!S$4,tisk!A564,0))</f>
        <v>70</v>
      </c>
      <c r="J565" s="116">
        <f ca="1">IF(B565="","",OFFSET(List1!T$4,tisk!A564,0))</f>
        <v>125</v>
      </c>
      <c r="K565" s="116">
        <f ca="1">IF(B565="","",OFFSET(List1!U$4,tisk!A564,0))</f>
        <v>150</v>
      </c>
      <c r="L565" s="116">
        <f ca="1">IF(B565="","",OFFSET(List1!V$4,tisk!A564,0))</f>
        <v>345</v>
      </c>
      <c r="M565" s="118">
        <f ca="1">IF(B565="","",OFFSET(List1!W$4,tisk!A564,0))</f>
        <v>16900</v>
      </c>
    </row>
    <row r="566" spans="1:13" s="95" customFormat="1" ht="88.9" customHeight="1" x14ac:dyDescent="0.3">
      <c r="A566" s="90"/>
      <c r="B566" s="116"/>
      <c r="C566" s="84" t="str">
        <f ca="1">IF(B565="","",CONCATENATE("Okres ",OFFSET(List1!F$4,tisk!A564,0),"
","Právní forma","
",OFFSET(List1!G$4,tisk!A564,0),"
","IČO ",OFFSET(List1!H$4,tisk!A564,0),"
 ","B.Ú. ",OFFSET(List1!I$4,tisk!A564,0)))</f>
        <v>Okres Olomouc
Právní forma
Obec, městská část hlavního města Prahy
IČO 00635740
 B.Ú. -anonymizováno-</v>
      </c>
      <c r="D566" s="84" t="str">
        <f ca="1">IF(B565="","",OFFSET(List1!L$4,tisk!A564,0))</f>
        <v>Předmětem projektu je pořízení nového kompletního zásahového vybavení pro nového člena výjezdové jednotky JSDH Červenka a zásahových rukavic jako náhrady za další opotřebené.</v>
      </c>
      <c r="E566" s="117"/>
      <c r="F566" s="93"/>
      <c r="G566" s="118"/>
      <c r="H566" s="119"/>
      <c r="I566" s="116"/>
      <c r="J566" s="116"/>
      <c r="K566" s="116"/>
      <c r="L566" s="116"/>
      <c r="M566" s="118"/>
    </row>
    <row r="567" spans="1:13" s="95" customFormat="1" ht="48.85" customHeight="1" x14ac:dyDescent="0.3">
      <c r="A567" s="90">
        <f>ROW()/3-1</f>
        <v>188</v>
      </c>
      <c r="B567" s="116"/>
      <c r="C567" s="84" t="str">
        <f ca="1">IF(B565="","",CONCATENATE("Zástupce","
",OFFSET(List1!J$4,tisk!A564,0)))</f>
        <v xml:space="preserve">Zástupce
</v>
      </c>
      <c r="D567" s="84" t="str">
        <f ca="1">IF(B565="","",CONCATENATE("Dotace bude použita na:",OFFSET(List1!M$4,tisk!A564,0)))</f>
        <v>Dotace bude použita na:pořízení zásahové obuvi (1 ks), zásahových rukavic (2 ks), zásahového kompletu (1 ks), univerzální zásahové přilby (1 ks), držáku svítilny na přilbu (1 ks), LED svítilny do výbušného prostředí na přilbu (1 ks).</v>
      </c>
      <c r="E567" s="117"/>
      <c r="F567" s="92" t="str">
        <f ca="1">IF(B565="","",OFFSET(List1!P$4,tisk!A564,0))</f>
        <v>11/2019</v>
      </c>
      <c r="G567" s="118"/>
      <c r="H567" s="119"/>
      <c r="I567" s="116"/>
      <c r="J567" s="116"/>
      <c r="K567" s="116"/>
      <c r="L567" s="116"/>
      <c r="M567" s="118"/>
    </row>
    <row r="568" spans="1:13" s="95" customFormat="1" ht="62" customHeight="1" x14ac:dyDescent="0.3">
      <c r="A568" s="90"/>
      <c r="B568" s="116" t="str">
        <f ca="1">IF(OFFSET(List1!A$4,tisk!A567,0)&gt;0,OFFSET(List1!A$4,tisk!A567,0),"")</f>
        <v>153</v>
      </c>
      <c r="C568" s="84" t="str">
        <f ca="1">IF(B568="","",CONCATENATE(OFFSET(List1!B$4,tisk!A567,0),"
",OFFSET(List1!C$4,tisk!A567,0),"
",OFFSET(List1!D$4,tisk!A567,0),"
",OFFSET(List1!E$4,tisk!A567,0)))</f>
        <v>Obec Horní Studénky
Horní Studénky 44
Horní Studénky
78901</v>
      </c>
      <c r="D568" s="86" t="str">
        <f ca="1">IF(B568="","",OFFSET(List1!K$4,tisk!A567,0))</f>
        <v>Pořízení, technické zhodnocení a oprava požární techniky a nákup věcného vybavení pro JSDH Horní Studénky zřízené obcí Horní Studénky</v>
      </c>
      <c r="E568" s="117">
        <f ca="1">IF(B568="","",OFFSET(List1!N$4,tisk!A567,0))</f>
        <v>35000</v>
      </c>
      <c r="F568" s="92" t="str">
        <f ca="1">IF(B568="","",OFFSET(List1!O$4,tisk!A567,0))</f>
        <v>1/2019</v>
      </c>
      <c r="G568" s="118">
        <f ca="1">IF(B568="","",OFFSET(List1!Q$4,tisk!A567,0))</f>
        <v>35000</v>
      </c>
      <c r="H568" s="119" t="str">
        <f ca="1">IF(B568="","",OFFSET(List1!R$4,tisk!A567,0))</f>
        <v>13.12.2019</v>
      </c>
      <c r="I568" s="116">
        <f ca="1">IF(B568="","",OFFSET(List1!S$4,tisk!A567,0))</f>
        <v>90</v>
      </c>
      <c r="J568" s="116">
        <f ca="1">IF(B568="","",OFFSET(List1!T$4,tisk!A567,0))</f>
        <v>105</v>
      </c>
      <c r="K568" s="116">
        <f ca="1">IF(B568="","",OFFSET(List1!U$4,tisk!A567,0))</f>
        <v>150</v>
      </c>
      <c r="L568" s="116">
        <f ca="1">IF(B568="","",OFFSET(List1!V$4,tisk!A567,0))</f>
        <v>345</v>
      </c>
      <c r="M568" s="118">
        <f ca="1">IF(B568="","",OFFSET(List1!W$4,tisk!A567,0))</f>
        <v>17500</v>
      </c>
    </row>
    <row r="569" spans="1:13" s="95" customFormat="1" ht="89.55" customHeight="1" x14ac:dyDescent="0.3">
      <c r="A569" s="90"/>
      <c r="B569" s="116"/>
      <c r="C569" s="84" t="str">
        <f ca="1">IF(B568="","",CONCATENATE("Okres ",OFFSET(List1!F$4,tisk!A567,0),"
","Právní forma","
",OFFSET(List1!G$4,tisk!A567,0),"
","IČO ",OFFSET(List1!H$4,tisk!A567,0),"
 ","B.Ú. ",OFFSET(List1!I$4,tisk!A567,0)))</f>
        <v>Okres Šumperk
Právní forma
Obec, městská část hlavního města Prahy
IČO 00635944
 B.Ú. -anonymizováno-</v>
      </c>
      <c r="D569" s="84" t="str">
        <f ca="1">IF(B568="","",OFFSET(List1!L$4,tisk!A567,0))</f>
        <v>Akce je zaměřena na nákup věcného vybavení jednotky SDH obce Horní Studénky kategorie V - prostředky pro hašení a čerpání.  
Stav vybavení jednotky tak bude doplněn, bude zajištěna akceschopnost jednotky.</v>
      </c>
      <c r="E569" s="117"/>
      <c r="F569" s="93"/>
      <c r="G569" s="118"/>
      <c r="H569" s="119"/>
      <c r="I569" s="116"/>
      <c r="J569" s="116"/>
      <c r="K569" s="116"/>
      <c r="L569" s="116"/>
      <c r="M569" s="118"/>
    </row>
    <row r="570" spans="1:13" s="95" customFormat="1" ht="55.1" customHeight="1" x14ac:dyDescent="0.3">
      <c r="A570" s="90">
        <f>ROW()/3-1</f>
        <v>189</v>
      </c>
      <c r="B570" s="116"/>
      <c r="C570" s="84" t="str">
        <f ca="1">IF(B568="","",CONCATENATE("Zástupce","
",OFFSET(List1!J$4,tisk!A567,0)))</f>
        <v xml:space="preserve">Zástupce
</v>
      </c>
      <c r="D570" s="84" t="str">
        <f ca="1">IF(B568="","",CONCATENATE("Dotace bude použita na:",OFFSET(List1!M$4,tisk!A567,0)))</f>
        <v>Dotace bude použita na:pořízení prostředků pro hašení a čerpání - přechodky, pevné spojky, klíč na spojky, sací koš, lano ventilové a záchytné, rozdělovač, požární proudnice C, zásahové hadice C, B</v>
      </c>
      <c r="E570" s="117"/>
      <c r="F570" s="92" t="str">
        <f ca="1">IF(B568="","",OFFSET(List1!P$4,tisk!A567,0))</f>
        <v>11/2019</v>
      </c>
      <c r="G570" s="118"/>
      <c r="H570" s="119"/>
      <c r="I570" s="116"/>
      <c r="J570" s="116"/>
      <c r="K570" s="116"/>
      <c r="L570" s="116"/>
      <c r="M570" s="118"/>
    </row>
    <row r="571" spans="1:13" s="95" customFormat="1" ht="60.75" customHeight="1" x14ac:dyDescent="0.3">
      <c r="A571" s="90"/>
      <c r="B571" s="116" t="str">
        <f ca="1">IF(OFFSET(List1!A$4,tisk!A570,0)&gt;0,OFFSET(List1!A$4,tisk!A570,0),"")</f>
        <v>94</v>
      </c>
      <c r="C571" s="84" t="str">
        <f ca="1">IF(B571="","",CONCATENATE(OFFSET(List1!B$4,tisk!A570,0),"
",OFFSET(List1!C$4,tisk!A570,0),"
",OFFSET(List1!D$4,tisk!A570,0),"
",OFFSET(List1!E$4,tisk!A570,0)))</f>
        <v>Obec Klopina
Klopina 116
Klopina
78973</v>
      </c>
      <c r="D571" s="86" t="str">
        <f ca="1">IF(B571="","",OFFSET(List1!K$4,tisk!A570,0))</f>
        <v>Pořízení, technické zhodnocení a oprava požární techniky a nákup věcného vybavení pro JSDH Klopina zřízené obcí Klopina</v>
      </c>
      <c r="E571" s="117">
        <f ca="1">IF(B571="","",OFFSET(List1!N$4,tisk!A570,0))</f>
        <v>40000</v>
      </c>
      <c r="F571" s="92" t="str">
        <f ca="1">IF(B571="","",OFFSET(List1!O$4,tisk!A570,0))</f>
        <v>1/2019</v>
      </c>
      <c r="G571" s="118">
        <f ca="1">IF(B571="","",OFFSET(List1!Q$4,tisk!A570,0))</f>
        <v>20000</v>
      </c>
      <c r="H571" s="119" t="str">
        <f ca="1">IF(B571="","",OFFSET(List1!R$4,tisk!A570,0))</f>
        <v>13.12.2019</v>
      </c>
      <c r="I571" s="116">
        <f ca="1">IF(B571="","",OFFSET(List1!S$4,tisk!A570,0))</f>
        <v>90</v>
      </c>
      <c r="J571" s="116">
        <f ca="1">IF(B571="","",OFFSET(List1!T$4,tisk!A570,0))</f>
        <v>105</v>
      </c>
      <c r="K571" s="116">
        <f ca="1">IF(B571="","",OFFSET(List1!U$4,tisk!A570,0))</f>
        <v>150</v>
      </c>
      <c r="L571" s="116">
        <f ca="1">IF(B571="","",OFFSET(List1!V$4,tisk!A570,0))</f>
        <v>345</v>
      </c>
      <c r="M571" s="118">
        <f ca="1">IF(B571="","",OFFSET(List1!W$4,tisk!A570,0))</f>
        <v>20000</v>
      </c>
    </row>
    <row r="572" spans="1:13" s="95" customFormat="1" ht="90.8" customHeight="1" x14ac:dyDescent="0.3">
      <c r="A572" s="90"/>
      <c r="B572" s="116"/>
      <c r="C572" s="84" t="str">
        <f ca="1">IF(B571="","",CONCATENATE("Okres ",OFFSET(List1!F$4,tisk!A570,0),"
","Právní forma","
",OFFSET(List1!G$4,tisk!A570,0),"
","IČO ",OFFSET(List1!H$4,tisk!A570,0),"
 ","B.Ú. ",OFFSET(List1!I$4,tisk!A570,0)))</f>
        <v>Okres Šumperk
Právní forma
Obec, městská část hlavního města Prahy
IČO 00302775
 B.Ú. -anonymizováno-</v>
      </c>
      <c r="D572" s="84" t="str">
        <f ca="1">IF(B571="","",OFFSET(List1!L$4,tisk!A570,0))</f>
        <v>Jedná se o pořízení plovoucího čerpadla jako doplnění vybavení JSDH Klopina, které povede ke zvýšení akceschopnosti jednotky při zásahu.</v>
      </c>
      <c r="E572" s="117"/>
      <c r="F572" s="93"/>
      <c r="G572" s="118"/>
      <c r="H572" s="119"/>
      <c r="I572" s="116"/>
      <c r="J572" s="116"/>
      <c r="K572" s="116"/>
      <c r="L572" s="116"/>
      <c r="M572" s="118"/>
    </row>
    <row r="573" spans="1:13" s="95" customFormat="1" ht="17.55" customHeight="1" x14ac:dyDescent="0.3">
      <c r="A573" s="90">
        <f>ROW()/3-1</f>
        <v>190</v>
      </c>
      <c r="B573" s="116"/>
      <c r="C573" s="84" t="str">
        <f ca="1">IF(B571="","",CONCATENATE("Zástupce","
",OFFSET(List1!J$4,tisk!A570,0)))</f>
        <v xml:space="preserve">Zástupce
</v>
      </c>
      <c r="D573" s="84" t="str">
        <f ca="1">IF(B571="","",CONCATENATE("Dotace bude použita na:",OFFSET(List1!M$4,tisk!A570,0)))</f>
        <v>Dotace bude použita na:pořízení 1 ks plovoucího čerpadla</v>
      </c>
      <c r="E573" s="117"/>
      <c r="F573" s="92" t="str">
        <f ca="1">IF(B571="","",OFFSET(List1!P$4,tisk!A570,0))</f>
        <v>11/2019</v>
      </c>
      <c r="G573" s="118"/>
      <c r="H573" s="119"/>
      <c r="I573" s="116"/>
      <c r="J573" s="116"/>
      <c r="K573" s="116"/>
      <c r="L573" s="116"/>
      <c r="M573" s="118"/>
    </row>
    <row r="574" spans="1:13" s="95" customFormat="1" ht="58.85" customHeight="1" x14ac:dyDescent="0.3">
      <c r="A574" s="90"/>
      <c r="B574" s="116" t="str">
        <f ca="1">IF(OFFSET(List1!A$4,tisk!A573,0)&gt;0,OFFSET(List1!A$4,tisk!A573,0),"")</f>
        <v>137</v>
      </c>
      <c r="C574" s="84" t="str">
        <f ca="1">IF(B574="","",CONCATENATE(OFFSET(List1!B$4,tisk!A573,0),"
",OFFSET(List1!C$4,tisk!A573,0),"
",OFFSET(List1!D$4,tisk!A573,0),"
",OFFSET(List1!E$4,tisk!A573,0)))</f>
        <v>Město Konice
Masarykovo nám. 27
Konice
79852</v>
      </c>
      <c r="D574" s="86" t="str">
        <f ca="1">IF(B574="","",OFFSET(List1!K$4,tisk!A573,0))</f>
        <v>Pořízení, technické zhodnocení a oprava požární techniky a nákup věcného vybavení pro JSDH Runářov zřízené městem Konice</v>
      </c>
      <c r="E574" s="117">
        <f ca="1">IF(B574="","",OFFSET(List1!N$4,tisk!A573,0))</f>
        <v>21800</v>
      </c>
      <c r="F574" s="92" t="str">
        <f ca="1">IF(B574="","",OFFSET(List1!O$4,tisk!A573,0))</f>
        <v>1/2019</v>
      </c>
      <c r="G574" s="118">
        <f ca="1">IF(B574="","",OFFSET(List1!Q$4,tisk!A573,0))</f>
        <v>21800</v>
      </c>
      <c r="H574" s="119" t="str">
        <f ca="1">IF(B574="","",OFFSET(List1!R$4,tisk!A573,0))</f>
        <v>13.12.2019</v>
      </c>
      <c r="I574" s="116">
        <f ca="1">IF(B574="","",OFFSET(List1!S$4,tisk!A573,0))</f>
        <v>70</v>
      </c>
      <c r="J574" s="116">
        <f ca="1">IF(B574="","",OFFSET(List1!T$4,tisk!A573,0))</f>
        <v>125</v>
      </c>
      <c r="K574" s="116">
        <f ca="1">IF(B574="","",OFFSET(List1!U$4,tisk!A573,0))</f>
        <v>150</v>
      </c>
      <c r="L574" s="116">
        <f ca="1">IF(B574="","",OFFSET(List1!V$4,tisk!A573,0))</f>
        <v>345</v>
      </c>
      <c r="M574" s="118">
        <f ca="1">IF(B574="","",OFFSET(List1!W$4,tisk!A573,0))</f>
        <v>10900</v>
      </c>
    </row>
    <row r="575" spans="1:13" s="95" customFormat="1" ht="98.3" customHeight="1" x14ac:dyDescent="0.3">
      <c r="A575" s="90"/>
      <c r="B575" s="116"/>
      <c r="C575" s="84" t="str">
        <f ca="1">IF(B574="","",CONCATENATE("Okres ",OFFSET(List1!F$4,tisk!A573,0),"
","Právní forma","
",OFFSET(List1!G$4,tisk!A573,0),"
","IČO ",OFFSET(List1!H$4,tisk!A573,0),"
 ","B.Ú. ",OFFSET(List1!I$4,tisk!A573,0)))</f>
        <v>Okres Prostějov
Právní forma
Obec, městská část hlavního města Prahy
IČO 00288365
 B.Ú. -anonymizováno-</v>
      </c>
      <c r="D575" s="84" t="str">
        <f ca="1">IF(B574="","",OFFSET(List1!L$4,tisk!A573,0))</f>
        <v>Vybavení jednotky SDH novými ochrannými prostředky k zajištění akceschopnosti z důvodu zlepšení vybavení a ochrany členů jednotky.</v>
      </c>
      <c r="E575" s="117"/>
      <c r="F575" s="93"/>
      <c r="G575" s="118"/>
      <c r="H575" s="119"/>
      <c r="I575" s="116"/>
      <c r="J575" s="116"/>
      <c r="K575" s="116"/>
      <c r="L575" s="116"/>
      <c r="M575" s="118"/>
    </row>
    <row r="576" spans="1:13" s="95" customFormat="1" ht="18.2" customHeight="1" x14ac:dyDescent="0.3">
      <c r="A576" s="90">
        <f>ROW()/3-1</f>
        <v>191</v>
      </c>
      <c r="B576" s="116"/>
      <c r="C576" s="84" t="str">
        <f ca="1">IF(B574="","",CONCATENATE("Zástupce","
",OFFSET(List1!J$4,tisk!A573,0)))</f>
        <v xml:space="preserve">Zástupce
</v>
      </c>
      <c r="D576" s="84" t="str">
        <f ca="1">IF(B574="","",CONCATENATE("Dotace bude použita na:",OFFSET(List1!M$4,tisk!A573,0)))</f>
        <v>Dotace bude použita na:pořízení ochranných prostředků pro hasiče</v>
      </c>
      <c r="E576" s="117"/>
      <c r="F576" s="92" t="str">
        <f ca="1">IF(B574="","",OFFSET(List1!P$4,tisk!A573,0))</f>
        <v>11/2019</v>
      </c>
      <c r="G576" s="118"/>
      <c r="H576" s="119"/>
      <c r="I576" s="116"/>
      <c r="J576" s="116"/>
      <c r="K576" s="116"/>
      <c r="L576" s="116"/>
      <c r="M576" s="118"/>
    </row>
    <row r="577" spans="1:13" s="95" customFormat="1" ht="60.1" customHeight="1" x14ac:dyDescent="0.3">
      <c r="A577" s="90"/>
      <c r="B577" s="116" t="str">
        <f ca="1">IF(OFFSET(List1!A$4,tisk!A576,0)&gt;0,OFFSET(List1!A$4,tisk!A576,0),"")</f>
        <v>138</v>
      </c>
      <c r="C577" s="84" t="str">
        <f ca="1">IF(B577="","",CONCATENATE(OFFSET(List1!B$4,tisk!A576,0),"
",OFFSET(List1!C$4,tisk!A576,0),"
",OFFSET(List1!D$4,tisk!A576,0),"
",OFFSET(List1!E$4,tisk!A576,0)))</f>
        <v>Město Konice
Masarykovo nám. 27
Konice
79852</v>
      </c>
      <c r="D577" s="86" t="str">
        <f ca="1">IF(B577="","",OFFSET(List1!K$4,tisk!A576,0))</f>
        <v>Pořízení, technické zhodnocení a oprava požární techniky a nákup věcného vybavení pro JSDH Nová Dědina zřízené městem Konice</v>
      </c>
      <c r="E577" s="117">
        <f ca="1">IF(B577="","",OFFSET(List1!N$4,tisk!A576,0))</f>
        <v>31700</v>
      </c>
      <c r="F577" s="92" t="str">
        <f ca="1">IF(B577="","",OFFSET(List1!O$4,tisk!A576,0))</f>
        <v>1/2019</v>
      </c>
      <c r="G577" s="118">
        <f ca="1">IF(B577="","",OFFSET(List1!Q$4,tisk!A576,0))</f>
        <v>31700</v>
      </c>
      <c r="H577" s="119" t="str">
        <f ca="1">IF(B577="","",OFFSET(List1!R$4,tisk!A576,0))</f>
        <v>13.12.2019</v>
      </c>
      <c r="I577" s="116">
        <f ca="1">IF(B577="","",OFFSET(List1!S$4,tisk!A576,0))</f>
        <v>70</v>
      </c>
      <c r="J577" s="116">
        <f ca="1">IF(B577="","",OFFSET(List1!T$4,tisk!A576,0))</f>
        <v>125</v>
      </c>
      <c r="K577" s="116">
        <f ca="1">IF(B577="","",OFFSET(List1!U$4,tisk!A576,0))</f>
        <v>150</v>
      </c>
      <c r="L577" s="116">
        <f ca="1">IF(B577="","",OFFSET(List1!V$4,tisk!A576,0))</f>
        <v>345</v>
      </c>
      <c r="M577" s="118">
        <f ca="1">IF(B577="","",OFFSET(List1!W$4,tisk!A576,0))</f>
        <v>15900</v>
      </c>
    </row>
    <row r="578" spans="1:13" s="95" customFormat="1" ht="92.05" customHeight="1" x14ac:dyDescent="0.3">
      <c r="A578" s="90"/>
      <c r="B578" s="116"/>
      <c r="C578" s="84" t="str">
        <f ca="1">IF(B577="","",CONCATENATE("Okres ",OFFSET(List1!F$4,tisk!A576,0),"
","Právní forma","
",OFFSET(List1!G$4,tisk!A576,0),"
","IČO ",OFFSET(List1!H$4,tisk!A576,0),"
 ","B.Ú. ",OFFSET(List1!I$4,tisk!A576,0)))</f>
        <v>Okres Prostějov
Právní forma
Obec, městská část hlavního města Prahy
IČO 00288365
 B.Ú. -anonymizováno-</v>
      </c>
      <c r="D578" s="84" t="str">
        <f ca="1">IF(B577="","",OFFSET(List1!L$4,tisk!A576,0))</f>
        <v>Vybavení jednotky SDH novými ochrannými prostředky k zajištění akceschopnosti z důvodu zlepšení vybavení a ochrany členů.</v>
      </c>
      <c r="E578" s="117"/>
      <c r="F578" s="93"/>
      <c r="G578" s="118"/>
      <c r="H578" s="119"/>
      <c r="I578" s="116"/>
      <c r="J578" s="116"/>
      <c r="K578" s="116"/>
      <c r="L578" s="116"/>
      <c r="M578" s="118"/>
    </row>
    <row r="579" spans="1:13" s="95" customFormat="1" ht="17.55" customHeight="1" x14ac:dyDescent="0.3">
      <c r="A579" s="90">
        <f>ROW()/3-1</f>
        <v>192</v>
      </c>
      <c r="B579" s="116"/>
      <c r="C579" s="84" t="str">
        <f ca="1">IF(B577="","",CONCATENATE("Zástupce","
",OFFSET(List1!J$4,tisk!A576,0)))</f>
        <v xml:space="preserve">Zástupce
</v>
      </c>
      <c r="D579" s="84" t="str">
        <f ca="1">IF(B577="","",CONCATENATE("Dotace bude použita na:",OFFSET(List1!M$4,tisk!A576,0)))</f>
        <v>Dotace bude použita na:pořízení ochranných prostředků pro hasiče</v>
      </c>
      <c r="E579" s="117"/>
      <c r="F579" s="92" t="str">
        <f ca="1">IF(B577="","",OFFSET(List1!P$4,tisk!A576,0))</f>
        <v>11/2019</v>
      </c>
      <c r="G579" s="118"/>
      <c r="H579" s="119"/>
      <c r="I579" s="116"/>
      <c r="J579" s="116"/>
      <c r="K579" s="116"/>
      <c r="L579" s="116"/>
      <c r="M579" s="118"/>
    </row>
    <row r="580" spans="1:13" s="95" customFormat="1" ht="60.1" customHeight="1" x14ac:dyDescent="0.3">
      <c r="A580" s="90"/>
      <c r="B580" s="116" t="str">
        <f ca="1">IF(OFFSET(List1!A$4,tisk!A579,0)&gt;0,OFFSET(List1!A$4,tisk!A579,0),"")</f>
        <v>212</v>
      </c>
      <c r="C580" s="84" t="str">
        <f ca="1">IF(B580="","",CONCATENATE(OFFSET(List1!B$4,tisk!A579,0),"
",OFFSET(List1!C$4,tisk!A579,0),"
",OFFSET(List1!D$4,tisk!A579,0),"
",OFFSET(List1!E$4,tisk!A579,0)))</f>
        <v>Obec Lipová
Lipová 160
Lipová
79845</v>
      </c>
      <c r="D580" s="86" t="str">
        <f ca="1">IF(B580="","",OFFSET(List1!K$4,tisk!A579,0))</f>
        <v>Pořízení, technické zhodnocení a oprava požární techniky a nákup věcného vybavení pro JSDH Seč zřízené obcí Lipová</v>
      </c>
      <c r="E580" s="117">
        <f ca="1">IF(B580="","",OFFSET(List1!N$4,tisk!A579,0))</f>
        <v>41500</v>
      </c>
      <c r="F580" s="92" t="str">
        <f ca="1">IF(B580="","",OFFSET(List1!O$4,tisk!A579,0))</f>
        <v>1/2019</v>
      </c>
      <c r="G580" s="118">
        <f ca="1">IF(B580="","",OFFSET(List1!Q$4,tisk!A579,0))</f>
        <v>35000</v>
      </c>
      <c r="H580" s="119" t="str">
        <f ca="1">IF(B580="","",OFFSET(List1!R$4,tisk!A579,0))</f>
        <v>13.12.2019</v>
      </c>
      <c r="I580" s="116">
        <f ca="1">IF(B580="","",OFFSET(List1!S$4,tisk!A579,0))</f>
        <v>90</v>
      </c>
      <c r="J580" s="116">
        <f ca="1">IF(B580="","",OFFSET(List1!T$4,tisk!A579,0))</f>
        <v>105</v>
      </c>
      <c r="K580" s="116">
        <f ca="1">IF(B580="","",OFFSET(List1!U$4,tisk!A579,0))</f>
        <v>150</v>
      </c>
      <c r="L580" s="116">
        <f ca="1">IF(B580="","",OFFSET(List1!V$4,tisk!A579,0))</f>
        <v>345</v>
      </c>
      <c r="M580" s="118">
        <f ca="1">IF(B580="","",OFFSET(List1!W$4,tisk!A579,0))</f>
        <v>20800</v>
      </c>
    </row>
    <row r="581" spans="1:13" s="95" customFormat="1" ht="86.4" customHeight="1" x14ac:dyDescent="0.3">
      <c r="A581" s="90"/>
      <c r="B581" s="116"/>
      <c r="C581" s="84" t="str">
        <f ca="1">IF(B580="","",CONCATENATE("Okres ",OFFSET(List1!F$4,tisk!A579,0),"
","Právní forma","
",OFFSET(List1!G$4,tisk!A579,0),"
","IČO ",OFFSET(List1!H$4,tisk!A579,0),"
 ","B.Ú. ",OFFSET(List1!I$4,tisk!A579,0)))</f>
        <v>Okres Prostějov
Právní forma
Obec, městská část hlavního města Prahy
IČO 00288438
 B.Ú. -anonymizováno-</v>
      </c>
      <c r="D581" s="84" t="str">
        <f ca="1">IF(B580="","",OFFSET(List1!L$4,tisk!A579,0))</f>
        <v>Hasičská stříkačka PS12 JPO Seč nutně potřebuje kompletní opravu (motor, čerpadlo, rozvaděč aj.). Provedením opravy se zvýší provozní spolehlivost techniky při zásahu. Celkové náklady budou činit 41 500 Kč, z toho požad. dotace 35 000 Kč.</v>
      </c>
      <c r="E581" s="117"/>
      <c r="F581" s="93"/>
      <c r="G581" s="118"/>
      <c r="H581" s="119"/>
      <c r="I581" s="116"/>
      <c r="J581" s="116"/>
      <c r="K581" s="116"/>
      <c r="L581" s="116"/>
      <c r="M581" s="118"/>
    </row>
    <row r="582" spans="1:13" s="95" customFormat="1" ht="34.450000000000003" customHeight="1" x14ac:dyDescent="0.3">
      <c r="A582" s="90">
        <f>ROW()/3-1</f>
        <v>193</v>
      </c>
      <c r="B582" s="116"/>
      <c r="C582" s="84" t="str">
        <f ca="1">IF(B580="","",CONCATENATE("Zástupce","
",OFFSET(List1!J$4,tisk!A579,0)))</f>
        <v xml:space="preserve">Zástupce
</v>
      </c>
      <c r="D582" s="84" t="str">
        <f ca="1">IF(B580="","",CONCATENATE("Dotace bude použita na:",OFFSET(List1!M$4,tisk!A579,0)))</f>
        <v>Dotace bude použita na:opravu prostředků pro hašení a čerpání - celková oprava samostatné hasičské stříkačky PS12 pro  JPO Seč.</v>
      </c>
      <c r="E582" s="117"/>
      <c r="F582" s="92" t="str">
        <f ca="1">IF(B580="","",OFFSET(List1!P$4,tisk!A579,0))</f>
        <v>11/2019</v>
      </c>
      <c r="G582" s="118"/>
      <c r="H582" s="119"/>
      <c r="I582" s="116"/>
      <c r="J582" s="116"/>
      <c r="K582" s="116"/>
      <c r="L582" s="116"/>
      <c r="M582" s="118"/>
    </row>
    <row r="583" spans="1:13" s="95" customFormat="1" ht="61.4" customHeight="1" x14ac:dyDescent="0.3">
      <c r="A583" s="90"/>
      <c r="B583" s="116" t="str">
        <f ca="1">IF(OFFSET(List1!A$4,tisk!A582,0)&gt;0,OFFSET(List1!A$4,tisk!A582,0),"")</f>
        <v>215</v>
      </c>
      <c r="C583" s="84" t="str">
        <f ca="1">IF(B583="","",CONCATENATE(OFFSET(List1!B$4,tisk!A582,0),"
",OFFSET(List1!C$4,tisk!A582,0),"
",OFFSET(List1!D$4,tisk!A582,0),"
",OFFSET(List1!E$4,tisk!A582,0)))</f>
        <v>Obec Lipová
Lipová 160
Lipová
79845</v>
      </c>
      <c r="D583" s="86" t="str">
        <f ca="1">IF(B583="","",OFFSET(List1!K$4,tisk!A582,0))</f>
        <v>Pořízení, technické zhodnocení a oprava požární techniky a nákup věcného vybavení pro JSDH Lipová zřízené obcí Lipová</v>
      </c>
      <c r="E583" s="117">
        <f ca="1">IF(B583="","",OFFSET(List1!N$4,tisk!A582,0))</f>
        <v>52800</v>
      </c>
      <c r="F583" s="92" t="str">
        <f ca="1">IF(B583="","",OFFSET(List1!O$4,tisk!A582,0))</f>
        <v>1/2019</v>
      </c>
      <c r="G583" s="118">
        <f ca="1">IF(B583="","",OFFSET(List1!Q$4,tisk!A582,0))</f>
        <v>35000</v>
      </c>
      <c r="H583" s="119" t="str">
        <f ca="1">IF(B583="","",OFFSET(List1!R$4,tisk!A582,0))</f>
        <v>13.12.2019</v>
      </c>
      <c r="I583" s="116">
        <f ca="1">IF(B583="","",OFFSET(List1!S$4,tisk!A582,0))</f>
        <v>90</v>
      </c>
      <c r="J583" s="116">
        <f ca="1">IF(B583="","",OFFSET(List1!T$4,tisk!A582,0))</f>
        <v>105</v>
      </c>
      <c r="K583" s="116">
        <f ca="1">IF(B583="","",OFFSET(List1!U$4,tisk!A582,0))</f>
        <v>150</v>
      </c>
      <c r="L583" s="116">
        <f ca="1">IF(B583="","",OFFSET(List1!V$4,tisk!A582,0))</f>
        <v>345</v>
      </c>
      <c r="M583" s="118">
        <f ca="1">IF(B583="","",OFFSET(List1!W$4,tisk!A582,0))</f>
        <v>26400</v>
      </c>
    </row>
    <row r="584" spans="1:13" s="95" customFormat="1" ht="89.55" customHeight="1" x14ac:dyDescent="0.3">
      <c r="A584" s="90"/>
      <c r="B584" s="116"/>
      <c r="C584" s="84" t="str">
        <f ca="1">IF(B583="","",CONCATENATE("Okres ",OFFSET(List1!F$4,tisk!A582,0),"
","Právní forma","
",OFFSET(List1!G$4,tisk!A582,0),"
","IČO ",OFFSET(List1!H$4,tisk!A582,0),"
 ","B.Ú. ",OFFSET(List1!I$4,tisk!A582,0)))</f>
        <v>Okres Prostějov
Právní forma
Obec, městská část hlavního města Prahy
IČO 00288438
 B.Ú. -anonymizováno-</v>
      </c>
      <c r="D584" s="84" t="str">
        <f ca="1">IF(B583="","",OFFSET(List1!L$4,tisk!A582,0))</f>
        <v>Současné vybavení JSDH Lipová je fyzicky a morálně zastaralé, silně opotřebované, je riziko selhání při nasazení. V rámci žádosti o dotaci budou pořízeny savice, hadice, spojky a proudnice v celkové výši 52 800 Kč. Požadavek na dotaci činí 35 000 Kč.</v>
      </c>
      <c r="E584" s="117"/>
      <c r="F584" s="93"/>
      <c r="G584" s="118"/>
      <c r="H584" s="119"/>
      <c r="I584" s="116"/>
      <c r="J584" s="116"/>
      <c r="K584" s="116"/>
      <c r="L584" s="116"/>
      <c r="M584" s="118"/>
    </row>
    <row r="585" spans="1:13" s="95" customFormat="1" ht="30.05" customHeight="1" x14ac:dyDescent="0.3">
      <c r="A585" s="90">
        <f>ROW()/3-1</f>
        <v>194</v>
      </c>
      <c r="B585" s="116"/>
      <c r="C585" s="84" t="str">
        <f ca="1">IF(B583="","",CONCATENATE("Zástupce","
",OFFSET(List1!J$4,tisk!A582,0)))</f>
        <v xml:space="preserve">Zástupce
</v>
      </c>
      <c r="D585" s="84" t="str">
        <f ca="1">IF(B583="","",CONCATENATE("Dotace bude použita na:",OFFSET(List1!M$4,tisk!A582,0)))</f>
        <v>Dotace bude použita na:pořízení prostředků pro hašení a čerpání (soubor savic, hadic a proudnic).</v>
      </c>
      <c r="E585" s="117"/>
      <c r="F585" s="92" t="str">
        <f ca="1">IF(B583="","",OFFSET(List1!P$4,tisk!A582,0))</f>
        <v>11/2019</v>
      </c>
      <c r="G585" s="118"/>
      <c r="H585" s="119"/>
      <c r="I585" s="116"/>
      <c r="J585" s="116"/>
      <c r="K585" s="116"/>
      <c r="L585" s="116"/>
      <c r="M585" s="118"/>
    </row>
    <row r="586" spans="1:13" s="95" customFormat="1" ht="61.4" customHeight="1" x14ac:dyDescent="0.3">
      <c r="A586" s="90"/>
      <c r="B586" s="116" t="str">
        <f ca="1">IF(OFFSET(List1!A$4,tisk!A585,0)&gt;0,OFFSET(List1!A$4,tisk!A585,0),"")</f>
        <v>177</v>
      </c>
      <c r="C586" s="84" t="str">
        <f ca="1">IF(B586="","",CONCATENATE(OFFSET(List1!B$4,tisk!A585,0),"
",OFFSET(List1!C$4,tisk!A585,0),"
",OFFSET(List1!D$4,tisk!A585,0),"
",OFFSET(List1!E$4,tisk!A585,0)))</f>
        <v>Obec Luká
Luká 80
Luká
78324</v>
      </c>
      <c r="D586" s="86" t="str">
        <f ca="1">IF(B586="","",OFFSET(List1!K$4,tisk!A585,0))</f>
        <v>Pořízení, technické zhodnocení a oprava požární techniky a nákup věcného vybavení pro JSDH Ješov zřízené obcí Luká</v>
      </c>
      <c r="E586" s="117">
        <f ca="1">IF(B586="","",OFFSET(List1!N$4,tisk!A585,0))</f>
        <v>34500</v>
      </c>
      <c r="F586" s="92" t="str">
        <f ca="1">IF(B586="","",OFFSET(List1!O$4,tisk!A585,0))</f>
        <v>1/2019</v>
      </c>
      <c r="G586" s="118">
        <f ca="1">IF(B586="","",OFFSET(List1!Q$4,tisk!A585,0))</f>
        <v>34500</v>
      </c>
      <c r="H586" s="119" t="str">
        <f ca="1">IF(B586="","",OFFSET(List1!R$4,tisk!A585,0))</f>
        <v>13.12.2019</v>
      </c>
      <c r="I586" s="116">
        <f ca="1">IF(B586="","",OFFSET(List1!S$4,tisk!A585,0))</f>
        <v>90</v>
      </c>
      <c r="J586" s="116">
        <f ca="1">IF(B586="","",OFFSET(List1!T$4,tisk!A585,0))</f>
        <v>105</v>
      </c>
      <c r="K586" s="116">
        <f ca="1">IF(B586="","",OFFSET(List1!U$4,tisk!A585,0))</f>
        <v>150</v>
      </c>
      <c r="L586" s="116">
        <f ca="1">IF(B586="","",OFFSET(List1!V$4,tisk!A585,0))</f>
        <v>345</v>
      </c>
      <c r="M586" s="118">
        <f ca="1">IF(B586="","",OFFSET(List1!W$4,tisk!A585,0))</f>
        <v>17300</v>
      </c>
    </row>
    <row r="587" spans="1:13" s="95" customFormat="1" ht="87.65" customHeight="1" x14ac:dyDescent="0.3">
      <c r="A587" s="90"/>
      <c r="B587" s="116"/>
      <c r="C587" s="84" t="str">
        <f ca="1">IF(B586="","",CONCATENATE("Okres ",OFFSET(List1!F$4,tisk!A585,0),"
","Právní forma","
",OFFSET(List1!G$4,tisk!A585,0),"
","IČO ",OFFSET(List1!H$4,tisk!A585,0),"
 ","B.Ú. ",OFFSET(List1!I$4,tisk!A585,0)))</f>
        <v>Okres Olomouc
Právní forma
Obec, městská část hlavního města Prahy
IČO 00299171
 B.Ú. -anonymizováno-</v>
      </c>
      <c r="D587" s="84" t="str">
        <f ca="1">IF(B586="","",OFFSET(List1!L$4,tisk!A585,0))</f>
        <v>Vybavení jednotky sboru dobrovolných hasičů JSDH Ješov, zřízené obcí Luká.
Nákup techniky, dovybavení a zvýšení akceschopnosti JSDH Ješov v případě zásahu.</v>
      </c>
      <c r="E587" s="117"/>
      <c r="F587" s="93"/>
      <c r="G587" s="118"/>
      <c r="H587" s="119"/>
      <c r="I587" s="116"/>
      <c r="J587" s="116"/>
      <c r="K587" s="116"/>
      <c r="L587" s="116"/>
      <c r="M587" s="118"/>
    </row>
    <row r="588" spans="1:13" s="95" customFormat="1" ht="18.2" customHeight="1" x14ac:dyDescent="0.3">
      <c r="A588" s="90">
        <f>ROW()/3-1</f>
        <v>195</v>
      </c>
      <c r="B588" s="116"/>
      <c r="C588" s="84" t="str">
        <f ca="1">IF(B586="","",CONCATENATE("Zástupce","
",OFFSET(List1!J$4,tisk!A585,0)))</f>
        <v xml:space="preserve">Zástupce
</v>
      </c>
      <c r="D588" s="84" t="str">
        <f ca="1">IF(B586="","",CONCATENATE("Dotace bude použita na:",OFFSET(List1!M$4,tisk!A585,0)))</f>
        <v>Dotace bude použita na:pořízení prostředků pro hašení a čerpání</v>
      </c>
      <c r="E588" s="117"/>
      <c r="F588" s="92" t="str">
        <f ca="1">IF(B586="","",OFFSET(List1!P$4,tisk!A585,0))</f>
        <v>11/2019</v>
      </c>
      <c r="G588" s="118"/>
      <c r="H588" s="119"/>
      <c r="I588" s="116"/>
      <c r="J588" s="116"/>
      <c r="K588" s="116"/>
      <c r="L588" s="116"/>
      <c r="M588" s="118"/>
    </row>
    <row r="589" spans="1:13" s="95" customFormat="1" ht="61.4" customHeight="1" x14ac:dyDescent="0.3">
      <c r="A589" s="90"/>
      <c r="B589" s="116" t="str">
        <f ca="1">IF(OFFSET(List1!A$4,tisk!A588,0)&gt;0,OFFSET(List1!A$4,tisk!A588,0),"")</f>
        <v>50</v>
      </c>
      <c r="C589" s="84" t="str">
        <f ca="1">IF(B589="","",CONCATENATE(OFFSET(List1!B$4,tisk!A588,0),"
",OFFSET(List1!C$4,tisk!A588,0),"
",OFFSET(List1!D$4,tisk!A588,0),"
",OFFSET(List1!E$4,tisk!A588,0)))</f>
        <v>Obec Malé Hradisko
Malé Hradisko 60
Malé Hradisko
79849</v>
      </c>
      <c r="D589" s="86" t="str">
        <f ca="1">IF(B589="","",OFFSET(List1!K$4,tisk!A588,0))</f>
        <v>Pořízení, technické zhodnocení a oprava požární techniky a nákup věcného vybavení pro JSDH Malé Hradisko zřízené obcí Malé Hradisko</v>
      </c>
      <c r="E589" s="117">
        <f ca="1">IF(B589="","",OFFSET(List1!N$4,tisk!A588,0))</f>
        <v>35000</v>
      </c>
      <c r="F589" s="92" t="str">
        <f ca="1">IF(B589="","",OFFSET(List1!O$4,tisk!A588,0))</f>
        <v>1/2019</v>
      </c>
      <c r="G589" s="118">
        <f ca="1">IF(B589="","",OFFSET(List1!Q$4,tisk!A588,0))</f>
        <v>35000</v>
      </c>
      <c r="H589" s="119" t="str">
        <f ca="1">IF(B589="","",OFFSET(List1!R$4,tisk!A588,0))</f>
        <v>13.12.2019</v>
      </c>
      <c r="I589" s="116">
        <f ca="1">IF(B589="","",OFFSET(List1!S$4,tisk!A588,0))</f>
        <v>90</v>
      </c>
      <c r="J589" s="116">
        <f ca="1">IF(B589="","",OFFSET(List1!T$4,tisk!A588,0))</f>
        <v>105</v>
      </c>
      <c r="K589" s="116">
        <f ca="1">IF(B589="","",OFFSET(List1!U$4,tisk!A588,0))</f>
        <v>150</v>
      </c>
      <c r="L589" s="116">
        <f ca="1">IF(B589="","",OFFSET(List1!V$4,tisk!A588,0))</f>
        <v>345</v>
      </c>
      <c r="M589" s="118">
        <f ca="1">IF(B589="","",OFFSET(List1!W$4,tisk!A588,0))</f>
        <v>17500</v>
      </c>
    </row>
    <row r="590" spans="1:13" s="95" customFormat="1" ht="87.65" customHeight="1" x14ac:dyDescent="0.3">
      <c r="A590" s="90"/>
      <c r="B590" s="116"/>
      <c r="C590" s="84" t="str">
        <f ca="1">IF(B589="","",CONCATENATE("Okres ",OFFSET(List1!F$4,tisk!A588,0),"
","Právní forma","
",OFFSET(List1!G$4,tisk!A588,0),"
","IČO ",OFFSET(List1!H$4,tisk!A588,0),"
 ","B.Ú. ",OFFSET(List1!I$4,tisk!A588,0)))</f>
        <v>Okres Prostějov
Právní forma
Obec, městská část hlavního města Prahy
IČO 00288454
 B.Ú. -anonymizováno-</v>
      </c>
      <c r="D590" s="84" t="str">
        <f ca="1">IF(B589="","",OFFSET(List1!L$4,tisk!A588,0))</f>
        <v>Generální oprava přenosné požární stříkačky PS12
Jen pro zásahy a dopravu vody 
Nenavyšování výkonu</v>
      </c>
      <c r="E590" s="117"/>
      <c r="F590" s="93"/>
      <c r="G590" s="118"/>
      <c r="H590" s="119"/>
      <c r="I590" s="116"/>
      <c r="J590" s="116"/>
      <c r="K590" s="116"/>
      <c r="L590" s="116"/>
      <c r="M590" s="118"/>
    </row>
    <row r="591" spans="1:13" s="95" customFormat="1" ht="19.45" customHeight="1" x14ac:dyDescent="0.3">
      <c r="A591" s="90">
        <f>ROW()/3-1</f>
        <v>196</v>
      </c>
      <c r="B591" s="116"/>
      <c r="C591" s="84" t="str">
        <f ca="1">IF(B589="","",CONCATENATE("Zástupce","
",OFFSET(List1!J$4,tisk!A588,0)))</f>
        <v xml:space="preserve">Zástupce
</v>
      </c>
      <c r="D591" s="84" t="str">
        <f ca="1">IF(B589="","",CONCATENATE("Dotace bude použita na:",OFFSET(List1!M$4,tisk!A588,0)))</f>
        <v>Dotace bude použita na:opravu přenosné požární stříkačky PS 12</v>
      </c>
      <c r="E591" s="117"/>
      <c r="F591" s="92" t="str">
        <f ca="1">IF(B589="","",OFFSET(List1!P$4,tisk!A588,0))</f>
        <v>11/2019</v>
      </c>
      <c r="G591" s="118"/>
      <c r="H591" s="119"/>
      <c r="I591" s="116"/>
      <c r="J591" s="116"/>
      <c r="K591" s="116"/>
      <c r="L591" s="116"/>
      <c r="M591" s="118"/>
    </row>
    <row r="592" spans="1:13" s="95" customFormat="1" ht="60.1" customHeight="1" x14ac:dyDescent="0.3">
      <c r="A592" s="90"/>
      <c r="B592" s="116" t="str">
        <f ca="1">IF(OFFSET(List1!A$4,tisk!A591,0)&gt;0,OFFSET(List1!A$4,tisk!A591,0),"")</f>
        <v>128</v>
      </c>
      <c r="C592" s="84" t="str">
        <f ca="1">IF(B592="","",CONCATENATE(OFFSET(List1!B$4,tisk!A591,0),"
",OFFSET(List1!C$4,tisk!A591,0),"
",OFFSET(List1!D$4,tisk!A591,0),"
",OFFSET(List1!E$4,tisk!A591,0)))</f>
        <v>Obec Nová Hradečná
Nová Hradečná 193
Nová Hradečná
78383</v>
      </c>
      <c r="D592" s="86" t="str">
        <f ca="1">IF(B592="","",OFFSET(List1!K$4,tisk!A591,0))</f>
        <v>Pořízení, technické zhodnocení a oprava požární techniky a nákup věcného vybavení pro JSDH Nová Hradečná zřízené obcí Novou Hradečnou</v>
      </c>
      <c r="E592" s="117">
        <f ca="1">IF(B592="","",OFFSET(List1!N$4,tisk!A591,0))</f>
        <v>34952</v>
      </c>
      <c r="F592" s="92" t="str">
        <f ca="1">IF(B592="","",OFFSET(List1!O$4,tisk!A591,0))</f>
        <v>1/2019</v>
      </c>
      <c r="G592" s="118">
        <f ca="1">IF(B592="","",OFFSET(List1!Q$4,tisk!A591,0))</f>
        <v>34900</v>
      </c>
      <c r="H592" s="119" t="str">
        <f ca="1">IF(B592="","",OFFSET(List1!R$4,tisk!A591,0))</f>
        <v>13.12.2019</v>
      </c>
      <c r="I592" s="116">
        <f ca="1">IF(B592="","",OFFSET(List1!S$4,tisk!A591,0))</f>
        <v>90</v>
      </c>
      <c r="J592" s="116">
        <f ca="1">IF(B592="","",OFFSET(List1!T$4,tisk!A591,0))</f>
        <v>105</v>
      </c>
      <c r="K592" s="116">
        <f ca="1">IF(B592="","",OFFSET(List1!U$4,tisk!A591,0))</f>
        <v>150</v>
      </c>
      <c r="L592" s="116">
        <f ca="1">IF(B592="","",OFFSET(List1!V$4,tisk!A591,0))</f>
        <v>345</v>
      </c>
      <c r="M592" s="118">
        <f ca="1">IF(B592="","",OFFSET(List1!W$4,tisk!A591,0))</f>
        <v>17500</v>
      </c>
    </row>
    <row r="593" spans="1:13" s="95" customFormat="1" ht="88.9" customHeight="1" x14ac:dyDescent="0.3">
      <c r="A593" s="90"/>
      <c r="B593" s="116"/>
      <c r="C593" s="84" t="str">
        <f ca="1">IF(B592="","",CONCATENATE("Okres ",OFFSET(List1!F$4,tisk!A591,0),"
","Právní forma","
",OFFSET(List1!G$4,tisk!A591,0),"
","IČO ",OFFSET(List1!H$4,tisk!A591,0),"
 ","B.Ú. ",OFFSET(List1!I$4,tisk!A591,0)))</f>
        <v>Okres Olomouc
Právní forma
Obec, městská část hlavního města Prahy
IČO 00575658
 B.Ú. -anonymizováno-</v>
      </c>
      <c r="D593" s="84" t="str">
        <f ca="1">IF(B592="","",OFFSET(List1!L$4,tisk!A591,0))</f>
        <v>Dovybavení zásahového vozidla tlakovými hadicemi.</v>
      </c>
      <c r="E593" s="117"/>
      <c r="F593" s="93"/>
      <c r="G593" s="118"/>
      <c r="H593" s="119"/>
      <c r="I593" s="116"/>
      <c r="J593" s="116"/>
      <c r="K593" s="116"/>
      <c r="L593" s="116"/>
      <c r="M593" s="118"/>
    </row>
    <row r="594" spans="1:13" s="95" customFormat="1" ht="21.3" customHeight="1" x14ac:dyDescent="0.3">
      <c r="A594" s="90">
        <f>ROW()/3-1</f>
        <v>197</v>
      </c>
      <c r="B594" s="116"/>
      <c r="C594" s="84" t="str">
        <f ca="1">IF(B592="","",CONCATENATE("Zástupce","
",OFFSET(List1!J$4,tisk!A591,0)))</f>
        <v xml:space="preserve">Zástupce
</v>
      </c>
      <c r="D594" s="84" t="str">
        <f ca="1">IF(B592="","",CONCATENATE("Dotace bude použita na:",OFFSET(List1!M$4,tisk!A591,0)))</f>
        <v>Dotace bude použita na:pořízení tlakových hadic</v>
      </c>
      <c r="E594" s="117"/>
      <c r="F594" s="92" t="str">
        <f ca="1">IF(B592="","",OFFSET(List1!P$4,tisk!A591,0))</f>
        <v>11/2019</v>
      </c>
      <c r="G594" s="118"/>
      <c r="H594" s="119"/>
      <c r="I594" s="116"/>
      <c r="J594" s="116"/>
      <c r="K594" s="116"/>
      <c r="L594" s="116"/>
      <c r="M594" s="118"/>
    </row>
    <row r="595" spans="1:13" s="95" customFormat="1" ht="61.4" customHeight="1" x14ac:dyDescent="0.3">
      <c r="A595" s="90"/>
      <c r="B595" s="116" t="str">
        <f ca="1">IF(OFFSET(List1!A$4,tisk!A594,0)&gt;0,OFFSET(List1!A$4,tisk!A594,0),"")</f>
        <v>60</v>
      </c>
      <c r="C595" s="84" t="str">
        <f ca="1">IF(B595="","",CONCATENATE(OFFSET(List1!B$4,tisk!A594,0),"
",OFFSET(List1!C$4,tisk!A594,0),"
",OFFSET(List1!D$4,tisk!A594,0),"
",OFFSET(List1!E$4,tisk!A594,0)))</f>
        <v>Obec Pavlov
Pavlov 42
Pavlov
78985</v>
      </c>
      <c r="D595" s="86" t="str">
        <f ca="1">IF(B595="","",OFFSET(List1!K$4,tisk!A594,0))</f>
        <v>Pořízení, technické zhodnocení a oprava požární techniky a nákup věcného vybavení pro JSDH Pavlov zřízené obcí Pavlov</v>
      </c>
      <c r="E595" s="117">
        <f ca="1">IF(B595="","",OFFSET(List1!N$4,tisk!A594,0))</f>
        <v>68000</v>
      </c>
      <c r="F595" s="92" t="str">
        <f ca="1">IF(B595="","",OFFSET(List1!O$4,tisk!A594,0))</f>
        <v>1/2019</v>
      </c>
      <c r="G595" s="118">
        <f ca="1">IF(B595="","",OFFSET(List1!Q$4,tisk!A594,0))</f>
        <v>34000</v>
      </c>
      <c r="H595" s="119" t="str">
        <f ca="1">IF(B595="","",OFFSET(List1!R$4,tisk!A594,0))</f>
        <v>13.12.2019</v>
      </c>
      <c r="I595" s="116">
        <f ca="1">IF(B595="","",OFFSET(List1!S$4,tisk!A594,0))</f>
        <v>90</v>
      </c>
      <c r="J595" s="116">
        <f ca="1">IF(B595="","",OFFSET(List1!T$4,tisk!A594,0))</f>
        <v>105</v>
      </c>
      <c r="K595" s="116">
        <f ca="1">IF(B595="","",OFFSET(List1!U$4,tisk!A594,0))</f>
        <v>150</v>
      </c>
      <c r="L595" s="116">
        <f ca="1">IF(B595="","",OFFSET(List1!V$4,tisk!A594,0))</f>
        <v>345</v>
      </c>
      <c r="M595" s="118">
        <f ca="1">IF(B595="","",OFFSET(List1!W$4,tisk!A594,0))</f>
        <v>34000</v>
      </c>
    </row>
    <row r="596" spans="1:13" s="95" customFormat="1" ht="87.05" customHeight="1" x14ac:dyDescent="0.3">
      <c r="A596" s="90"/>
      <c r="B596" s="116"/>
      <c r="C596" s="84" t="str">
        <f ca="1">IF(B595="","",CONCATENATE("Okres ",OFFSET(List1!F$4,tisk!A594,0),"
","Právní forma","
",OFFSET(List1!G$4,tisk!A594,0),"
","IČO ",OFFSET(List1!H$4,tisk!A594,0),"
 ","B.Ú. ",OFFSET(List1!I$4,tisk!A594,0)))</f>
        <v>Okres Šumperk
Právní forma
Obec, městská část hlavního města Prahy
IČO 00303135
 B.Ú. -anonymizováno-</v>
      </c>
      <c r="D596" s="84" t="str">
        <f ca="1">IF(B595="","",OFFSET(List1!L$4,tisk!A594,0))</f>
        <v>Zajištění akceschopnosti JSDH Pavlov a místní části Lechovice, Radnice, Veselí, Vacetín, Zavadilka a Svinov</v>
      </c>
      <c r="E596" s="117"/>
      <c r="F596" s="93"/>
      <c r="G596" s="118"/>
      <c r="H596" s="119"/>
      <c r="I596" s="116"/>
      <c r="J596" s="116"/>
      <c r="K596" s="116"/>
      <c r="L596" s="116"/>
      <c r="M596" s="118"/>
    </row>
    <row r="597" spans="1:13" s="95" customFormat="1" ht="30.05" customHeight="1" x14ac:dyDescent="0.3">
      <c r="A597" s="90">
        <f>ROW()/3-1</f>
        <v>198</v>
      </c>
      <c r="B597" s="116"/>
      <c r="C597" s="84" t="str">
        <f ca="1">IF(B595="","",CONCATENATE("Zástupce","
",OFFSET(List1!J$4,tisk!A594,0)))</f>
        <v xml:space="preserve">Zástupce
</v>
      </c>
      <c r="D597" s="84" t="str">
        <f ca="1">IF(B595="","",CONCATENATE("Dotace bude použita na:",OFFSET(List1!M$4,tisk!A594,0)))</f>
        <v>Dotace bude použita na:pořízení plovoucího čerpadla s příslušenstvím
Investiční dotace</v>
      </c>
      <c r="E597" s="117"/>
      <c r="F597" s="92" t="str">
        <f ca="1">IF(B595="","",OFFSET(List1!P$4,tisk!A594,0))</f>
        <v>11/2019</v>
      </c>
      <c r="G597" s="118"/>
      <c r="H597" s="119"/>
      <c r="I597" s="116"/>
      <c r="J597" s="116"/>
      <c r="K597" s="116"/>
      <c r="L597" s="116"/>
      <c r="M597" s="118"/>
    </row>
    <row r="598" spans="1:13" s="95" customFormat="1" ht="60.1" customHeight="1" x14ac:dyDescent="0.3">
      <c r="A598" s="90"/>
      <c r="B598" s="116" t="str">
        <f ca="1">IF(OFFSET(List1!A$4,tisk!A597,0)&gt;0,OFFSET(List1!A$4,tisk!A597,0),"")</f>
        <v>112</v>
      </c>
      <c r="C598" s="84" t="str">
        <f ca="1">IF(B598="","",CONCATENATE(OFFSET(List1!B$4,tisk!A597,0),"
",OFFSET(List1!C$4,tisk!A597,0),"
",OFFSET(List1!D$4,tisk!A597,0),"
",OFFSET(List1!E$4,tisk!A597,0)))</f>
        <v>Obec Přáslavice
Přáslavice 23
Přáslavice
78354</v>
      </c>
      <c r="D598" s="86" t="str">
        <f ca="1">IF(B598="","",OFFSET(List1!K$4,tisk!A597,0))</f>
        <v>Pořízení, technické zhodnocení a oprava požární techniky a nákup věcného vybavení pro JSDH Přáslavice zřízené obcí Přáslavice</v>
      </c>
      <c r="E598" s="117">
        <f ca="1">IF(B598="","",OFFSET(List1!N$4,tisk!A597,0))</f>
        <v>35000</v>
      </c>
      <c r="F598" s="92" t="str">
        <f ca="1">IF(B598="","",OFFSET(List1!O$4,tisk!A597,0))</f>
        <v>1/2019</v>
      </c>
      <c r="G598" s="118">
        <f ca="1">IF(B598="","",OFFSET(List1!Q$4,tisk!A597,0))</f>
        <v>35000</v>
      </c>
      <c r="H598" s="119" t="str">
        <f ca="1">IF(B598="","",OFFSET(List1!R$4,tisk!A597,0))</f>
        <v>13.12.2019</v>
      </c>
      <c r="I598" s="116">
        <f ca="1">IF(B598="","",OFFSET(List1!S$4,tisk!A597,0))</f>
        <v>70</v>
      </c>
      <c r="J598" s="116">
        <f ca="1">IF(B598="","",OFFSET(List1!T$4,tisk!A597,0))</f>
        <v>125</v>
      </c>
      <c r="K598" s="116">
        <f ca="1">IF(B598="","",OFFSET(List1!U$4,tisk!A597,0))</f>
        <v>150</v>
      </c>
      <c r="L598" s="116">
        <f ca="1">IF(B598="","",OFFSET(List1!V$4,tisk!A597,0))</f>
        <v>345</v>
      </c>
      <c r="M598" s="118">
        <f ca="1">IF(B598="","",OFFSET(List1!W$4,tisk!A597,0))</f>
        <v>17500</v>
      </c>
    </row>
    <row r="599" spans="1:13" s="95" customFormat="1" ht="87.05" customHeight="1" x14ac:dyDescent="0.3">
      <c r="A599" s="90"/>
      <c r="B599" s="116"/>
      <c r="C599" s="84" t="str">
        <f ca="1">IF(B598="","",CONCATENATE("Okres ",OFFSET(List1!F$4,tisk!A597,0),"
","Právní forma","
",OFFSET(List1!G$4,tisk!A597,0),"
","IČO ",OFFSET(List1!H$4,tisk!A597,0),"
 ","B.Ú. ",OFFSET(List1!I$4,tisk!A597,0)))</f>
        <v>Okres Olomouc
Právní forma
Obec, městská část hlavního města Prahy
IČO 00576255
 B.Ú. -anonymizováno-</v>
      </c>
      <c r="D599" s="84" t="str">
        <f ca="1">IF(B598="","",OFFSET(List1!L$4,tisk!A597,0))</f>
        <v>Pořízení ochranných prostředků pro JSDH Přáslavice.</v>
      </c>
      <c r="E599" s="117"/>
      <c r="F599" s="93"/>
      <c r="G599" s="118"/>
      <c r="H599" s="119"/>
      <c r="I599" s="116"/>
      <c r="J599" s="116"/>
      <c r="K599" s="116"/>
      <c r="L599" s="116"/>
      <c r="M599" s="118"/>
    </row>
    <row r="600" spans="1:13" s="95" customFormat="1" ht="18.2" customHeight="1" x14ac:dyDescent="0.3">
      <c r="A600" s="90">
        <f>ROW()/3-1</f>
        <v>199</v>
      </c>
      <c r="B600" s="116"/>
      <c r="C600" s="84" t="str">
        <f ca="1">IF(B598="","",CONCATENATE("Zástupce","
",OFFSET(List1!J$4,tisk!A597,0)))</f>
        <v xml:space="preserve">Zástupce
</v>
      </c>
      <c r="D600" s="84" t="str">
        <f ca="1">IF(B598="","",CONCATENATE("Dotace bude použita na:",OFFSET(List1!M$4,tisk!A597,0)))</f>
        <v>Dotace bude použita na:pořízení ochranných prostředků pro JSDH Přáslavice.</v>
      </c>
      <c r="E600" s="117"/>
      <c r="F600" s="92" t="str">
        <f ca="1">IF(B598="","",OFFSET(List1!P$4,tisk!A597,0))</f>
        <v>11/2019</v>
      </c>
      <c r="G600" s="118"/>
      <c r="H600" s="119"/>
      <c r="I600" s="116"/>
      <c r="J600" s="116"/>
      <c r="K600" s="116"/>
      <c r="L600" s="116"/>
      <c r="M600" s="118"/>
    </row>
    <row r="601" spans="1:13" s="95" customFormat="1" ht="60.1" customHeight="1" x14ac:dyDescent="0.3">
      <c r="A601" s="90"/>
      <c r="B601" s="116" t="str">
        <f ca="1">IF(OFFSET(List1!A$4,tisk!A600,0)&gt;0,OFFSET(List1!A$4,tisk!A600,0),"")</f>
        <v>135</v>
      </c>
      <c r="C601" s="84" t="str">
        <f ca="1">IF(B601="","",CONCATENATE(OFFSET(List1!B$4,tisk!A600,0),"
",OFFSET(List1!C$4,tisk!A600,0),"
",OFFSET(List1!D$4,tisk!A600,0),"
",OFFSET(List1!E$4,tisk!A600,0)))</f>
        <v>Obec Rovensko
Rovensko 59
Rovensko
78901</v>
      </c>
      <c r="D601" s="86" t="str">
        <f ca="1">IF(B601="","",OFFSET(List1!K$4,tisk!A600,0))</f>
        <v>Pořízení, technické zhodnocení a oprava požární techniky a nákup věcného vybavení pro JSDH Rovensko zřízené obcí Rovensko</v>
      </c>
      <c r="E601" s="117">
        <f ca="1">IF(B601="","",OFFSET(List1!N$4,tisk!A600,0))</f>
        <v>30000</v>
      </c>
      <c r="F601" s="92" t="str">
        <f ca="1">IF(B601="","",OFFSET(List1!O$4,tisk!A600,0))</f>
        <v>1/2019</v>
      </c>
      <c r="G601" s="118">
        <f ca="1">IF(B601="","",OFFSET(List1!Q$4,tisk!A600,0))</f>
        <v>30000</v>
      </c>
      <c r="H601" s="119" t="str">
        <f ca="1">IF(B601="","",OFFSET(List1!R$4,tisk!A600,0))</f>
        <v>13.12.2019</v>
      </c>
      <c r="I601" s="116">
        <f ca="1">IF(B601="","",OFFSET(List1!S$4,tisk!A600,0))</f>
        <v>90</v>
      </c>
      <c r="J601" s="116">
        <f ca="1">IF(B601="","",OFFSET(List1!T$4,tisk!A600,0))</f>
        <v>105</v>
      </c>
      <c r="K601" s="116">
        <f ca="1">IF(B601="","",OFFSET(List1!U$4,tisk!A600,0))</f>
        <v>150</v>
      </c>
      <c r="L601" s="116">
        <f ca="1">IF(B601="","",OFFSET(List1!V$4,tisk!A600,0))</f>
        <v>345</v>
      </c>
      <c r="M601" s="118">
        <f ca="1">IF(B601="","",OFFSET(List1!W$4,tisk!A600,0))</f>
        <v>15000</v>
      </c>
    </row>
    <row r="602" spans="1:13" s="95" customFormat="1" ht="88.9" customHeight="1" x14ac:dyDescent="0.3">
      <c r="A602" s="90"/>
      <c r="B602" s="116"/>
      <c r="C602" s="84" t="str">
        <f ca="1">IF(B601="","",CONCATENATE("Okres ",OFFSET(List1!F$4,tisk!A600,0),"
","Právní forma","
",OFFSET(List1!G$4,tisk!A600,0),"
","IČO ",OFFSET(List1!H$4,tisk!A600,0),"
 ","B.Ú. ",OFFSET(List1!I$4,tisk!A600,0)))</f>
        <v>Okres Šumperk
Právní forma
Obec, městská část hlavního města Prahy
IČO 00303305
 B.Ú. -anonymizováno-</v>
      </c>
      <c r="D602" s="84" t="str">
        <f ca="1">IF(B601="","",OFFSET(List1!L$4,tisk!A600,0))</f>
        <v>Zajištění akceschopnosti jednotky sboru dobrovolných hasičů Rovensko zřízené obcí Rovensko</v>
      </c>
      <c r="E602" s="117"/>
      <c r="F602" s="93"/>
      <c r="G602" s="118"/>
      <c r="H602" s="119"/>
      <c r="I602" s="116"/>
      <c r="J602" s="116"/>
      <c r="K602" s="116"/>
      <c r="L602" s="116"/>
      <c r="M602" s="118"/>
    </row>
    <row r="603" spans="1:13" s="95" customFormat="1" ht="16.899999999999999" customHeight="1" x14ac:dyDescent="0.3">
      <c r="A603" s="90">
        <f>ROW()/3-1</f>
        <v>200</v>
      </c>
      <c r="B603" s="116"/>
      <c r="C603" s="84" t="str">
        <f ca="1">IF(B601="","",CONCATENATE("Zástupce","
",OFFSET(List1!J$4,tisk!A600,0)))</f>
        <v xml:space="preserve">Zástupce
</v>
      </c>
      <c r="D603" s="84" t="str">
        <f ca="1">IF(B601="","",CONCATENATE("Dotace bude použita na:",OFFSET(List1!M$4,tisk!A600,0)))</f>
        <v>Dotace bude použita na:pořízení kalového čerpadla s příslušenstvím</v>
      </c>
      <c r="E603" s="117"/>
      <c r="F603" s="92" t="str">
        <f ca="1">IF(B601="","",OFFSET(List1!P$4,tisk!A600,0))</f>
        <v>11/2019</v>
      </c>
      <c r="G603" s="118"/>
      <c r="H603" s="119"/>
      <c r="I603" s="116"/>
      <c r="J603" s="116"/>
      <c r="K603" s="116"/>
      <c r="L603" s="116"/>
      <c r="M603" s="118"/>
    </row>
    <row r="604" spans="1:13" s="95" customFormat="1" ht="59.5" customHeight="1" x14ac:dyDescent="0.3">
      <c r="A604" s="90"/>
      <c r="B604" s="116" t="str">
        <f ca="1">IF(OFFSET(List1!A$4,tisk!A603,0)&gt;0,OFFSET(List1!A$4,tisk!A603,0),"")</f>
        <v>195</v>
      </c>
      <c r="C604" s="84" t="str">
        <f ca="1">IF(B604="","",CONCATENATE(OFFSET(List1!B$4,tisk!A603,0),"
",OFFSET(List1!C$4,tisk!A603,0),"
",OFFSET(List1!D$4,tisk!A603,0),"
",OFFSET(List1!E$4,tisk!A603,0)))</f>
        <v>Obec Stražisko
Stražisko 1
Stražisko
79844</v>
      </c>
      <c r="D604" s="86" t="str">
        <f ca="1">IF(B604="","",OFFSET(List1!K$4,tisk!A603,0))</f>
        <v>Pořízení, technické zhodnocení a oprava požární techniky a nákup věcného vybavení pro JSDH Stražisko zřízené obcí Stražisko</v>
      </c>
      <c r="E604" s="117">
        <f ca="1">IF(B604="","",OFFSET(List1!N$4,tisk!A603,0))</f>
        <v>34700</v>
      </c>
      <c r="F604" s="92" t="str">
        <f ca="1">IF(B604="","",OFFSET(List1!O$4,tisk!A603,0))</f>
        <v>1/2019</v>
      </c>
      <c r="G604" s="118">
        <f ca="1">IF(B604="","",OFFSET(List1!Q$4,tisk!A603,0))</f>
        <v>34700</v>
      </c>
      <c r="H604" s="119" t="str">
        <f ca="1">IF(B604="","",OFFSET(List1!R$4,tisk!A603,0))</f>
        <v>13.12.2019</v>
      </c>
      <c r="I604" s="116">
        <f ca="1">IF(B604="","",OFFSET(List1!S$4,tisk!A603,0))</f>
        <v>90</v>
      </c>
      <c r="J604" s="116">
        <f ca="1">IF(B604="","",OFFSET(List1!T$4,tisk!A603,0))</f>
        <v>105</v>
      </c>
      <c r="K604" s="116">
        <f ca="1">IF(B604="","",OFFSET(List1!U$4,tisk!A603,0))</f>
        <v>150</v>
      </c>
      <c r="L604" s="116">
        <f ca="1">IF(B604="","",OFFSET(List1!V$4,tisk!A603,0))</f>
        <v>345</v>
      </c>
      <c r="M604" s="118">
        <f ca="1">IF(B604="","",OFFSET(List1!W$4,tisk!A603,0))</f>
        <v>17400</v>
      </c>
    </row>
    <row r="605" spans="1:13" s="95" customFormat="1" ht="93.3" customHeight="1" x14ac:dyDescent="0.3">
      <c r="A605" s="90"/>
      <c r="B605" s="116"/>
      <c r="C605" s="84" t="str">
        <f ca="1">IF(B604="","",CONCATENATE("Okres ",OFFSET(List1!F$4,tisk!A603,0),"
","Právní forma","
",OFFSET(List1!G$4,tisk!A603,0),"
","IČO ",OFFSET(List1!H$4,tisk!A603,0),"
 ","B.Ú. ",OFFSET(List1!I$4,tisk!A603,0)))</f>
        <v>Okres Prostějov
Právní forma
Obec, městská část hlavního města Prahy
IČO 00288829
 B.Ú. -anonymizováno-</v>
      </c>
      <c r="D605" s="84" t="str">
        <f ca="1">IF(B604="","",OFFSET(List1!L$4,tisk!A603,0))</f>
        <v>Na základě kontroly zásahové jednotky obce Stražisko HZS Olomouc bylo zjištěno, že některé stávající věcné vybavení je již ve velmi špatném stavu a konkrétní ochranné prostředky chybí. Proto je třeba tyto zajistit.</v>
      </c>
      <c r="E605" s="117"/>
      <c r="F605" s="93"/>
      <c r="G605" s="118"/>
      <c r="H605" s="119"/>
      <c r="I605" s="116"/>
      <c r="J605" s="116"/>
      <c r="K605" s="116"/>
      <c r="L605" s="116"/>
      <c r="M605" s="118"/>
    </row>
    <row r="606" spans="1:13" s="95" customFormat="1" ht="23.2" customHeight="1" x14ac:dyDescent="0.3">
      <c r="A606" s="90">
        <f>ROW()/3-1</f>
        <v>201</v>
      </c>
      <c r="B606" s="116"/>
      <c r="C606" s="84" t="str">
        <f ca="1">IF(B604="","",CONCATENATE("Zástupce","
",OFFSET(List1!J$4,tisk!A603,0)))</f>
        <v xml:space="preserve">Zástupce
</v>
      </c>
      <c r="D606" s="84" t="str">
        <f ca="1">IF(B604="","",CONCATENATE("Dotace bude použita na:",OFFSET(List1!M$4,tisk!A603,0)))</f>
        <v>Dotace bude použita na:pořízení prostředků pro hašení a čerpání</v>
      </c>
      <c r="E606" s="117"/>
      <c r="F606" s="92" t="str">
        <f ca="1">IF(B604="","",OFFSET(List1!P$4,tisk!A603,0))</f>
        <v>11/2019</v>
      </c>
      <c r="G606" s="118"/>
      <c r="H606" s="119"/>
      <c r="I606" s="116"/>
      <c r="J606" s="116"/>
      <c r="K606" s="116"/>
      <c r="L606" s="116"/>
      <c r="M606" s="118"/>
    </row>
    <row r="607" spans="1:13" s="95" customFormat="1" ht="61.4" customHeight="1" x14ac:dyDescent="0.3">
      <c r="A607" s="90"/>
      <c r="B607" s="116" t="str">
        <f ca="1">IF(OFFSET(List1!A$4,tisk!A606,0)&gt;0,OFFSET(List1!A$4,tisk!A606,0),"")</f>
        <v>143</v>
      </c>
      <c r="C607" s="84" t="str">
        <f ca="1">IF(B607="","",CONCATENATE(OFFSET(List1!B$4,tisk!A606,0),"
",OFFSET(List1!C$4,tisk!A606,0),"
",OFFSET(List1!D$4,tisk!A606,0),"
",OFFSET(List1!E$4,tisk!A606,0)))</f>
        <v>Obec Svébohov
Svébohov 64
Svébohov
78901</v>
      </c>
      <c r="D607" s="86" t="str">
        <f ca="1">IF(B607="","",OFFSET(List1!K$4,tisk!A606,0))</f>
        <v>Pořízení, technické zhodnocení a oprava požární techniky a nákup věcného vybavení pro JSDH Svébohov zřízené obcí Svébohov</v>
      </c>
      <c r="E607" s="117">
        <f ca="1">IF(B607="","",OFFSET(List1!N$4,tisk!A606,0))</f>
        <v>30000</v>
      </c>
      <c r="F607" s="92" t="str">
        <f ca="1">IF(B607="","",OFFSET(List1!O$4,tisk!A606,0))</f>
        <v>1/2019</v>
      </c>
      <c r="G607" s="118">
        <f ca="1">IF(B607="","",OFFSET(List1!Q$4,tisk!A606,0))</f>
        <v>30000</v>
      </c>
      <c r="H607" s="119" t="str">
        <f ca="1">IF(B607="","",OFFSET(List1!R$4,tisk!A606,0))</f>
        <v>13.12.2019</v>
      </c>
      <c r="I607" s="116">
        <f ca="1">IF(B607="","",OFFSET(List1!S$4,tisk!A606,0))</f>
        <v>90</v>
      </c>
      <c r="J607" s="116">
        <f ca="1">IF(B607="","",OFFSET(List1!T$4,tisk!A606,0))</f>
        <v>105</v>
      </c>
      <c r="K607" s="116">
        <f ca="1">IF(B607="","",OFFSET(List1!U$4,tisk!A606,0))</f>
        <v>150</v>
      </c>
      <c r="L607" s="116">
        <f ca="1">IF(B607="","",OFFSET(List1!V$4,tisk!A606,0))</f>
        <v>345</v>
      </c>
      <c r="M607" s="118">
        <f ca="1">IF(B607="","",OFFSET(List1!W$4,tisk!A606,0))</f>
        <v>15000</v>
      </c>
    </row>
    <row r="608" spans="1:13" s="95" customFormat="1" ht="87.05" customHeight="1" x14ac:dyDescent="0.3">
      <c r="A608" s="90"/>
      <c r="B608" s="116"/>
      <c r="C608" s="84" t="str">
        <f ca="1">IF(B607="","",CONCATENATE("Okres ",OFFSET(List1!F$4,tisk!A606,0),"
","Právní forma","
",OFFSET(List1!G$4,tisk!A606,0),"
","IČO ",OFFSET(List1!H$4,tisk!A606,0),"
 ","B.Ú. ",OFFSET(List1!I$4,tisk!A606,0)))</f>
        <v>Okres Šumperk
Právní forma
Obec, městská část hlavního města Prahy
IČO 00303437
 B.Ú. -anonymizováno-</v>
      </c>
      <c r="D608" s="84" t="str">
        <f ca="1">IF(B607="","",OFFSET(List1!L$4,tisk!A606,0))</f>
        <v>Pořízení - kombinovaných proudnic</v>
      </c>
      <c r="E608" s="117"/>
      <c r="F608" s="93"/>
      <c r="G608" s="118"/>
      <c r="H608" s="119"/>
      <c r="I608" s="116"/>
      <c r="J608" s="116"/>
      <c r="K608" s="116"/>
      <c r="L608" s="116"/>
      <c r="M608" s="118"/>
    </row>
    <row r="609" spans="1:13" s="95" customFormat="1" ht="17.55" customHeight="1" x14ac:dyDescent="0.3">
      <c r="A609" s="90">
        <f>ROW()/3-1</f>
        <v>202</v>
      </c>
      <c r="B609" s="116"/>
      <c r="C609" s="84" t="str">
        <f ca="1">IF(B607="","",CONCATENATE("Zástupce","
",OFFSET(List1!J$4,tisk!A606,0)))</f>
        <v xml:space="preserve">Zástupce
</v>
      </c>
      <c r="D609" s="84" t="str">
        <f ca="1">IF(B607="","",CONCATENATE("Dotace bude použita na:",OFFSET(List1!M$4,tisk!A606,0)))</f>
        <v>Dotace bude použita na:pořízení více kusů kombinovaných proudnic</v>
      </c>
      <c r="E609" s="117"/>
      <c r="F609" s="92" t="str">
        <f ca="1">IF(B607="","",OFFSET(List1!P$4,tisk!A606,0))</f>
        <v>11/2019</v>
      </c>
      <c r="G609" s="118"/>
      <c r="H609" s="119"/>
      <c r="I609" s="116"/>
      <c r="J609" s="116"/>
      <c r="K609" s="116"/>
      <c r="L609" s="116"/>
      <c r="M609" s="118"/>
    </row>
    <row r="610" spans="1:13" s="95" customFormat="1" ht="60.1" customHeight="1" x14ac:dyDescent="0.3">
      <c r="A610" s="90"/>
      <c r="B610" s="116" t="str">
        <f ca="1">IF(OFFSET(List1!A$4,tisk!A609,0)&gt;0,OFFSET(List1!A$4,tisk!A609,0),"")</f>
        <v>79</v>
      </c>
      <c r="C610" s="84" t="str">
        <f ca="1">IF(B610="","",CONCATENATE(OFFSET(List1!B$4,tisk!A609,0),"
",OFFSET(List1!C$4,tisk!A609,0),"
",OFFSET(List1!D$4,tisk!A609,0),"
",OFFSET(List1!E$4,tisk!A609,0)))</f>
        <v>Obec Tučín
Tučín 127
Tučín
75116</v>
      </c>
      <c r="D610" s="86" t="str">
        <f ca="1">IF(B610="","",OFFSET(List1!K$4,tisk!A609,0))</f>
        <v>Pořízení, technické zhodnocení a oprava požární techniky a nákup věcného vybavení pro JSDH Tučín zřízené obcí Tučín</v>
      </c>
      <c r="E610" s="117">
        <f ca="1">IF(B610="","",OFFSET(List1!N$4,tisk!A609,0))</f>
        <v>30800</v>
      </c>
      <c r="F610" s="92" t="str">
        <f ca="1">IF(B610="","",OFFSET(List1!O$4,tisk!A609,0))</f>
        <v>1/2019</v>
      </c>
      <c r="G610" s="118">
        <f ca="1">IF(B610="","",OFFSET(List1!Q$4,tisk!A609,0))</f>
        <v>25000</v>
      </c>
      <c r="H610" s="119" t="str">
        <f ca="1">IF(B610="","",OFFSET(List1!R$4,tisk!A609,0))</f>
        <v>13.12.2019</v>
      </c>
      <c r="I610" s="116">
        <f ca="1">IF(B610="","",OFFSET(List1!S$4,tisk!A609,0))</f>
        <v>90</v>
      </c>
      <c r="J610" s="116">
        <f ca="1">IF(B610="","",OFFSET(List1!T$4,tisk!A609,0))</f>
        <v>105</v>
      </c>
      <c r="K610" s="116">
        <f ca="1">IF(B610="","",OFFSET(List1!U$4,tisk!A609,0))</f>
        <v>150</v>
      </c>
      <c r="L610" s="116">
        <f ca="1">IF(B610="","",OFFSET(List1!V$4,tisk!A609,0))</f>
        <v>345</v>
      </c>
      <c r="M610" s="118">
        <f ca="1">IF(B610="","",OFFSET(List1!W$4,tisk!A609,0))</f>
        <v>15400</v>
      </c>
    </row>
    <row r="611" spans="1:13" s="95" customFormat="1" ht="88.9" customHeight="1" x14ac:dyDescent="0.3">
      <c r="A611" s="90"/>
      <c r="B611" s="116"/>
      <c r="C611" s="84" t="str">
        <f ca="1">IF(B610="","",CONCATENATE("Okres ",OFFSET(List1!F$4,tisk!A609,0),"
","Právní forma","
",OFFSET(List1!G$4,tisk!A609,0),"
","IČO ",OFFSET(List1!H$4,tisk!A609,0),"
 ","B.Ú. ",OFFSET(List1!I$4,tisk!A609,0)))</f>
        <v>Okres Přerov
Právní forma
Obec, městská část hlavního města Prahy
IČO 00636631
 B.Ú. -anonymizováno-</v>
      </c>
      <c r="D611" s="84" t="str">
        <f ca="1">IF(B610="","",OFFSET(List1!L$4,tisk!A609,0))</f>
        <v>Nákup výbavy zásahového auta, dovybavení starých a poškozených hadic pro čerpání vody 8ks  B, 6 ks C</v>
      </c>
      <c r="E611" s="117"/>
      <c r="F611" s="93"/>
      <c r="G611" s="118"/>
      <c r="H611" s="119"/>
      <c r="I611" s="116"/>
      <c r="J611" s="116"/>
      <c r="K611" s="116"/>
      <c r="L611" s="116"/>
      <c r="M611" s="118"/>
    </row>
    <row r="612" spans="1:13" s="95" customFormat="1" ht="23.2" customHeight="1" x14ac:dyDescent="0.3">
      <c r="A612" s="90">
        <f>ROW()/3-1</f>
        <v>203</v>
      </c>
      <c r="B612" s="116"/>
      <c r="C612" s="84" t="str">
        <f ca="1">IF(B610="","",CONCATENATE("Zástupce","
",OFFSET(List1!J$4,tisk!A609,0)))</f>
        <v xml:space="preserve">Zástupce
</v>
      </c>
      <c r="D612" s="84" t="str">
        <f ca="1">IF(B610="","",CONCATENATE("Dotace bude použita na:",OFFSET(List1!M$4,tisk!A609,0)))</f>
        <v>Dotace bude použita na:pořízení hadic 8 ks B a 6 ks C - prostředky pro hašení a čerpání</v>
      </c>
      <c r="E612" s="117"/>
      <c r="F612" s="92" t="str">
        <f ca="1">IF(B610="","",OFFSET(List1!P$4,tisk!A609,0))</f>
        <v>11/2019</v>
      </c>
      <c r="G612" s="118"/>
      <c r="H612" s="119"/>
      <c r="I612" s="116"/>
      <c r="J612" s="116"/>
      <c r="K612" s="116"/>
      <c r="L612" s="116"/>
      <c r="M612" s="118"/>
    </row>
    <row r="613" spans="1:13" s="95" customFormat="1" ht="60.1" customHeight="1" x14ac:dyDescent="0.3">
      <c r="A613" s="90"/>
      <c r="B613" s="116" t="str">
        <f ca="1">IF(OFFSET(List1!A$4,tisk!A612,0)&gt;0,OFFSET(List1!A$4,tisk!A612,0),"")</f>
        <v>24</v>
      </c>
      <c r="C613" s="84" t="str">
        <f ca="1">IF(B613="","",CONCATENATE(OFFSET(List1!B$4,tisk!A612,0),"
",OFFSET(List1!C$4,tisk!A612,0),"
",OFFSET(List1!D$4,tisk!A612,0),"
",OFFSET(List1!E$4,tisk!A612,0)))</f>
        <v>Obec Velké Kunětice
Velké Kunětice 146
Velké Kunětice
79052</v>
      </c>
      <c r="D613" s="86" t="str">
        <f ca="1">IF(B613="","",OFFSET(List1!K$4,tisk!A612,0))</f>
        <v>Pořízení, technické zhodnocení a oprava požární techniky a nákup věcného vybavení pro JSDH Velké Kunětice zřízené obcí Velké Kunětice</v>
      </c>
      <c r="E613" s="117">
        <f ca="1">IF(B613="","",OFFSET(List1!N$4,tisk!A612,0))</f>
        <v>27000</v>
      </c>
      <c r="F613" s="92" t="str">
        <f ca="1">IF(B613="","",OFFSET(List1!O$4,tisk!A612,0))</f>
        <v>1/2019</v>
      </c>
      <c r="G613" s="118">
        <f ca="1">IF(B613="","",OFFSET(List1!Q$4,tisk!A612,0))</f>
        <v>27000</v>
      </c>
      <c r="H613" s="119" t="str">
        <f ca="1">IF(B613="","",OFFSET(List1!R$4,tisk!A612,0))</f>
        <v>13.12.2019</v>
      </c>
      <c r="I613" s="116">
        <f ca="1">IF(B613="","",OFFSET(List1!S$4,tisk!A612,0))</f>
        <v>90</v>
      </c>
      <c r="J613" s="116">
        <f ca="1">IF(B613="","",OFFSET(List1!T$4,tisk!A612,0))</f>
        <v>105</v>
      </c>
      <c r="K613" s="116">
        <f ca="1">IF(B613="","",OFFSET(List1!U$4,tisk!A612,0))</f>
        <v>150</v>
      </c>
      <c r="L613" s="116">
        <f ca="1">IF(B613="","",OFFSET(List1!V$4,tisk!A612,0))</f>
        <v>345</v>
      </c>
      <c r="M613" s="118">
        <f ca="1">IF(B613="","",OFFSET(List1!W$4,tisk!A612,0))</f>
        <v>13500</v>
      </c>
    </row>
    <row r="614" spans="1:13" s="95" customFormat="1" ht="88.9" customHeight="1" x14ac:dyDescent="0.3">
      <c r="A614" s="90"/>
      <c r="B614" s="116"/>
      <c r="C614" s="84" t="str">
        <f ca="1">IF(B613="","",CONCATENATE("Okres ",OFFSET(List1!F$4,tisk!A612,0),"
","Právní forma","
",OFFSET(List1!G$4,tisk!A612,0),"
","IČO ",OFFSET(List1!H$4,tisk!A612,0),"
 ","B.Ú. ",OFFSET(List1!I$4,tisk!A612,0)))</f>
        <v>Okres Jeseník
Právní forma
Obec, městská část hlavního města Prahy
IČO 00635952
 B.Ú. -anonymizováno-</v>
      </c>
      <c r="D614" s="84" t="str">
        <f ca="1">IF(B613="","",OFFSET(List1!L$4,tisk!A612,0))</f>
        <v>Jedná se o nákup nových tlakových hadic B65 a C42 a kombinované proudnice, které jsou důležité při řešení krizových situací.</v>
      </c>
      <c r="E614" s="117"/>
      <c r="F614" s="93"/>
      <c r="G614" s="118"/>
      <c r="H614" s="119"/>
      <c r="I614" s="116"/>
      <c r="J614" s="116"/>
      <c r="K614" s="116"/>
      <c r="L614" s="116"/>
      <c r="M614" s="118"/>
    </row>
    <row r="615" spans="1:13" s="95" customFormat="1" ht="30.05" customHeight="1" x14ac:dyDescent="0.3">
      <c r="A615" s="90">
        <f>ROW()/3-1</f>
        <v>204</v>
      </c>
      <c r="B615" s="116"/>
      <c r="C615" s="84" t="str">
        <f ca="1">IF(B613="","",CONCATENATE("Zástupce","
",OFFSET(List1!J$4,tisk!A612,0)))</f>
        <v xml:space="preserve">Zástupce
</v>
      </c>
      <c r="D615" s="84" t="str">
        <f ca="1">IF(B613="","",CONCATENATE("Dotace bude použita na:",OFFSET(List1!M$4,tisk!A612,0)))</f>
        <v>Dotace bude použita na:pořízení  hadice tlakové   B 65 2 ks, hadice tlakové   C42  4 ks, kombinovaná proudnice  1 ks</v>
      </c>
      <c r="E615" s="117"/>
      <c r="F615" s="92" t="str">
        <f ca="1">IF(B613="","",OFFSET(List1!P$4,tisk!A612,0))</f>
        <v>11/2019</v>
      </c>
      <c r="G615" s="118"/>
      <c r="H615" s="119"/>
      <c r="I615" s="116"/>
      <c r="J615" s="116"/>
      <c r="K615" s="116"/>
      <c r="L615" s="116"/>
      <c r="M615" s="118"/>
    </row>
    <row r="616" spans="1:13" s="95" customFormat="1" ht="61.55" customHeight="1" x14ac:dyDescent="0.3">
      <c r="A616" s="90"/>
      <c r="B616" s="116" t="str">
        <f ca="1">IF(OFFSET(List1!A$4,tisk!A615,0)&gt;0,OFFSET(List1!A$4,tisk!A615,0),"")</f>
        <v>136</v>
      </c>
      <c r="C616" s="84" t="str">
        <f ca="1">IF(B616="","",CONCATENATE(OFFSET(List1!B$4,tisk!A615,0),"
",OFFSET(List1!C$4,tisk!A615,0),"
",OFFSET(List1!D$4,tisk!A615,0),"
",OFFSET(List1!E$4,tisk!A615,0)))</f>
        <v>Obec Zvole
Zvole 123
Zvole
78901</v>
      </c>
      <c r="D616" s="86" t="str">
        <f ca="1">IF(B616="","",OFFSET(List1!K$4,tisk!A615,0))</f>
        <v>Pořízení, technické zhodnocení a oprava požární techniky a nákup věcného vybavení pro JSDH Zvole zřízené obcí  Zvole</v>
      </c>
      <c r="E616" s="117">
        <f ca="1">IF(B616="","",OFFSET(List1!N$4,tisk!A615,0))</f>
        <v>35000</v>
      </c>
      <c r="F616" s="92" t="str">
        <f ca="1">IF(B616="","",OFFSET(List1!O$4,tisk!A615,0))</f>
        <v>1/2019</v>
      </c>
      <c r="G616" s="118">
        <f ca="1">IF(B616="","",OFFSET(List1!Q$4,tisk!A615,0))</f>
        <v>35000</v>
      </c>
      <c r="H616" s="119" t="str">
        <f ca="1">IF(B616="","",OFFSET(List1!R$4,tisk!A615,0))</f>
        <v>13.12.2019</v>
      </c>
      <c r="I616" s="116">
        <f ca="1">IF(B616="","",OFFSET(List1!S$4,tisk!A615,0))</f>
        <v>90</v>
      </c>
      <c r="J616" s="116">
        <f ca="1">IF(B616="","",OFFSET(List1!T$4,tisk!A615,0))</f>
        <v>105</v>
      </c>
      <c r="K616" s="116">
        <f ca="1">IF(B616="","",OFFSET(List1!U$4,tisk!A615,0))</f>
        <v>150</v>
      </c>
      <c r="L616" s="116">
        <f ca="1">IF(B616="","",OFFSET(List1!V$4,tisk!A615,0))</f>
        <v>345</v>
      </c>
      <c r="M616" s="118">
        <f ca="1">IF(B616="","",OFFSET(List1!W$4,tisk!A615,0))</f>
        <v>17500</v>
      </c>
    </row>
    <row r="617" spans="1:13" s="95" customFormat="1" ht="93.3" customHeight="1" x14ac:dyDescent="0.3">
      <c r="A617" s="90"/>
      <c r="B617" s="116"/>
      <c r="C617" s="84" t="str">
        <f ca="1">IF(B616="","",CONCATENATE("Okres ",OFFSET(List1!F$4,tisk!A615,0),"
","Právní forma","
",OFFSET(List1!G$4,tisk!A615,0),"
","IČO ",OFFSET(List1!H$4,tisk!A615,0),"
 ","B.Ú. ",OFFSET(List1!I$4,tisk!A615,0)))</f>
        <v>Okres Šumperk
Právní forma
Obec, městská část hlavního města Prahy
IČO 00303666
 B.Ú. -anonymizováno-</v>
      </c>
      <c r="D617" s="84" t="str">
        <f ca="1">IF(B616="","",OFFSET(List1!L$4,tisk!A615,0))</f>
        <v>Nákup- přenosné plovoucí čerpadlo</v>
      </c>
      <c r="E617" s="117"/>
      <c r="F617" s="93"/>
      <c r="G617" s="118"/>
      <c r="H617" s="119"/>
      <c r="I617" s="116"/>
      <c r="J617" s="116"/>
      <c r="K617" s="116"/>
      <c r="L617" s="116"/>
      <c r="M617" s="118"/>
    </row>
    <row r="618" spans="1:13" s="95" customFormat="1" ht="21.95" customHeight="1" x14ac:dyDescent="0.3">
      <c r="A618" s="90">
        <f>ROW()/3-1</f>
        <v>205</v>
      </c>
      <c r="B618" s="116"/>
      <c r="C618" s="84" t="str">
        <f ca="1">IF(B616="","",CONCATENATE("Zástupce","
",OFFSET(List1!J$4,tisk!A615,0)))</f>
        <v xml:space="preserve">Zástupce
</v>
      </c>
      <c r="D618" s="84" t="str">
        <f ca="1">IF(B616="","",CONCATENATE("Dotace bude použita na:",OFFSET(List1!M$4,tisk!A615,0)))</f>
        <v>Dotace bude použita na:pořízení nového přenosného plovoucího čerpadla</v>
      </c>
      <c r="E618" s="117"/>
      <c r="F618" s="92" t="str">
        <f ca="1">IF(B616="","",OFFSET(List1!P$4,tisk!A615,0))</f>
        <v>11/2019</v>
      </c>
      <c r="G618" s="118"/>
      <c r="H618" s="119"/>
      <c r="I618" s="116"/>
      <c r="J618" s="116"/>
      <c r="K618" s="116"/>
      <c r="L618" s="116"/>
      <c r="M618" s="118"/>
    </row>
    <row r="619" spans="1:13" s="95" customFormat="1" ht="60.1" customHeight="1" x14ac:dyDescent="0.3">
      <c r="A619" s="90"/>
      <c r="B619" s="116" t="str">
        <f ca="1">IF(OFFSET(List1!A$4,tisk!A618,0)&gt;0,OFFSET(List1!A$4,tisk!A618,0),"")</f>
        <v>145</v>
      </c>
      <c r="C619" s="84" t="str">
        <f ca="1">IF(B619="","",CONCATENATE(OFFSET(List1!B$4,tisk!A618,0),"
",OFFSET(List1!C$4,tisk!A618,0),"
",OFFSET(List1!D$4,tisk!A618,0),"
",OFFSET(List1!E$4,tisk!A618,0)))</f>
        <v>Obec Želatovice
Želatovice 92
Želatovice
75116</v>
      </c>
      <c r="D619" s="86" t="str">
        <f ca="1">IF(B619="","",OFFSET(List1!K$4,tisk!A618,0))</f>
        <v>Pořízení, technické zhodnocení a oprava požární techniky a nákup věcného vybavení pro JSDH Želatovice zřízené obcí Želatovice</v>
      </c>
      <c r="E619" s="117">
        <f ca="1">IF(B619="","",OFFSET(List1!N$4,tisk!A618,0))</f>
        <v>34990</v>
      </c>
      <c r="F619" s="92" t="str">
        <f ca="1">IF(B619="","",OFFSET(List1!O$4,tisk!A618,0))</f>
        <v>1/2019</v>
      </c>
      <c r="G619" s="118">
        <f ca="1">IF(B619="","",OFFSET(List1!Q$4,tisk!A618,0))</f>
        <v>30000</v>
      </c>
      <c r="H619" s="119" t="str">
        <f ca="1">IF(B619="","",OFFSET(List1!R$4,tisk!A618,0))</f>
        <v>13.12.2019</v>
      </c>
      <c r="I619" s="116">
        <f ca="1">IF(B619="","",OFFSET(List1!S$4,tisk!A618,0))</f>
        <v>90</v>
      </c>
      <c r="J619" s="116">
        <f ca="1">IF(B619="","",OFFSET(List1!T$4,tisk!A618,0))</f>
        <v>105</v>
      </c>
      <c r="K619" s="116">
        <f ca="1">IF(B619="","",OFFSET(List1!U$4,tisk!A618,0))</f>
        <v>150</v>
      </c>
      <c r="L619" s="116">
        <f ca="1">IF(B619="","",OFFSET(List1!V$4,tisk!A618,0))</f>
        <v>345</v>
      </c>
      <c r="M619" s="118">
        <f ca="1">IF(B619="","",OFFSET(List1!W$4,tisk!A618,0))</f>
        <v>17500</v>
      </c>
    </row>
    <row r="620" spans="1:13" s="95" customFormat="1" ht="87.65" customHeight="1" x14ac:dyDescent="0.3">
      <c r="A620" s="90"/>
      <c r="B620" s="116"/>
      <c r="C620" s="84" t="str">
        <f ca="1">IF(B619="","",CONCATENATE("Okres ",OFFSET(List1!F$4,tisk!A618,0),"
","Právní forma","
",OFFSET(List1!G$4,tisk!A618,0),"
","IČO ",OFFSET(List1!H$4,tisk!A618,0),"
 ","B.Ú. ",OFFSET(List1!I$4,tisk!A618,0)))</f>
        <v>Okres Přerov
Právní forma
Obec, městská část hlavního města Prahy
IČO 00302287
 B.Ú. -anonymizováno-</v>
      </c>
      <c r="D620" s="84" t="str">
        <f ca="1">IF(B619="","",OFFSET(List1!L$4,tisk!A618,0))</f>
        <v>Pořízení motorového kalového čerpadla.</v>
      </c>
      <c r="E620" s="117"/>
      <c r="F620" s="93"/>
      <c r="G620" s="118"/>
      <c r="H620" s="119"/>
      <c r="I620" s="116"/>
      <c r="J620" s="116"/>
      <c r="K620" s="116"/>
      <c r="L620" s="116"/>
      <c r="M620" s="118"/>
    </row>
    <row r="621" spans="1:13" s="95" customFormat="1" ht="20.05" customHeight="1" x14ac:dyDescent="0.3">
      <c r="A621" s="90">
        <f>ROW()/3-1</f>
        <v>206</v>
      </c>
      <c r="B621" s="116"/>
      <c r="C621" s="84" t="str">
        <f ca="1">IF(B619="","",CONCATENATE("Zástupce","
",OFFSET(List1!J$4,tisk!A618,0)))</f>
        <v xml:space="preserve">Zástupce
</v>
      </c>
      <c r="D621" s="84" t="str">
        <f ca="1">IF(B619="","",CONCATENATE("Dotace bude použita na:",OFFSET(List1!M$4,tisk!A618,0)))</f>
        <v>Dotace bude použita na:pořízení motorového kalového čerpadla.</v>
      </c>
      <c r="E621" s="117"/>
      <c r="F621" s="92" t="str">
        <f ca="1">IF(B619="","",OFFSET(List1!P$4,tisk!A618,0))</f>
        <v>11/2019</v>
      </c>
      <c r="G621" s="118"/>
      <c r="H621" s="119"/>
      <c r="I621" s="116"/>
      <c r="J621" s="116"/>
      <c r="K621" s="116"/>
      <c r="L621" s="116"/>
      <c r="M621" s="118"/>
    </row>
    <row r="622" spans="1:13" s="95" customFormat="1" ht="61.4" customHeight="1" x14ac:dyDescent="0.3">
      <c r="A622" s="90"/>
      <c r="B622" s="116" t="str">
        <f ca="1">IF(OFFSET(List1!A$4,tisk!A621,0)&gt;0,OFFSET(List1!A$4,tisk!A621,0),"")</f>
        <v>222</v>
      </c>
      <c r="C622" s="84" t="str">
        <f ca="1">IF(B622="","",CONCATENATE(OFFSET(List1!B$4,tisk!A621,0),"
",OFFSET(List1!C$4,tisk!A621,0),"
",OFFSET(List1!D$4,tisk!A621,0),"
",OFFSET(List1!E$4,tisk!A621,0)))</f>
        <v>Obec Bohuňovice
6. května 109
Bohuňovice
78314</v>
      </c>
      <c r="D622" s="86" t="str">
        <f ca="1">IF(B622="","",OFFSET(List1!K$4,tisk!A621,0))</f>
        <v>Pořízení, technické zhodnocení a oprava požární techniky a nákup věcného vybavení pro JSDH Trusovice zřízené obcí Bohuňovice</v>
      </c>
      <c r="E622" s="117">
        <f ca="1">IF(B622="","",OFFSET(List1!N$4,tisk!A621,0))</f>
        <v>34000</v>
      </c>
      <c r="F622" s="92" t="str">
        <f ca="1">IF(B622="","",OFFSET(List1!O$4,tisk!A621,0))</f>
        <v>1/2019</v>
      </c>
      <c r="G622" s="118">
        <f ca="1">IF(B622="","",OFFSET(List1!Q$4,tisk!A621,0))</f>
        <v>34000</v>
      </c>
      <c r="H622" s="119" t="str">
        <f ca="1">IF(B622="","",OFFSET(List1!R$4,tisk!A621,0))</f>
        <v>13.12.2019</v>
      </c>
      <c r="I622" s="116">
        <f ca="1">IF(B622="","",OFFSET(List1!S$4,tisk!A621,0))</f>
        <v>70</v>
      </c>
      <c r="J622" s="116">
        <f ca="1">IF(B622="","",OFFSET(List1!T$4,tisk!A621,0))</f>
        <v>120</v>
      </c>
      <c r="K622" s="116">
        <f ca="1">IF(B622="","",OFFSET(List1!U$4,tisk!A621,0))</f>
        <v>150</v>
      </c>
      <c r="L622" s="116">
        <f ca="1">IF(B622="","",OFFSET(List1!V$4,tisk!A621,0))</f>
        <v>340</v>
      </c>
      <c r="M622" s="118">
        <f ca="1">IF(B622="","",OFFSET(List1!W$4,tisk!A621,0))</f>
        <v>17000</v>
      </c>
    </row>
    <row r="623" spans="1:13" s="95" customFormat="1" ht="87.65" customHeight="1" x14ac:dyDescent="0.3">
      <c r="A623" s="90"/>
      <c r="B623" s="116"/>
      <c r="C623" s="84" t="str">
        <f ca="1">IF(B622="","",CONCATENATE("Okres ",OFFSET(List1!F$4,tisk!A621,0),"
","Právní forma","
",OFFSET(List1!G$4,tisk!A621,0),"
","IČO ",OFFSET(List1!H$4,tisk!A621,0),"
 ","B.Ú. ",OFFSET(List1!I$4,tisk!A621,0)))</f>
        <v>Okres Olomouc
Právní forma
Obec, městská část hlavního města Prahy
IČO 00298697
 B.Ú. -anonymizováno-</v>
      </c>
      <c r="D623" s="84" t="str">
        <f ca="1">IF(B622="","",OFFSET(List1!L$4,tisk!A621,0))</f>
        <v>pořízení Vozidlová analogová radiostanice včetně antén a mikrofonu a příslušenství pro zástavbu do vozidla. Ruční radiostanice s příslušenstvím.</v>
      </c>
      <c r="E623" s="117"/>
      <c r="F623" s="93"/>
      <c r="G623" s="118"/>
      <c r="H623" s="119"/>
      <c r="I623" s="116"/>
      <c r="J623" s="116"/>
      <c r="K623" s="116"/>
      <c r="L623" s="116"/>
      <c r="M623" s="118"/>
    </row>
    <row r="624" spans="1:13" s="95" customFormat="1" ht="18.2" customHeight="1" x14ac:dyDescent="0.3">
      <c r="A624" s="90">
        <f>ROW()/3-1</f>
        <v>207</v>
      </c>
      <c r="B624" s="116"/>
      <c r="C624" s="84" t="str">
        <f ca="1">IF(B622="","",CONCATENATE("Zástupce","
",OFFSET(List1!J$4,tisk!A621,0)))</f>
        <v xml:space="preserve">Zástupce
</v>
      </c>
      <c r="D624" s="84" t="str">
        <f ca="1">IF(B622="","",CONCATENATE("Dotace bude použita na:",OFFSET(List1!M$4,tisk!A621,0)))</f>
        <v>Dotace bude použita na:pořízení spojových prostředků pro JSDH Trusovice</v>
      </c>
      <c r="E624" s="117"/>
      <c r="F624" s="92" t="str">
        <f ca="1">IF(B622="","",OFFSET(List1!P$4,tisk!A621,0))</f>
        <v>11/2019</v>
      </c>
      <c r="G624" s="118"/>
      <c r="H624" s="119"/>
      <c r="I624" s="116"/>
      <c r="J624" s="116"/>
      <c r="K624" s="116"/>
      <c r="L624" s="116"/>
      <c r="M624" s="118"/>
    </row>
    <row r="625" spans="1:13" s="95" customFormat="1" ht="61.4" customHeight="1" x14ac:dyDescent="0.3">
      <c r="A625" s="90"/>
      <c r="B625" s="116" t="str">
        <f ca="1">IF(OFFSET(List1!A$4,tisk!A624,0)&gt;0,OFFSET(List1!A$4,tisk!A624,0),"")</f>
        <v>88</v>
      </c>
      <c r="C625" s="84" t="str">
        <f ca="1">IF(B625="","",CONCATENATE(OFFSET(List1!B$4,tisk!A624,0),"
",OFFSET(List1!C$4,tisk!A624,0),"
",OFFSET(List1!D$4,tisk!A624,0),"
",OFFSET(List1!E$4,tisk!A624,0)))</f>
        <v>Obec Líšnice
Líšnice 39
Líšnice
789 85</v>
      </c>
      <c r="D625" s="86" t="str">
        <f ca="1">IF(B625="","",OFFSET(List1!K$4,tisk!A624,0))</f>
        <v>Pořízení, technické zhodnocení a oprava požární techniky a nákup věcného vybavení pro JSDH Líšnice zřízené obcí Líšnice</v>
      </c>
      <c r="E625" s="117">
        <f ca="1">IF(B625="","",OFFSET(List1!N$4,tisk!A624,0))</f>
        <v>52000</v>
      </c>
      <c r="F625" s="92" t="str">
        <f ca="1">IF(B625="","",OFFSET(List1!O$4,tisk!A624,0))</f>
        <v>1/2019</v>
      </c>
      <c r="G625" s="118">
        <f ca="1">IF(B625="","",OFFSET(List1!Q$4,tisk!A624,0))</f>
        <v>26000</v>
      </c>
      <c r="H625" s="119" t="str">
        <f ca="1">IF(B625="","",OFFSET(List1!R$4,tisk!A624,0))</f>
        <v>13.12.2019</v>
      </c>
      <c r="I625" s="116">
        <f ca="1">IF(B625="","",OFFSET(List1!S$4,tisk!A624,0))</f>
        <v>90</v>
      </c>
      <c r="J625" s="116">
        <f ca="1">IF(B625="","",OFFSET(List1!T$4,tisk!A624,0))</f>
        <v>100</v>
      </c>
      <c r="K625" s="116">
        <f ca="1">IF(B625="","",OFFSET(List1!U$4,tisk!A624,0))</f>
        <v>150</v>
      </c>
      <c r="L625" s="116">
        <f ca="1">IF(B625="","",OFFSET(List1!V$4,tisk!A624,0))</f>
        <v>340</v>
      </c>
      <c r="M625" s="118">
        <f ca="1">IF(B625="","",OFFSET(List1!W$4,tisk!A624,0))</f>
        <v>26000</v>
      </c>
    </row>
    <row r="626" spans="1:13" s="95" customFormat="1" ht="88.9" customHeight="1" x14ac:dyDescent="0.3">
      <c r="A626" s="90"/>
      <c r="B626" s="116"/>
      <c r="C626" s="84" t="str">
        <f ca="1">IF(B625="","",CONCATENATE("Okres ",OFFSET(List1!F$4,tisk!A624,0),"
","Právní forma","
",OFFSET(List1!G$4,tisk!A624,0),"
","IČO ",OFFSET(List1!H$4,tisk!A624,0),"
 ","B.Ú. ",OFFSET(List1!I$4,tisk!A624,0)))</f>
        <v>Okres Šumperk
Právní forma
Obec, městská část hlavního města Prahy
IČO 00636002
 B.Ú. -anonymizováno-</v>
      </c>
      <c r="D626" s="84" t="str">
        <f ca="1">IF(B625="","",OFFSET(List1!L$4,tisk!A624,0))</f>
        <v>Jedná se o výměnu ochranných prostředků pro hasiče JSDH Líšnice. Přilby pro hasiče, zásahové oděvy a rukavice pro hasiče. Staré již nevyhovují normám, některé prostředky jsou již nepoužitelné.</v>
      </c>
      <c r="E626" s="117"/>
      <c r="F626" s="93"/>
      <c r="G626" s="118"/>
      <c r="H626" s="119"/>
      <c r="I626" s="116"/>
      <c r="J626" s="116"/>
      <c r="K626" s="116"/>
      <c r="L626" s="116"/>
      <c r="M626" s="118"/>
    </row>
    <row r="627" spans="1:13" s="95" customFormat="1" ht="30.05" customHeight="1" x14ac:dyDescent="0.3">
      <c r="A627" s="90">
        <f>ROW()/3-1</f>
        <v>208</v>
      </c>
      <c r="B627" s="116"/>
      <c r="C627" s="84" t="str">
        <f ca="1">IF(B625="","",CONCATENATE("Zástupce","
",OFFSET(List1!J$4,tisk!A624,0)))</f>
        <v xml:space="preserve">Zástupce
</v>
      </c>
      <c r="D627" s="84" t="str">
        <f ca="1">IF(B625="","",CONCATENATE("Dotace bude použita na:",OFFSET(List1!M$4,tisk!A624,0)))</f>
        <v>Dotace bude použita na:pořízení 5 ks přileb pro hasiče, 3 ks zásahového oděvu, 10 ks rukavic pro hasiče</v>
      </c>
      <c r="E627" s="117"/>
      <c r="F627" s="92" t="str">
        <f ca="1">IF(B625="","",OFFSET(List1!P$4,tisk!A624,0))</f>
        <v>11/2019</v>
      </c>
      <c r="G627" s="118"/>
      <c r="H627" s="119"/>
      <c r="I627" s="116"/>
      <c r="J627" s="116"/>
      <c r="K627" s="116"/>
      <c r="L627" s="116"/>
      <c r="M627" s="118"/>
    </row>
    <row r="628" spans="1:13" s="95" customFormat="1" ht="60.1" customHeight="1" x14ac:dyDescent="0.3">
      <c r="A628" s="90"/>
      <c r="B628" s="116" t="str">
        <f ca="1">IF(OFFSET(List1!A$4,tisk!A627,0)&gt;0,OFFSET(List1!A$4,tisk!A627,0),"")</f>
        <v>224</v>
      </c>
      <c r="C628" s="84" t="str">
        <f ca="1">IF(B628="","",CONCATENATE(OFFSET(List1!B$4,tisk!A627,0),"
",OFFSET(List1!C$4,tisk!A627,0),"
",OFFSET(List1!D$4,tisk!A627,0),"
",OFFSET(List1!E$4,tisk!A627,0)))</f>
        <v>Obec Radíkov
Radíkov 48
Radíkov
75301</v>
      </c>
      <c r="D628" s="86" t="str">
        <f ca="1">IF(B628="","",OFFSET(List1!K$4,tisk!A627,0))</f>
        <v>Pořízení, technické zhodnocení a oprava požární techniky a nákup věcného vybavení pro JSDH Radíkov zřízené obcí Radíkov</v>
      </c>
      <c r="E628" s="117">
        <f ca="1">IF(B628="","",OFFSET(List1!N$4,tisk!A627,0))</f>
        <v>35000</v>
      </c>
      <c r="F628" s="92" t="str">
        <f ca="1">IF(B628="","",OFFSET(List1!O$4,tisk!A627,0))</f>
        <v>1/2019</v>
      </c>
      <c r="G628" s="118">
        <f ca="1">IF(B628="","",OFFSET(List1!Q$4,tisk!A627,0))</f>
        <v>35000</v>
      </c>
      <c r="H628" s="119" t="str">
        <f ca="1">IF(B628="","",OFFSET(List1!R$4,tisk!A627,0))</f>
        <v>13.12.2019</v>
      </c>
      <c r="I628" s="116">
        <f ca="1">IF(B628="","",OFFSET(List1!S$4,tisk!A627,0))</f>
        <v>110</v>
      </c>
      <c r="J628" s="116">
        <f ca="1">IF(B628="","",OFFSET(List1!T$4,tisk!A627,0))</f>
        <v>150</v>
      </c>
      <c r="K628" s="116">
        <f ca="1">IF(B628="","",OFFSET(List1!U$4,tisk!A627,0))</f>
        <v>80</v>
      </c>
      <c r="L628" s="116">
        <f ca="1">IF(B628="","",OFFSET(List1!V$4,tisk!A627,0))</f>
        <v>340</v>
      </c>
      <c r="M628" s="118">
        <f ca="1">IF(B628="","",OFFSET(List1!W$4,tisk!A627,0))</f>
        <v>17500</v>
      </c>
    </row>
    <row r="629" spans="1:13" s="95" customFormat="1" ht="90.8" customHeight="1" x14ac:dyDescent="0.3">
      <c r="A629" s="90"/>
      <c r="B629" s="116"/>
      <c r="C629" s="84" t="str">
        <f ca="1">IF(B628="","",CONCATENATE("Okres ",OFFSET(List1!F$4,tisk!A627,0),"
","Právní forma","
",OFFSET(List1!G$4,tisk!A627,0),"
","IČO ",OFFSET(List1!H$4,tisk!A627,0),"
 ","B.Ú. ",OFFSET(List1!I$4,tisk!A627,0)))</f>
        <v>Okres Přerov
Právní forma
Obec, městská část hlavního města Prahy
IČO 00301841
 B.Ú. -anonymizováno-</v>
      </c>
      <c r="D629" s="84" t="str">
        <f ca="1">IF(B628="","",OFFSET(List1!L$4,tisk!A627,0))</f>
        <v>Jedná se o nákup 5ks pneumatik na cisternovou automobilovou stříkačku Tatra 148, které je majetkem obce Radíkov.</v>
      </c>
      <c r="E629" s="117"/>
      <c r="F629" s="93"/>
      <c r="G629" s="118"/>
      <c r="H629" s="119"/>
      <c r="I629" s="116"/>
      <c r="J629" s="116"/>
      <c r="K629" s="116"/>
      <c r="L629" s="116"/>
      <c r="M629" s="118"/>
    </row>
    <row r="630" spans="1:13" s="95" customFormat="1" ht="19.45" customHeight="1" x14ac:dyDescent="0.3">
      <c r="A630" s="90">
        <f>ROW()/3-1</f>
        <v>209</v>
      </c>
      <c r="B630" s="116"/>
      <c r="C630" s="84" t="str">
        <f ca="1">IF(B628="","",CONCATENATE("Zástupce","
",OFFSET(List1!J$4,tisk!A627,0)))</f>
        <v xml:space="preserve">Zástupce
</v>
      </c>
      <c r="D630" s="84" t="str">
        <f ca="1">IF(B628="","",CONCATENATE("Dotace bude použita na:",OFFSET(List1!M$4,tisk!A627,0)))</f>
        <v>Dotace bude použita na:pořízení 5ks pneumatik na CAS Tatra 148</v>
      </c>
      <c r="E630" s="117"/>
      <c r="F630" s="92" t="str">
        <f ca="1">IF(B628="","",OFFSET(List1!P$4,tisk!A627,0))</f>
        <v>11/2019</v>
      </c>
      <c r="G630" s="118"/>
      <c r="H630" s="119"/>
      <c r="I630" s="116"/>
      <c r="J630" s="116"/>
      <c r="K630" s="116"/>
      <c r="L630" s="116"/>
      <c r="M630" s="118"/>
    </row>
    <row r="631" spans="1:13" s="95" customFormat="1" ht="60.1" customHeight="1" x14ac:dyDescent="0.3">
      <c r="A631" s="90"/>
      <c r="B631" s="116" t="str">
        <f ca="1">IF(OFFSET(List1!A$4,tisk!A630,0)&gt;0,OFFSET(List1!A$4,tisk!A630,0),"")</f>
        <v>20</v>
      </c>
      <c r="C631" s="84" t="str">
        <f ca="1">IF(B631="","",CONCATENATE(OFFSET(List1!B$4,tisk!A630,0),"
",OFFSET(List1!C$4,tisk!A630,0),"
",OFFSET(List1!D$4,tisk!A630,0),"
",OFFSET(List1!E$4,tisk!A630,0)))</f>
        <v>Obec Rapotín
Šumperská 775
Rapotín
78814</v>
      </c>
      <c r="D631" s="86" t="str">
        <f ca="1">IF(B631="","",OFFSET(List1!K$4,tisk!A630,0))</f>
        <v>Pořízení, technické zhodnocení a oprava požární techniky a nákup věcného vybavení pro JSDH Rapotín zřízené obcí Rapotín</v>
      </c>
      <c r="E631" s="117">
        <f ca="1">IF(B631="","",OFFSET(List1!N$4,tisk!A630,0))</f>
        <v>17000</v>
      </c>
      <c r="F631" s="92" t="str">
        <f ca="1">IF(B631="","",OFFSET(List1!O$4,tisk!A630,0))</f>
        <v>1/2019</v>
      </c>
      <c r="G631" s="118">
        <f ca="1">IF(B631="","",OFFSET(List1!Q$4,tisk!A630,0))</f>
        <v>17000</v>
      </c>
      <c r="H631" s="119" t="str">
        <f ca="1">IF(B631="","",OFFSET(List1!R$4,tisk!A630,0))</f>
        <v>13.12.2019</v>
      </c>
      <c r="I631" s="116">
        <f ca="1">IF(B631="","",OFFSET(List1!S$4,tisk!A630,0))</f>
        <v>70</v>
      </c>
      <c r="J631" s="116">
        <f ca="1">IF(B631="","",OFFSET(List1!T$4,tisk!A630,0))</f>
        <v>120</v>
      </c>
      <c r="K631" s="116">
        <f ca="1">IF(B631="","",OFFSET(List1!U$4,tisk!A630,0))</f>
        <v>150</v>
      </c>
      <c r="L631" s="116">
        <f ca="1">IF(B631="","",OFFSET(List1!V$4,tisk!A630,0))</f>
        <v>340</v>
      </c>
      <c r="M631" s="118">
        <f ca="1">IF(B631="","",OFFSET(List1!W$4,tisk!A630,0))</f>
        <v>8500</v>
      </c>
    </row>
    <row r="632" spans="1:13" s="95" customFormat="1" ht="89.55" customHeight="1" x14ac:dyDescent="0.3">
      <c r="A632" s="90"/>
      <c r="B632" s="116"/>
      <c r="C632" s="84" t="str">
        <f ca="1">IF(B631="","",CONCATENATE("Okres ",OFFSET(List1!F$4,tisk!A630,0),"
","Právní forma","
",OFFSET(List1!G$4,tisk!A630,0),"
","IČO ",OFFSET(List1!H$4,tisk!A630,0),"
 ","B.Ú. ",OFFSET(List1!I$4,tisk!A630,0)))</f>
        <v>Okres Šumperk
Právní forma
Obec, městská část hlavního města Prahy
IČO 00635901
 B.Ú. -anonymizováno-</v>
      </c>
      <c r="D632" s="84" t="str">
        <f ca="1">IF(B631="","",OFFSET(List1!L$4,tisk!A630,0))</f>
        <v>Pro zajištění dostatečné akceschopnost JSDH Rapotín, pro zajištění  kvalitních a rychlých zásahů při mimořádných a nenadálých situacích chce obec Rapotín pořídit spojové prostředky s příslušenstvím.</v>
      </c>
      <c r="E632" s="117"/>
      <c r="F632" s="93"/>
      <c r="G632" s="118"/>
      <c r="H632" s="119"/>
      <c r="I632" s="116"/>
      <c r="J632" s="116"/>
      <c r="K632" s="116"/>
      <c r="L632" s="116"/>
      <c r="M632" s="118"/>
    </row>
    <row r="633" spans="1:13" s="95" customFormat="1" ht="20.05" customHeight="1" x14ac:dyDescent="0.3">
      <c r="A633" s="90">
        <f>ROW()/3-1</f>
        <v>210</v>
      </c>
      <c r="B633" s="116"/>
      <c r="C633" s="84" t="str">
        <f ca="1">IF(B631="","",CONCATENATE("Zástupce","
",OFFSET(List1!J$4,tisk!A630,0)))</f>
        <v xml:space="preserve">Zástupce
</v>
      </c>
      <c r="D633" s="84" t="str">
        <f ca="1">IF(B631="","",CONCATENATE("Dotace bude použita na:",OFFSET(List1!M$4,tisk!A630,0)))</f>
        <v>Dotace bude použita na:pořízení spojových prostředků s příslušenstvím.</v>
      </c>
      <c r="E633" s="117"/>
      <c r="F633" s="92" t="str">
        <f ca="1">IF(B631="","",OFFSET(List1!P$4,tisk!A630,0))</f>
        <v>11/2019</v>
      </c>
      <c r="G633" s="118"/>
      <c r="H633" s="119"/>
      <c r="I633" s="116"/>
      <c r="J633" s="116"/>
      <c r="K633" s="116"/>
      <c r="L633" s="116"/>
      <c r="M633" s="118"/>
    </row>
    <row r="634" spans="1:13" s="95" customFormat="1" ht="60.1" customHeight="1" x14ac:dyDescent="0.3">
      <c r="A634" s="90"/>
      <c r="B634" s="116" t="str">
        <f ca="1">IF(OFFSET(List1!A$4,tisk!A633,0)&gt;0,OFFSET(List1!A$4,tisk!A633,0),"")</f>
        <v>122</v>
      </c>
      <c r="C634" s="84" t="str">
        <f ca="1">IF(B634="","",CONCATENATE(OFFSET(List1!B$4,tisk!A633,0),"
",OFFSET(List1!C$4,tisk!A633,0),"
",OFFSET(List1!D$4,tisk!A633,0),"
",OFFSET(List1!E$4,tisk!A633,0)))</f>
        <v>Obec Újezd
Újezd 83
Újezd
78396</v>
      </c>
      <c r="D634" s="86" t="str">
        <f ca="1">IF(B634="","",OFFSET(List1!K$4,tisk!A633,0))</f>
        <v>Pořízení, technické zhodnocení a oprava požární techniky a nákup věcného vybavení pro JSDH Újezd zřízené obcí Újezd</v>
      </c>
      <c r="E634" s="117">
        <f ca="1">IF(B634="","",OFFSET(List1!N$4,tisk!A633,0))</f>
        <v>48000</v>
      </c>
      <c r="F634" s="92" t="str">
        <f ca="1">IF(B634="","",OFFSET(List1!O$4,tisk!A633,0))</f>
        <v>1/2019</v>
      </c>
      <c r="G634" s="118">
        <f ca="1">IF(B634="","",OFFSET(List1!Q$4,tisk!A633,0))</f>
        <v>24000</v>
      </c>
      <c r="H634" s="119" t="str">
        <f ca="1">IF(B634="","",OFFSET(List1!R$4,tisk!A633,0))</f>
        <v>13.12.2019</v>
      </c>
      <c r="I634" s="116">
        <f ca="1">IF(B634="","",OFFSET(List1!S$4,tisk!A633,0))</f>
        <v>70</v>
      </c>
      <c r="J634" s="116">
        <f ca="1">IF(B634="","",OFFSET(List1!T$4,tisk!A633,0))</f>
        <v>120</v>
      </c>
      <c r="K634" s="116">
        <f ca="1">IF(B634="","",OFFSET(List1!U$4,tisk!A633,0))</f>
        <v>150</v>
      </c>
      <c r="L634" s="116">
        <f ca="1">IF(B634="","",OFFSET(List1!V$4,tisk!A633,0))</f>
        <v>340</v>
      </c>
      <c r="M634" s="118">
        <f ca="1">IF(B634="","",OFFSET(List1!W$4,tisk!A633,0))</f>
        <v>24000</v>
      </c>
    </row>
    <row r="635" spans="1:13" s="95" customFormat="1" ht="87.65" customHeight="1" x14ac:dyDescent="0.3">
      <c r="A635" s="90"/>
      <c r="B635" s="116"/>
      <c r="C635" s="84" t="str">
        <f ca="1">IF(B634="","",CONCATENATE("Okres ",OFFSET(List1!F$4,tisk!A633,0),"
","Právní forma","
",OFFSET(List1!G$4,tisk!A633,0),"
","IČO ",OFFSET(List1!H$4,tisk!A633,0),"
 ","B.Ú. ",OFFSET(List1!I$4,tisk!A633,0)))</f>
        <v>Okres Olomouc
Právní forma
Obec, městská část hlavního města Prahy
IČO 00299618
 B.Ú. -anonymizováno-</v>
      </c>
      <c r="D635" s="84" t="str">
        <f ca="1">IF(B634="","",OFFSET(List1!L$4,tisk!A633,0))</f>
        <v>Pořízení spojových prostředků.</v>
      </c>
      <c r="E635" s="117"/>
      <c r="F635" s="93"/>
      <c r="G635" s="118"/>
      <c r="H635" s="119"/>
      <c r="I635" s="116"/>
      <c r="J635" s="116"/>
      <c r="K635" s="116"/>
      <c r="L635" s="116"/>
      <c r="M635" s="118"/>
    </row>
    <row r="636" spans="1:13" s="95" customFormat="1" ht="19.45" customHeight="1" x14ac:dyDescent="0.3">
      <c r="A636" s="90">
        <f>ROW()/3-1</f>
        <v>211</v>
      </c>
      <c r="B636" s="116"/>
      <c r="C636" s="84" t="str">
        <f ca="1">IF(B634="","",CONCATENATE("Zástupce","
",OFFSET(List1!J$4,tisk!A633,0)))</f>
        <v xml:space="preserve">Zástupce
</v>
      </c>
      <c r="D636" s="84" t="str">
        <f ca="1">IF(B634="","",CONCATENATE("Dotace bude použita na:",OFFSET(List1!M$4,tisk!A633,0)))</f>
        <v>Dotace bude použita na:pořízení spojových prostředků</v>
      </c>
      <c r="E636" s="117"/>
      <c r="F636" s="92" t="str">
        <f ca="1">IF(B634="","",OFFSET(List1!P$4,tisk!A633,0))</f>
        <v>11/2019</v>
      </c>
      <c r="G636" s="118"/>
      <c r="H636" s="119"/>
      <c r="I636" s="116"/>
      <c r="J636" s="116"/>
      <c r="K636" s="116"/>
      <c r="L636" s="116"/>
      <c r="M636" s="118"/>
    </row>
    <row r="637" spans="1:13" s="95" customFormat="1" ht="60.1" customHeight="1" x14ac:dyDescent="0.3">
      <c r="A637" s="90"/>
      <c r="B637" s="116" t="str">
        <f ca="1">IF(OFFSET(List1!A$4,tisk!A636,0)&gt;0,OFFSET(List1!A$4,tisk!A636,0),"")</f>
        <v>43</v>
      </c>
      <c r="C637" s="84" t="str">
        <f ca="1">IF(B637="","",CONCATENATE(OFFSET(List1!B$4,tisk!A636,0),"
",OFFSET(List1!C$4,tisk!A636,0),"
",OFFSET(List1!D$4,tisk!A636,0),"
",OFFSET(List1!E$4,tisk!A636,0)))</f>
        <v>Obec Dolní Újezd
Dolní Újezd 155
Dolní Újezd
75123</v>
      </c>
      <c r="D637" s="86" t="str">
        <f ca="1">IF(B637="","",OFFSET(List1!K$4,tisk!A636,0))</f>
        <v>Pořízení, technické zhodnocení a oprava požární techniky a nákup věcného vybavení pro JSDH Staměřice zřízené obcí Dolní Újezd</v>
      </c>
      <c r="E637" s="117">
        <f ca="1">IF(B637="","",OFFSET(List1!N$4,tisk!A636,0))</f>
        <v>21600</v>
      </c>
      <c r="F637" s="92" t="str">
        <f ca="1">IF(B637="","",OFFSET(List1!O$4,tisk!A636,0))</f>
        <v>1/2019</v>
      </c>
      <c r="G637" s="118">
        <f ca="1">IF(B637="","",OFFSET(List1!Q$4,tisk!A636,0))</f>
        <v>21600</v>
      </c>
      <c r="H637" s="119" t="str">
        <f ca="1">IF(B637="","",OFFSET(List1!R$4,tisk!A636,0))</f>
        <v>13.12.2019</v>
      </c>
      <c r="I637" s="116">
        <f ca="1">IF(B637="","",OFFSET(List1!S$4,tisk!A636,0))</f>
        <v>70</v>
      </c>
      <c r="J637" s="116">
        <f ca="1">IF(B637="","",OFFSET(List1!T$4,tisk!A636,0))</f>
        <v>115</v>
      </c>
      <c r="K637" s="116">
        <f ca="1">IF(B637="","",OFFSET(List1!U$4,tisk!A636,0))</f>
        <v>150</v>
      </c>
      <c r="L637" s="116">
        <f ca="1">IF(B637="","",OFFSET(List1!V$4,tisk!A636,0))</f>
        <v>335</v>
      </c>
      <c r="M637" s="118">
        <f ca="1">IF(B637="","",OFFSET(List1!W$4,tisk!A636,0))</f>
        <v>10800</v>
      </c>
    </row>
    <row r="638" spans="1:13" s="95" customFormat="1" ht="90.8" customHeight="1" x14ac:dyDescent="0.3">
      <c r="A638" s="90"/>
      <c r="B638" s="116"/>
      <c r="C638" s="84" t="str">
        <f ca="1">IF(B637="","",CONCATENATE("Okres ",OFFSET(List1!F$4,tisk!A636,0),"
","Právní forma","
",OFFSET(List1!G$4,tisk!A636,0),"
","IČO ",OFFSET(List1!H$4,tisk!A636,0),"
 ","B.Ú. ",OFFSET(List1!I$4,tisk!A636,0)))</f>
        <v>Okres Přerov
Právní forma
Obec, městská část hlavního města Prahy
IČO 00636223
 B.Ú. -anonymizováno-</v>
      </c>
      <c r="D638" s="84" t="str">
        <f ca="1">IF(B637="","",OFFSET(List1!L$4,tisk!A636,0))</f>
        <v>Pořízení chybějících prostředků pro řezání porostů.</v>
      </c>
      <c r="E638" s="117"/>
      <c r="F638" s="93"/>
      <c r="G638" s="118"/>
      <c r="H638" s="119"/>
      <c r="I638" s="116"/>
      <c r="J638" s="116"/>
      <c r="K638" s="116"/>
      <c r="L638" s="116"/>
      <c r="M638" s="118"/>
    </row>
    <row r="639" spans="1:13" s="95" customFormat="1" ht="21.3" customHeight="1" x14ac:dyDescent="0.3">
      <c r="A639" s="90">
        <f>ROW()/3-1</f>
        <v>212</v>
      </c>
      <c r="B639" s="116"/>
      <c r="C639" s="84" t="str">
        <f ca="1">IF(B637="","",CONCATENATE("Zástupce","
",OFFSET(List1!J$4,tisk!A636,0)))</f>
        <v xml:space="preserve">Zástupce
</v>
      </c>
      <c r="D639" s="84" t="str">
        <f ca="1">IF(B637="","",CONCATENATE("Dotace bude použita na:",OFFSET(List1!M$4,tisk!A636,0)))</f>
        <v>Dotace bude použita na:pořízení motorové řetězové pily a příslušenství.</v>
      </c>
      <c r="E639" s="117"/>
      <c r="F639" s="92" t="str">
        <f ca="1">IF(B637="","",OFFSET(List1!P$4,tisk!A636,0))</f>
        <v>11/2019</v>
      </c>
      <c r="G639" s="118"/>
      <c r="H639" s="119"/>
      <c r="I639" s="116"/>
      <c r="J639" s="116"/>
      <c r="K639" s="116"/>
      <c r="L639" s="116"/>
      <c r="M639" s="118"/>
    </row>
    <row r="640" spans="1:13" s="95" customFormat="1" ht="60.1" customHeight="1" x14ac:dyDescent="0.3">
      <c r="A640" s="90"/>
      <c r="B640" s="116" t="str">
        <f ca="1">IF(OFFSET(List1!A$4,tisk!A639,0)&gt;0,OFFSET(List1!A$4,tisk!A639,0),"")</f>
        <v>45</v>
      </c>
      <c r="C640" s="84" t="str">
        <f ca="1">IF(B640="","",CONCATENATE(OFFSET(List1!B$4,tisk!A639,0),"
",OFFSET(List1!C$4,tisk!A639,0),"
",OFFSET(List1!D$4,tisk!A639,0),"
",OFFSET(List1!E$4,tisk!A639,0)))</f>
        <v>Obec Dolní Újezd
Dolní Újezd 155
Dolní Újezd
75123</v>
      </c>
      <c r="D640" s="86" t="str">
        <f ca="1">IF(B640="","",OFFSET(List1!K$4,tisk!A639,0))</f>
        <v>Pořízení, technické zhodnocení a oprava požární techniky a nákup věcného vybavení pro JSDH Skoky zřízené obcí Dolní Újezd</v>
      </c>
      <c r="E640" s="117">
        <f ca="1">IF(B640="","",OFFSET(List1!N$4,tisk!A639,0))</f>
        <v>21600</v>
      </c>
      <c r="F640" s="92" t="str">
        <f ca="1">IF(B640="","",OFFSET(List1!O$4,tisk!A639,0))</f>
        <v>1/2019</v>
      </c>
      <c r="G640" s="118">
        <f ca="1">IF(B640="","",OFFSET(List1!Q$4,tisk!A639,0))</f>
        <v>21600</v>
      </c>
      <c r="H640" s="119" t="str">
        <f ca="1">IF(B640="","",OFFSET(List1!R$4,tisk!A639,0))</f>
        <v>13.12.2019</v>
      </c>
      <c r="I640" s="116">
        <f ca="1">IF(B640="","",OFFSET(List1!S$4,tisk!A639,0))</f>
        <v>70</v>
      </c>
      <c r="J640" s="116">
        <f ca="1">IF(B640="","",OFFSET(List1!T$4,tisk!A639,0))</f>
        <v>115</v>
      </c>
      <c r="K640" s="116">
        <f ca="1">IF(B640="","",OFFSET(List1!U$4,tisk!A639,0))</f>
        <v>150</v>
      </c>
      <c r="L640" s="116">
        <f ca="1">IF(B640="","",OFFSET(List1!V$4,tisk!A639,0))</f>
        <v>335</v>
      </c>
      <c r="M640" s="118">
        <f ca="1">IF(B640="","",OFFSET(List1!W$4,tisk!A639,0))</f>
        <v>10800</v>
      </c>
    </row>
    <row r="641" spans="1:13" s="95" customFormat="1" ht="87.65" customHeight="1" x14ac:dyDescent="0.3">
      <c r="A641" s="90"/>
      <c r="B641" s="116"/>
      <c r="C641" s="84" t="str">
        <f ca="1">IF(B640="","",CONCATENATE("Okres ",OFFSET(List1!F$4,tisk!A639,0),"
","Právní forma","
",OFFSET(List1!G$4,tisk!A639,0),"
","IČO ",OFFSET(List1!H$4,tisk!A639,0),"
 ","B.Ú. ",OFFSET(List1!I$4,tisk!A639,0)))</f>
        <v>Okres Přerov
Právní forma
Obec, městská část hlavního města Prahy
IČO 00636223
 B.Ú. -anonymizováno-</v>
      </c>
      <c r="D641" s="84" t="str">
        <f ca="1">IF(B640="","",OFFSET(List1!L$4,tisk!A639,0))</f>
        <v>Pořízení chybějících prostředků pro řezání porostů.</v>
      </c>
      <c r="E641" s="117"/>
      <c r="F641" s="93"/>
      <c r="G641" s="118"/>
      <c r="H641" s="119"/>
      <c r="I641" s="116"/>
      <c r="J641" s="116"/>
      <c r="K641" s="116"/>
      <c r="L641" s="116"/>
      <c r="M641" s="118"/>
    </row>
    <row r="642" spans="1:13" s="95" customFormat="1" ht="21.95" customHeight="1" x14ac:dyDescent="0.3">
      <c r="A642" s="90">
        <f>ROW()/3-1</f>
        <v>213</v>
      </c>
      <c r="B642" s="116"/>
      <c r="C642" s="84" t="str">
        <f ca="1">IF(B640="","",CONCATENATE("Zástupce","
",OFFSET(List1!J$4,tisk!A639,0)))</f>
        <v xml:space="preserve">Zástupce
</v>
      </c>
      <c r="D642" s="84" t="str">
        <f ca="1">IF(B640="","",CONCATENATE("Dotace bude použita na:",OFFSET(List1!M$4,tisk!A639,0)))</f>
        <v>Dotace bude použita na:pořízení motorové řetězové pily a příslušenství.</v>
      </c>
      <c r="E642" s="117"/>
      <c r="F642" s="92" t="str">
        <f ca="1">IF(B640="","",OFFSET(List1!P$4,tisk!A639,0))</f>
        <v>11/2019</v>
      </c>
      <c r="G642" s="118"/>
      <c r="H642" s="119"/>
      <c r="I642" s="116"/>
      <c r="J642" s="116"/>
      <c r="K642" s="116"/>
      <c r="L642" s="116"/>
      <c r="M642" s="118"/>
    </row>
    <row r="643" spans="1:13" s="95" customFormat="1" ht="61.4" customHeight="1" x14ac:dyDescent="0.3">
      <c r="A643" s="90"/>
      <c r="B643" s="116" t="str">
        <f ca="1">IF(OFFSET(List1!A$4,tisk!A642,0)&gt;0,OFFSET(List1!A$4,tisk!A642,0),"")</f>
        <v>108</v>
      </c>
      <c r="C643" s="84" t="str">
        <f ca="1">IF(B643="","",CONCATENATE(OFFSET(List1!B$4,tisk!A642,0),"
",OFFSET(List1!C$4,tisk!A642,0),"
",OFFSET(List1!D$4,tisk!A642,0),"
",OFFSET(List1!E$4,tisk!A642,0)))</f>
        <v>Obec Drahanovice
Drahanovice 144
Drahanovice
78344</v>
      </c>
      <c r="D643" s="86" t="str">
        <f ca="1">IF(B643="","",OFFSET(List1!K$4,tisk!A642,0))</f>
        <v>Pořízení, technické zhodnocení a oprava požární techniky a nákup věcného vybavení pro JSDH Střížov zřízené obcí Drahanovice</v>
      </c>
      <c r="E643" s="117">
        <f ca="1">IF(B643="","",OFFSET(List1!N$4,tisk!A642,0))</f>
        <v>36000</v>
      </c>
      <c r="F643" s="92" t="str">
        <f ca="1">IF(B643="","",OFFSET(List1!O$4,tisk!A642,0))</f>
        <v>1/2019</v>
      </c>
      <c r="G643" s="118">
        <f ca="1">IF(B643="","",OFFSET(List1!Q$4,tisk!A642,0))</f>
        <v>35000</v>
      </c>
      <c r="H643" s="119" t="str">
        <f ca="1">IF(B643="","",OFFSET(List1!R$4,tisk!A642,0))</f>
        <v>13.12.2019</v>
      </c>
      <c r="I643" s="116">
        <f ca="1">IF(B643="","",OFFSET(List1!S$4,tisk!A642,0))</f>
        <v>70</v>
      </c>
      <c r="J643" s="116">
        <f ca="1">IF(B643="","",OFFSET(List1!T$4,tisk!A642,0))</f>
        <v>115</v>
      </c>
      <c r="K643" s="116">
        <f ca="1">IF(B643="","",OFFSET(List1!U$4,tisk!A642,0))</f>
        <v>150</v>
      </c>
      <c r="L643" s="116">
        <f ca="1">IF(B643="","",OFFSET(List1!V$4,tisk!A642,0))</f>
        <v>335</v>
      </c>
      <c r="M643" s="118">
        <f ca="1">IF(B643="","",OFFSET(List1!W$4,tisk!A642,0))</f>
        <v>18000</v>
      </c>
    </row>
    <row r="644" spans="1:13" s="95" customFormat="1" ht="88.9" customHeight="1" x14ac:dyDescent="0.3">
      <c r="A644" s="90"/>
      <c r="B644" s="116"/>
      <c r="C644" s="84" t="str">
        <f ca="1">IF(B643="","",CONCATENATE("Okres ",OFFSET(List1!F$4,tisk!A642,0),"
","Právní forma","
",OFFSET(List1!G$4,tisk!A642,0),"
","IČO ",OFFSET(List1!H$4,tisk!A642,0),"
 ","B.Ú. ",OFFSET(List1!I$4,tisk!A642,0)))</f>
        <v>Okres Olomouc
Právní forma
Obec, městská část hlavního města Prahy
IČO 00298841
 B.Ú. -anonymizováno-</v>
      </c>
      <c r="D644" s="84" t="str">
        <f ca="1">IF(B643="","",OFFSET(List1!L$4,tisk!A642,0))</f>
        <v>Vybavení zásahové jednotky Střížov motorovou řetězovou pilou s příslušenstvím.</v>
      </c>
      <c r="E644" s="117"/>
      <c r="F644" s="93"/>
      <c r="G644" s="118"/>
      <c r="H644" s="119"/>
      <c r="I644" s="116"/>
      <c r="J644" s="116"/>
      <c r="K644" s="116"/>
      <c r="L644" s="116"/>
      <c r="M644" s="118"/>
    </row>
    <row r="645" spans="1:13" s="95" customFormat="1" ht="19.45" customHeight="1" x14ac:dyDescent="0.3">
      <c r="A645" s="90">
        <f>ROW()/3-1</f>
        <v>214</v>
      </c>
      <c r="B645" s="116"/>
      <c r="C645" s="84" t="str">
        <f ca="1">IF(B643="","",CONCATENATE("Zástupce","
",OFFSET(List1!J$4,tisk!A642,0)))</f>
        <v xml:space="preserve">Zástupce
</v>
      </c>
      <c r="D645" s="84" t="str">
        <f ca="1">IF(B643="","",CONCATENATE("Dotace bude použita na:",OFFSET(List1!M$4,tisk!A642,0)))</f>
        <v>Dotace bude použita na:pořízení prostředků pro řezání</v>
      </c>
      <c r="E645" s="117"/>
      <c r="F645" s="92" t="str">
        <f ca="1">IF(B643="","",OFFSET(List1!P$4,tisk!A642,0))</f>
        <v>11/2019</v>
      </c>
      <c r="G645" s="118"/>
      <c r="H645" s="119"/>
      <c r="I645" s="116"/>
      <c r="J645" s="116"/>
      <c r="K645" s="116"/>
      <c r="L645" s="116"/>
      <c r="M645" s="118"/>
    </row>
    <row r="646" spans="1:13" s="95" customFormat="1" ht="60.1" customHeight="1" x14ac:dyDescent="0.3">
      <c r="A646" s="90"/>
      <c r="B646" s="116" t="str">
        <f ca="1">IF(OFFSET(List1!A$4,tisk!A645,0)&gt;0,OFFSET(List1!A$4,tisk!A645,0),"")</f>
        <v>235</v>
      </c>
      <c r="C646" s="84" t="str">
        <f ca="1">IF(B646="","",CONCATENATE(OFFSET(List1!B$4,tisk!A645,0),"
",OFFSET(List1!C$4,tisk!A645,0),"
",OFFSET(List1!D$4,tisk!A645,0),"
",OFFSET(List1!E$4,tisk!A645,0)))</f>
        <v>Obec Kokory
Kokory 57
Kokory
75105</v>
      </c>
      <c r="D646" s="86" t="str">
        <f ca="1">IF(B646="","",OFFSET(List1!K$4,tisk!A645,0))</f>
        <v>Pořízení, technické zhodnocení a oprava požární techniky a nákup věcného vybavení pro JSDH Kokory zřízené obcí Kokory</v>
      </c>
      <c r="E646" s="117">
        <f ca="1">IF(B646="","",OFFSET(List1!N$4,tisk!A645,0))</f>
        <v>41000</v>
      </c>
      <c r="F646" s="92" t="str">
        <f ca="1">IF(B646="","",OFFSET(List1!O$4,tisk!A645,0))</f>
        <v>1/2019</v>
      </c>
      <c r="G646" s="118">
        <f ca="1">IF(B646="","",OFFSET(List1!Q$4,tisk!A645,0))</f>
        <v>35000</v>
      </c>
      <c r="H646" s="119" t="str">
        <f ca="1">IF(B646="","",OFFSET(List1!R$4,tisk!A645,0))</f>
        <v>13.12.2019</v>
      </c>
      <c r="I646" s="116">
        <f ca="1">IF(B646="","",OFFSET(List1!S$4,tisk!A645,0))</f>
        <v>70</v>
      </c>
      <c r="J646" s="116">
        <f ca="1">IF(B646="","",OFFSET(List1!T$4,tisk!A645,0))</f>
        <v>115</v>
      </c>
      <c r="K646" s="116">
        <f ca="1">IF(B646="","",OFFSET(List1!U$4,tisk!A645,0))</f>
        <v>150</v>
      </c>
      <c r="L646" s="116">
        <f ca="1">IF(B646="","",OFFSET(List1!V$4,tisk!A645,0))</f>
        <v>335</v>
      </c>
      <c r="M646" s="118">
        <f ca="1">IF(B646="","",OFFSET(List1!W$4,tisk!A645,0))</f>
        <v>20500</v>
      </c>
    </row>
    <row r="647" spans="1:13" s="95" customFormat="1" ht="91.6" customHeight="1" x14ac:dyDescent="0.3">
      <c r="A647" s="90"/>
      <c r="B647" s="116"/>
      <c r="C647" s="84" t="str">
        <f ca="1">IF(B646="","",CONCATENATE("Okres ",OFFSET(List1!F$4,tisk!A645,0),"
","Právní forma","
",OFFSET(List1!G$4,tisk!A645,0),"
","IČO ",OFFSET(List1!H$4,tisk!A645,0),"
 ","B.Ú. ",OFFSET(List1!I$4,tisk!A645,0)))</f>
        <v>Okres Přerov
Právní forma
Obec, městská část hlavního města Prahy
IČO 00301388
 B.Ú. -anonymizováno-</v>
      </c>
      <c r="D647" s="84" t="str">
        <f ca="1">IF(B646="","",OFFSET(List1!L$4,tisk!A645,0))</f>
        <v>Pořízení prostředků pro osvětlení místa zásahu, tj. elektrocentrály, vč. příslušenství, světlomet, stativ</v>
      </c>
      <c r="E647" s="117"/>
      <c r="F647" s="93"/>
      <c r="G647" s="118"/>
      <c r="H647" s="119"/>
      <c r="I647" s="116"/>
      <c r="J647" s="116"/>
      <c r="K647" s="116"/>
      <c r="L647" s="116"/>
      <c r="M647" s="118"/>
    </row>
    <row r="648" spans="1:13" s="95" customFormat="1" ht="18.2" customHeight="1" x14ac:dyDescent="0.3">
      <c r="A648" s="90">
        <f>ROW()/3-1</f>
        <v>215</v>
      </c>
      <c r="B648" s="116"/>
      <c r="C648" s="84" t="str">
        <f ca="1">IF(B646="","",CONCATENATE("Zástupce","
",OFFSET(List1!J$4,tisk!A645,0)))</f>
        <v xml:space="preserve">Zástupce
</v>
      </c>
      <c r="D648" s="84" t="str">
        <f ca="1">IF(B646="","",CONCATENATE("Dotace bude použita na:",OFFSET(List1!M$4,tisk!A645,0)))</f>
        <v>Dotace bude použita na:pořízení prostředků pro osvětlení místa zásahu</v>
      </c>
      <c r="E648" s="117"/>
      <c r="F648" s="92" t="str">
        <f ca="1">IF(B646="","",OFFSET(List1!P$4,tisk!A645,0))</f>
        <v>11/2019</v>
      </c>
      <c r="G648" s="118"/>
      <c r="H648" s="119"/>
      <c r="I648" s="116"/>
      <c r="J648" s="116"/>
      <c r="K648" s="116"/>
      <c r="L648" s="116"/>
      <c r="M648" s="118"/>
    </row>
    <row r="649" spans="1:13" s="95" customFormat="1" ht="61.4" customHeight="1" x14ac:dyDescent="0.3">
      <c r="A649" s="90"/>
      <c r="B649" s="116" t="str">
        <f ca="1">IF(OFFSET(List1!A$4,tisk!A648,0)&gt;0,OFFSET(List1!A$4,tisk!A648,0),"")</f>
        <v>210</v>
      </c>
      <c r="C649" s="84" t="str">
        <f ca="1">IF(B649="","",CONCATENATE(OFFSET(List1!B$4,tisk!A648,0),"
",OFFSET(List1!C$4,tisk!A648,0),"
",OFFSET(List1!D$4,tisk!A648,0),"
",OFFSET(List1!E$4,tisk!A648,0)))</f>
        <v>Obec Bouzov
Bouzov 2
Bouzov
78325</v>
      </c>
      <c r="D649" s="86" t="str">
        <f ca="1">IF(B649="","",OFFSET(List1!K$4,tisk!A648,0))</f>
        <v>Pořízení, technické zhodnocení a oprava požární techniky a nákup věcného vybavení pro JSDH Olešnice zřízené obcí Bouzov</v>
      </c>
      <c r="E649" s="117">
        <f ca="1">IF(B649="","",OFFSET(List1!N$4,tisk!A648,0))</f>
        <v>34000</v>
      </c>
      <c r="F649" s="92" t="str">
        <f ca="1">IF(B649="","",OFFSET(List1!O$4,tisk!A648,0))</f>
        <v>1/2019</v>
      </c>
      <c r="G649" s="118">
        <f ca="1">IF(B649="","",OFFSET(List1!Q$4,tisk!A648,0))</f>
        <v>34000</v>
      </c>
      <c r="H649" s="119" t="str">
        <f ca="1">IF(B649="","",OFFSET(List1!R$4,tisk!A648,0))</f>
        <v>13.12.2019</v>
      </c>
      <c r="I649" s="116">
        <f ca="1">IF(B649="","",OFFSET(List1!S$4,tisk!A648,0))</f>
        <v>70</v>
      </c>
      <c r="J649" s="116">
        <f ca="1">IF(B649="","",OFFSET(List1!T$4,tisk!A648,0))</f>
        <v>105</v>
      </c>
      <c r="K649" s="116">
        <f ca="1">IF(B649="","",OFFSET(List1!U$4,tisk!A648,0))</f>
        <v>150</v>
      </c>
      <c r="L649" s="116">
        <f ca="1">IF(B649="","",OFFSET(List1!V$4,tisk!A648,0))</f>
        <v>325</v>
      </c>
      <c r="M649" s="118">
        <f ca="1">IF(B649="","",OFFSET(List1!W$4,tisk!A648,0))</f>
        <v>17000</v>
      </c>
    </row>
    <row r="650" spans="1:13" s="95" customFormat="1" ht="88.9" customHeight="1" x14ac:dyDescent="0.3">
      <c r="A650" s="90"/>
      <c r="B650" s="116"/>
      <c r="C650" s="84" t="str">
        <f ca="1">IF(B649="","",CONCATENATE("Okres ",OFFSET(List1!F$4,tisk!A648,0),"
","Právní forma","
",OFFSET(List1!G$4,tisk!A648,0),"
","IČO ",OFFSET(List1!H$4,tisk!A648,0),"
 ","B.Ú. ",OFFSET(List1!I$4,tisk!A648,0)))</f>
        <v>Okres Olomouc
Právní forma
Obec, městská část hlavního města Prahy
IČO 00298719
 B.Ú. -anonymizováno-</v>
      </c>
      <c r="D650" s="84" t="str">
        <f ca="1">IF(B649="","",OFFSET(List1!L$4,tisk!A648,0))</f>
        <v>Pořízení souboru hadic pro požární zásah.</v>
      </c>
      <c r="E650" s="117"/>
      <c r="F650" s="93"/>
      <c r="G650" s="118"/>
      <c r="H650" s="119"/>
      <c r="I650" s="116"/>
      <c r="J650" s="116"/>
      <c r="K650" s="116"/>
      <c r="L650" s="116"/>
      <c r="M650" s="118"/>
    </row>
    <row r="651" spans="1:13" s="95" customFormat="1" ht="19.45" customHeight="1" x14ac:dyDescent="0.3">
      <c r="A651" s="90">
        <f>ROW()/3-1</f>
        <v>216</v>
      </c>
      <c r="B651" s="116"/>
      <c r="C651" s="84" t="str">
        <f ca="1">IF(B649="","",CONCATENATE("Zástupce","
",OFFSET(List1!J$4,tisk!A648,0)))</f>
        <v xml:space="preserve">Zástupce
</v>
      </c>
      <c r="D651" s="84" t="str">
        <f ca="1">IF(B649="","",CONCATENATE("Dotace bude použita na:",OFFSET(List1!M$4,tisk!A648,0)))</f>
        <v>Dotace bude použita na:pořízení souboru hadic pro požární zásah.</v>
      </c>
      <c r="E651" s="117"/>
      <c r="F651" s="92" t="str">
        <f ca="1">IF(B649="","",OFFSET(List1!P$4,tisk!A648,0))</f>
        <v>11/2019</v>
      </c>
      <c r="G651" s="118"/>
      <c r="H651" s="119"/>
      <c r="I651" s="116"/>
      <c r="J651" s="116"/>
      <c r="K651" s="116"/>
      <c r="L651" s="116"/>
      <c r="M651" s="118"/>
    </row>
    <row r="652" spans="1:13" s="95" customFormat="1" ht="60.1" customHeight="1" x14ac:dyDescent="0.3">
      <c r="A652" s="90"/>
      <c r="B652" s="116" t="str">
        <f ca="1">IF(OFFSET(List1!A$4,tisk!A651,0)&gt;0,OFFSET(List1!A$4,tisk!A651,0),"")</f>
        <v>44</v>
      </c>
      <c r="C652" s="84" t="str">
        <f ca="1">IF(B652="","",CONCATENATE(OFFSET(List1!B$4,tisk!A651,0),"
",OFFSET(List1!C$4,tisk!A651,0),"
",OFFSET(List1!D$4,tisk!A651,0),"
",OFFSET(List1!E$4,tisk!A651,0)))</f>
        <v>Obec Dolní Újezd
Dolní Újezd 155
Dolní Újezd
75123</v>
      </c>
      <c r="D652" s="86" t="str">
        <f ca="1">IF(B652="","",OFFSET(List1!K$4,tisk!A651,0))</f>
        <v>Pořízení, technické zhodnocení a oprava požární techniky a nákup věcného vybavení pro JSDH Dolní Újezd zřízené obcí Dolní Újezd</v>
      </c>
      <c r="E652" s="117">
        <f ca="1">IF(B652="","",OFFSET(List1!N$4,tisk!A651,0))</f>
        <v>36700</v>
      </c>
      <c r="F652" s="92" t="str">
        <f ca="1">IF(B652="","",OFFSET(List1!O$4,tisk!A651,0))</f>
        <v>1/2019</v>
      </c>
      <c r="G652" s="118">
        <f ca="1">IF(B652="","",OFFSET(List1!Q$4,tisk!A651,0))</f>
        <v>35000</v>
      </c>
      <c r="H652" s="119" t="str">
        <f ca="1">IF(B652="","",OFFSET(List1!R$4,tisk!A651,0))</f>
        <v>13.12.2019</v>
      </c>
      <c r="I652" s="116">
        <f ca="1">IF(B652="","",OFFSET(List1!S$4,tisk!A651,0))</f>
        <v>70</v>
      </c>
      <c r="J652" s="116">
        <f ca="1">IF(B652="","",OFFSET(List1!T$4,tisk!A651,0))</f>
        <v>105</v>
      </c>
      <c r="K652" s="116">
        <f ca="1">IF(B652="","",OFFSET(List1!U$4,tisk!A651,0))</f>
        <v>150</v>
      </c>
      <c r="L652" s="116">
        <f ca="1">IF(B652="","",OFFSET(List1!V$4,tisk!A651,0))</f>
        <v>325</v>
      </c>
      <c r="M652" s="118">
        <f ca="1">IF(B652="","",OFFSET(List1!W$4,tisk!A651,0))</f>
        <v>18400</v>
      </c>
    </row>
    <row r="653" spans="1:13" s="95" customFormat="1" ht="90.8" customHeight="1" x14ac:dyDescent="0.3">
      <c r="A653" s="90"/>
      <c r="B653" s="116"/>
      <c r="C653" s="84" t="str">
        <f ca="1">IF(B652="","",CONCATENATE("Okres ",OFFSET(List1!F$4,tisk!A651,0),"
","Právní forma","
",OFFSET(List1!G$4,tisk!A651,0),"
","IČO ",OFFSET(List1!H$4,tisk!A651,0),"
 ","B.Ú. ",OFFSET(List1!I$4,tisk!A651,0)))</f>
        <v>Okres Přerov
Právní forma
Obec, městská část hlavního města Prahy
IČO 00636223
 B.Ú. -anonymizováno-</v>
      </c>
      <c r="D653" s="84" t="str">
        <f ca="1">IF(B652="","",OFFSET(List1!L$4,tisk!A651,0))</f>
        <v>Pořízení chybějících prostředků a příslušenství k mechanickému odvětrání kouře a horkých plynů při požáru.</v>
      </c>
      <c r="E653" s="117"/>
      <c r="F653" s="93"/>
      <c r="G653" s="118"/>
      <c r="H653" s="119"/>
      <c r="I653" s="116"/>
      <c r="J653" s="116"/>
      <c r="K653" s="116"/>
      <c r="L653" s="116"/>
      <c r="M653" s="118"/>
    </row>
    <row r="654" spans="1:13" s="95" customFormat="1" ht="23.8" customHeight="1" x14ac:dyDescent="0.3">
      <c r="A654" s="90">
        <f>ROW()/3-1</f>
        <v>217</v>
      </c>
      <c r="B654" s="116"/>
      <c r="C654" s="84" t="str">
        <f ca="1">IF(B652="","",CONCATENATE("Zástupce","
",OFFSET(List1!J$4,tisk!A651,0)))</f>
        <v xml:space="preserve">Zástupce
</v>
      </c>
      <c r="D654" s="84" t="str">
        <f ca="1">IF(B652="","",CONCATENATE("Dotace bude použita na:",OFFSET(List1!M$4,tisk!A651,0)))</f>
        <v>Dotace bude použita na:pořízení přetlakového ventilátoru a příslušenství.</v>
      </c>
      <c r="E654" s="117"/>
      <c r="F654" s="92" t="str">
        <f ca="1">IF(B652="","",OFFSET(List1!P$4,tisk!A651,0))</f>
        <v>11/2019</v>
      </c>
      <c r="G654" s="118"/>
      <c r="H654" s="119"/>
      <c r="I654" s="116"/>
      <c r="J654" s="116"/>
      <c r="K654" s="116"/>
      <c r="L654" s="116"/>
      <c r="M654" s="118"/>
    </row>
    <row r="655" spans="1:13" s="95" customFormat="1" ht="60.1" customHeight="1" x14ac:dyDescent="0.3">
      <c r="A655" s="90"/>
      <c r="B655" s="116" t="str">
        <f ca="1">IF(OFFSET(List1!A$4,tisk!A654,0)&gt;0,OFFSET(List1!A$4,tisk!A654,0),"")</f>
        <v>216</v>
      </c>
      <c r="C655" s="84" t="str">
        <f ca="1">IF(B655="","",CONCATENATE(OFFSET(List1!B$4,tisk!A654,0),"
",OFFSET(List1!C$4,tisk!A654,0),"
",OFFSET(List1!D$4,tisk!A654,0),"
",OFFSET(List1!E$4,tisk!A654,0)))</f>
        <v>Obec Držovice
SNP 71/37
Držovice
79607</v>
      </c>
      <c r="D655" s="86" t="str">
        <f ca="1">IF(B655="","",OFFSET(List1!K$4,tisk!A654,0))</f>
        <v>Pořízení, technické zhodnocení a oprava požární techniky a nákup věcného vybavení pro JSDH Držovice zřízené obcí Držovice</v>
      </c>
      <c r="E655" s="117">
        <f ca="1">IF(B655="","",OFFSET(List1!N$4,tisk!A654,0))</f>
        <v>35000</v>
      </c>
      <c r="F655" s="92" t="str">
        <f ca="1">IF(B655="","",OFFSET(List1!O$4,tisk!A654,0))</f>
        <v>1/2019</v>
      </c>
      <c r="G655" s="118">
        <f ca="1">IF(B655="","",OFFSET(List1!Q$4,tisk!A654,0))</f>
        <v>35000</v>
      </c>
      <c r="H655" s="119" t="str">
        <f ca="1">IF(B655="","",OFFSET(List1!R$4,tisk!A654,0))</f>
        <v>13.12.2019</v>
      </c>
      <c r="I655" s="116">
        <f ca="1">IF(B655="","",OFFSET(List1!S$4,tisk!A654,0))</f>
        <v>70</v>
      </c>
      <c r="J655" s="116">
        <f ca="1">IF(B655="","",OFFSET(List1!T$4,tisk!A654,0))</f>
        <v>105</v>
      </c>
      <c r="K655" s="116">
        <f ca="1">IF(B655="","",OFFSET(List1!U$4,tisk!A654,0))</f>
        <v>150</v>
      </c>
      <c r="L655" s="116">
        <f ca="1">IF(B655="","",OFFSET(List1!V$4,tisk!A654,0))</f>
        <v>325</v>
      </c>
      <c r="M655" s="118">
        <f ca="1">IF(B655="","",OFFSET(List1!W$4,tisk!A654,0))</f>
        <v>17500</v>
      </c>
    </row>
    <row r="656" spans="1:13" s="95" customFormat="1" ht="92.05" customHeight="1" x14ac:dyDescent="0.3">
      <c r="A656" s="90"/>
      <c r="B656" s="116"/>
      <c r="C656" s="84" t="str">
        <f ca="1">IF(B655="","",CONCATENATE("Okres ",OFFSET(List1!F$4,tisk!A654,0),"
","Právní forma","
",OFFSET(List1!G$4,tisk!A654,0),"
","IČO ",OFFSET(List1!H$4,tisk!A654,0),"
 ","B.Ú. ",OFFSET(List1!I$4,tisk!A654,0)))</f>
        <v>Okres Prostějov
Právní forma
Obec, městská část hlavního města Prahy
IČO 75082144
 B.Ú. -anonymizováno-</v>
      </c>
      <c r="D656" s="84" t="str">
        <f ca="1">IF(B655="","",OFFSET(List1!L$4,tisk!A654,0))</f>
        <v>Zakoupený technický prostředek z dotace OL. kraje pro JSDH obcí Olomouckého kraje, poslouží k rozšíření a zkvalitnění technických zásahů JPO na likvidaci živelných katastrof.</v>
      </c>
      <c r="E656" s="117"/>
      <c r="F656" s="93"/>
      <c r="G656" s="118"/>
      <c r="H656" s="119"/>
      <c r="I656" s="116"/>
      <c r="J656" s="116"/>
      <c r="K656" s="116"/>
      <c r="L656" s="116"/>
      <c r="M656" s="118"/>
    </row>
    <row r="657" spans="1:13" s="95" customFormat="1" ht="19.45" customHeight="1" x14ac:dyDescent="0.3">
      <c r="A657" s="90">
        <f>ROW()/3-1</f>
        <v>218</v>
      </c>
      <c r="B657" s="116"/>
      <c r="C657" s="84" t="str">
        <f ca="1">IF(B655="","",CONCATENATE("Zástupce","
",OFFSET(List1!J$4,tisk!A654,0)))</f>
        <v xml:space="preserve">Zástupce
</v>
      </c>
      <c r="D657" s="84" t="str">
        <f ca="1">IF(B655="","",CONCATENATE("Dotace bude použita na:",OFFSET(List1!M$4,tisk!A654,0)))</f>
        <v>Dotace bude použita na:pořízení prostředků pro čerpání</v>
      </c>
      <c r="E657" s="117"/>
      <c r="F657" s="92" t="str">
        <f ca="1">IF(B655="","",OFFSET(List1!P$4,tisk!A654,0))</f>
        <v>11/2019</v>
      </c>
      <c r="G657" s="118"/>
      <c r="H657" s="119"/>
      <c r="I657" s="116"/>
      <c r="J657" s="116"/>
      <c r="K657" s="116"/>
      <c r="L657" s="116"/>
      <c r="M657" s="118"/>
    </row>
    <row r="658" spans="1:13" s="95" customFormat="1" ht="75" customHeight="1" x14ac:dyDescent="0.3">
      <c r="A658" s="90"/>
      <c r="B658" s="116" t="str">
        <f ca="1">IF(OFFSET(List1!A$4,tisk!A657,0)&gt;0,OFFSET(List1!A$4,tisk!A657,0),"")</f>
        <v>98</v>
      </c>
      <c r="C658" s="84" t="str">
        <f ca="1">IF(B658="","",CONCATENATE(OFFSET(List1!B$4,tisk!A657,0),"
",OFFSET(List1!C$4,tisk!A657,0),"
",OFFSET(List1!D$4,tisk!A657,0),"
",OFFSET(List1!E$4,tisk!A657,0)))</f>
        <v>Městys Hustopeče nad Bečvou
náměstí Míru 21
Hustopeče nad Bečvou
75366</v>
      </c>
      <c r="D658" s="86" t="str">
        <f ca="1">IF(B658="","",OFFSET(List1!K$4,tisk!A657,0))</f>
        <v>Pořízení, technické zhodnocení a oprava požární techniky a nákup věcného vybavení pro JSDH Poruba zřízené městysem Hustopeče nad Bečvou</v>
      </c>
      <c r="E658" s="117">
        <f ca="1">IF(B658="","",OFFSET(List1!N$4,tisk!A657,0))</f>
        <v>15555</v>
      </c>
      <c r="F658" s="92" t="str">
        <f ca="1">IF(B658="","",OFFSET(List1!O$4,tisk!A657,0))</f>
        <v>1/2019</v>
      </c>
      <c r="G658" s="118">
        <f ca="1">IF(B658="","",OFFSET(List1!Q$4,tisk!A657,0))</f>
        <v>7700</v>
      </c>
      <c r="H658" s="119" t="str">
        <f ca="1">IF(B658="","",OFFSET(List1!R$4,tisk!A657,0))</f>
        <v>13.12.2019</v>
      </c>
      <c r="I658" s="116">
        <f ca="1">IF(B658="","",OFFSET(List1!S$4,tisk!A657,0))</f>
        <v>70</v>
      </c>
      <c r="J658" s="116">
        <f ca="1">IF(B658="","",OFFSET(List1!T$4,tisk!A657,0))</f>
        <v>105</v>
      </c>
      <c r="K658" s="116">
        <f ca="1">IF(B658="","",OFFSET(List1!U$4,tisk!A657,0))</f>
        <v>150</v>
      </c>
      <c r="L658" s="116">
        <f ca="1">IF(B658="","",OFFSET(List1!V$4,tisk!A657,0))</f>
        <v>325</v>
      </c>
      <c r="M658" s="118">
        <f ca="1">IF(B658="","",OFFSET(List1!W$4,tisk!A657,0))</f>
        <v>7700</v>
      </c>
    </row>
    <row r="659" spans="1:13" s="95" customFormat="1" ht="89.55" customHeight="1" x14ac:dyDescent="0.3">
      <c r="A659" s="90"/>
      <c r="B659" s="116"/>
      <c r="C659" s="84" t="str">
        <f ca="1">IF(B658="","",CONCATENATE("Okres ",OFFSET(List1!F$4,tisk!A657,0),"
","Právní forma","
",OFFSET(List1!G$4,tisk!A657,0),"
","IČO ",OFFSET(List1!H$4,tisk!A657,0),"
 ","B.Ú. ",OFFSET(List1!I$4,tisk!A657,0)))</f>
        <v>Okres Přerov
Právní forma
Obec, městská část hlavního města Prahy
IČO 00301329
 B.Ú. -anonymizováno-</v>
      </c>
      <c r="D659" s="84" t="str">
        <f ca="1">IF(B658="","",OFFSET(List1!L$4,tisk!A657,0))</f>
        <v>Nákup věcného vybavení pro JSDH Poruba</v>
      </c>
      <c r="E659" s="117"/>
      <c r="F659" s="93"/>
      <c r="G659" s="118"/>
      <c r="H659" s="119"/>
      <c r="I659" s="116"/>
      <c r="J659" s="116"/>
      <c r="K659" s="116"/>
      <c r="L659" s="116"/>
      <c r="M659" s="118"/>
    </row>
    <row r="660" spans="1:13" s="95" customFormat="1" ht="21.95" customHeight="1" x14ac:dyDescent="0.3">
      <c r="A660" s="90">
        <f>ROW()/3-1</f>
        <v>219</v>
      </c>
      <c r="B660" s="116"/>
      <c r="C660" s="84" t="str">
        <f ca="1">IF(B658="","",CONCATENATE("Zástupce","
",OFFSET(List1!J$4,tisk!A657,0)))</f>
        <v xml:space="preserve">Zástupce
</v>
      </c>
      <c r="D660" s="84" t="str">
        <f ca="1">IF(B658="","",CONCATENATE("Dotace bude použita na:",OFFSET(List1!M$4,tisk!A657,0)))</f>
        <v>Dotace bude použita na:pořízení věcného vybavení - proudnice, hadice včetně spojek</v>
      </c>
      <c r="E660" s="117"/>
      <c r="F660" s="92" t="str">
        <f ca="1">IF(B658="","",OFFSET(List1!P$4,tisk!A657,0))</f>
        <v>11/2019</v>
      </c>
      <c r="G660" s="118"/>
      <c r="H660" s="119"/>
      <c r="I660" s="116"/>
      <c r="J660" s="116"/>
      <c r="K660" s="116"/>
      <c r="L660" s="116"/>
      <c r="M660" s="118"/>
    </row>
    <row r="661" spans="1:13" s="95" customFormat="1" ht="61.4" customHeight="1" x14ac:dyDescent="0.3">
      <c r="A661" s="90"/>
      <c r="B661" s="116" t="str">
        <f ca="1">IF(OFFSET(List1!A$4,tisk!A660,0)&gt;0,OFFSET(List1!A$4,tisk!A660,0),"")</f>
        <v>191</v>
      </c>
      <c r="C661" s="84" t="str">
        <f ca="1">IF(B661="","",CONCATENATE(OFFSET(List1!B$4,tisk!A660,0),"
",OFFSET(List1!C$4,tisk!A660,0),"
",OFFSET(List1!D$4,tisk!A660,0),"
",OFFSET(List1!E$4,tisk!A660,0)))</f>
        <v>Město Javorník
nám. Svobody 134
Javorník
79070</v>
      </c>
      <c r="D661" s="86" t="str">
        <f ca="1">IF(B661="","",OFFSET(List1!K$4,tisk!A660,0))</f>
        <v>Pořízení, technické zhodnocení a oprava požární techniky a nákup věcného vybavení pro JSDH Bílý Potok zřízené městem Javorník</v>
      </c>
      <c r="E661" s="117">
        <f ca="1">IF(B661="","",OFFSET(List1!N$4,tisk!A660,0))</f>
        <v>34000</v>
      </c>
      <c r="F661" s="92" t="str">
        <f ca="1">IF(B661="","",OFFSET(List1!O$4,tisk!A660,0))</f>
        <v>1/2019</v>
      </c>
      <c r="G661" s="118">
        <f ca="1">IF(B661="","",OFFSET(List1!Q$4,tisk!A660,0))</f>
        <v>34000</v>
      </c>
      <c r="H661" s="119" t="str">
        <f ca="1">IF(B661="","",OFFSET(List1!R$4,tisk!A660,0))</f>
        <v>13.12.2019</v>
      </c>
      <c r="I661" s="116">
        <f ca="1">IF(B661="","",OFFSET(List1!S$4,tisk!A660,0))</f>
        <v>70</v>
      </c>
      <c r="J661" s="116">
        <f ca="1">IF(B661="","",OFFSET(List1!T$4,tisk!A660,0))</f>
        <v>105</v>
      </c>
      <c r="K661" s="116">
        <f ca="1">IF(B661="","",OFFSET(List1!U$4,tisk!A660,0))</f>
        <v>150</v>
      </c>
      <c r="L661" s="116">
        <f ca="1">IF(B661="","",OFFSET(List1!V$4,tisk!A660,0))</f>
        <v>325</v>
      </c>
      <c r="M661" s="118">
        <f ca="1">IF(B661="","",OFFSET(List1!W$4,tisk!A660,0))</f>
        <v>17000</v>
      </c>
    </row>
    <row r="662" spans="1:13" s="95" customFormat="1" ht="94.55" customHeight="1" x14ac:dyDescent="0.3">
      <c r="A662" s="90"/>
      <c r="B662" s="116"/>
      <c r="C662" s="84" t="str">
        <f ca="1">IF(B661="","",CONCATENATE("Okres ",OFFSET(List1!F$4,tisk!A660,0),"
","Právní forma","
",OFFSET(List1!G$4,tisk!A660,0),"
","IČO ",OFFSET(List1!H$4,tisk!A660,0),"
 ","B.Ú. ",OFFSET(List1!I$4,tisk!A660,0)))</f>
        <v>Okres Jeseník
Právní forma
Obec, městská část hlavního města Prahy
IČO 00302708
 B.Ú. -anonymizováno-</v>
      </c>
      <c r="D662" s="84" t="str">
        <f ca="1">IF(B661="","",OFFSET(List1!L$4,tisk!A660,0))</f>
        <v>Pořízení prostředků pro hašení a čerpání:
- proudnice kombinovaná - 1ks
- hadice tlaková B - 3 ks
- hadice tlaková C - 4 ks</v>
      </c>
      <c r="E662" s="117"/>
      <c r="F662" s="93"/>
      <c r="G662" s="118"/>
      <c r="H662" s="119"/>
      <c r="I662" s="116"/>
      <c r="J662" s="116"/>
      <c r="K662" s="116"/>
      <c r="L662" s="116"/>
      <c r="M662" s="118"/>
    </row>
    <row r="663" spans="1:13" s="95" customFormat="1" ht="30.05" customHeight="1" x14ac:dyDescent="0.3">
      <c r="A663" s="90">
        <f>ROW()/3-1</f>
        <v>220</v>
      </c>
      <c r="B663" s="116"/>
      <c r="C663" s="84" t="str">
        <f ca="1">IF(B661="","",CONCATENATE("Zástupce","
",OFFSET(List1!J$4,tisk!A660,0)))</f>
        <v xml:space="preserve">Zástupce
</v>
      </c>
      <c r="D663" s="84" t="str">
        <f ca="1">IF(B661="","",CONCATENATE("Dotace bude použita na:",OFFSET(List1!M$4,tisk!A660,0)))</f>
        <v>Dotace bude použita na:pořízení proudnice kombinované 1ks, hadice tlakové B 3 ks, hadice tlakové C 4 ks</v>
      </c>
      <c r="E663" s="117"/>
      <c r="F663" s="92" t="str">
        <f ca="1">IF(B661="","",OFFSET(List1!P$4,tisk!A660,0))</f>
        <v>11/2019</v>
      </c>
      <c r="G663" s="118"/>
      <c r="H663" s="119"/>
      <c r="I663" s="116"/>
      <c r="J663" s="116"/>
      <c r="K663" s="116"/>
      <c r="L663" s="116"/>
      <c r="M663" s="118"/>
    </row>
    <row r="664" spans="1:13" s="95" customFormat="1" ht="61.4" customHeight="1" x14ac:dyDescent="0.3">
      <c r="A664" s="90"/>
      <c r="B664" s="116" t="str">
        <f ca="1">IF(OFFSET(List1!A$4,tisk!A663,0)&gt;0,OFFSET(List1!A$4,tisk!A663,0),"")</f>
        <v>194</v>
      </c>
      <c r="C664" s="84" t="str">
        <f ca="1">IF(B664="","",CONCATENATE(OFFSET(List1!B$4,tisk!A663,0),"
",OFFSET(List1!C$4,tisk!A663,0),"
",OFFSET(List1!D$4,tisk!A663,0),"
",OFFSET(List1!E$4,tisk!A663,0)))</f>
        <v>Obec Senice na Hané
Jos. Vodičky 243
Senice na Hané
78345</v>
      </c>
      <c r="D664" s="86" t="str">
        <f ca="1">IF(B664="","",OFFSET(List1!K$4,tisk!A663,0))</f>
        <v>Pořízení, technické zhodnocení a oprava požární techniky a nákup věcného vybavení pro JSDH Odrlice zřízené obcí Senice na Hané</v>
      </c>
      <c r="E664" s="117">
        <f ca="1">IF(B664="","",OFFSET(List1!N$4,tisk!A663,0))</f>
        <v>47000</v>
      </c>
      <c r="F664" s="92" t="str">
        <f ca="1">IF(B664="","",OFFSET(List1!O$4,tisk!A663,0))</f>
        <v>1/2019</v>
      </c>
      <c r="G664" s="118">
        <f ca="1">IF(B664="","",OFFSET(List1!Q$4,tisk!A663,0))</f>
        <v>35000</v>
      </c>
      <c r="H664" s="119" t="str">
        <f ca="1">IF(B664="","",OFFSET(List1!R$4,tisk!A663,0))</f>
        <v>13.12.2019</v>
      </c>
      <c r="I664" s="116">
        <f ca="1">IF(B664="","",OFFSET(List1!S$4,tisk!A663,0))</f>
        <v>70</v>
      </c>
      <c r="J664" s="116">
        <f ca="1">IF(B664="","",OFFSET(List1!T$4,tisk!A663,0))</f>
        <v>105</v>
      </c>
      <c r="K664" s="116">
        <f ca="1">IF(B664="","",OFFSET(List1!U$4,tisk!A663,0))</f>
        <v>150</v>
      </c>
      <c r="L664" s="116">
        <f ca="1">IF(B664="","",OFFSET(List1!V$4,tisk!A663,0))</f>
        <v>325</v>
      </c>
      <c r="M664" s="118">
        <f ca="1">IF(B664="","",OFFSET(List1!W$4,tisk!A663,0))</f>
        <v>23500</v>
      </c>
    </row>
    <row r="665" spans="1:13" s="95" customFormat="1" ht="87.65" customHeight="1" x14ac:dyDescent="0.3">
      <c r="A665" s="90"/>
      <c r="B665" s="116"/>
      <c r="C665" s="84" t="str">
        <f ca="1">IF(B664="","",CONCATENATE("Okres ",OFFSET(List1!F$4,tisk!A663,0),"
","Právní forma","
",OFFSET(List1!G$4,tisk!A663,0),"
","IČO ",OFFSET(List1!H$4,tisk!A663,0),"
 ","B.Ú. ",OFFSET(List1!I$4,tisk!A663,0)))</f>
        <v>Okres Olomouc
Právní forma
Obec, městská část hlavního města Prahy
IČO 00299421
 B.Ú. -anonymizováno-</v>
      </c>
      <c r="D665" s="84" t="str">
        <f ca="1">IF(B664="","",OFFSET(List1!L$4,tisk!A663,0))</f>
        <v>Oprava prostředku pro hašení - přenosná motorová stříkačka jednotky SDH Odrlice.</v>
      </c>
      <c r="E665" s="117"/>
      <c r="F665" s="93"/>
      <c r="G665" s="118"/>
      <c r="H665" s="119"/>
      <c r="I665" s="116"/>
      <c r="J665" s="116"/>
      <c r="K665" s="116"/>
      <c r="L665" s="116"/>
      <c r="M665" s="118"/>
    </row>
    <row r="666" spans="1:13" s="95" customFormat="1" ht="34.450000000000003" customHeight="1" x14ac:dyDescent="0.3">
      <c r="A666" s="90">
        <f>ROW()/3-1</f>
        <v>221</v>
      </c>
      <c r="B666" s="116"/>
      <c r="C666" s="84" t="str">
        <f ca="1">IF(B664="","",CONCATENATE("Zástupce","
",OFFSET(List1!J$4,tisk!A663,0)))</f>
        <v xml:space="preserve">Zástupce
</v>
      </c>
      <c r="D666" s="84" t="str">
        <f ca="1">IF(B664="","",CONCATENATE("Dotace bude použita na:",OFFSET(List1!M$4,tisk!A663,0)))</f>
        <v>Dotace bude použita na:opravu prostředku pro hašení - přenosné motorové stříkačky jednotky SDH Odrlice.</v>
      </c>
      <c r="E666" s="117"/>
      <c r="F666" s="92" t="str">
        <f ca="1">IF(B664="","",OFFSET(List1!P$4,tisk!A663,0))</f>
        <v>11/2019</v>
      </c>
      <c r="G666" s="118"/>
      <c r="H666" s="119"/>
      <c r="I666" s="116"/>
      <c r="J666" s="116"/>
      <c r="K666" s="116"/>
      <c r="L666" s="116"/>
      <c r="M666" s="118"/>
    </row>
    <row r="667" spans="1:13" s="95" customFormat="1" ht="60.1" customHeight="1" x14ac:dyDescent="0.3">
      <c r="A667" s="90"/>
      <c r="B667" s="116" t="str">
        <f ca="1">IF(OFFSET(List1!A$4,tisk!A666,0)&gt;0,OFFSET(List1!A$4,tisk!A666,0),"")</f>
        <v>3</v>
      </c>
      <c r="C667" s="84" t="str">
        <f ca="1">IF(B667="","",CONCATENATE(OFFSET(List1!B$4,tisk!A666,0),"
",OFFSET(List1!C$4,tisk!A666,0),"
",OFFSET(List1!D$4,tisk!A666,0),"
",OFFSET(List1!E$4,tisk!A666,0)))</f>
        <v>Obec Vikýřovice
Petrovská 168
Vikýřovice
78813</v>
      </c>
      <c r="D667" s="86" t="str">
        <f ca="1">IF(B667="","",OFFSET(List1!K$4,tisk!A666,0))</f>
        <v>Pořízení, technické zhodnocení a oprava požární techniky a nákup věcného vybavení pro JSDH Vikýřovice zřízené obcí Vikýřovice</v>
      </c>
      <c r="E667" s="117">
        <f ca="1">IF(B667="","",OFFSET(List1!N$4,tisk!A666,0))</f>
        <v>27500</v>
      </c>
      <c r="F667" s="92" t="str">
        <f ca="1">IF(B667="","",OFFSET(List1!O$4,tisk!A666,0))</f>
        <v>1/2019</v>
      </c>
      <c r="G667" s="118">
        <f ca="1">IF(B667="","",OFFSET(List1!Q$4,tisk!A666,0))</f>
        <v>27500</v>
      </c>
      <c r="H667" s="119" t="str">
        <f ca="1">IF(B667="","",OFFSET(List1!R$4,tisk!A666,0))</f>
        <v>13.12.2019</v>
      </c>
      <c r="I667" s="116">
        <f ca="1">IF(B667="","",OFFSET(List1!S$4,tisk!A666,0))</f>
        <v>70</v>
      </c>
      <c r="J667" s="116">
        <f ca="1">IF(B667="","",OFFSET(List1!T$4,tisk!A666,0))</f>
        <v>105</v>
      </c>
      <c r="K667" s="116">
        <f ca="1">IF(B667="","",OFFSET(List1!U$4,tisk!A666,0))</f>
        <v>150</v>
      </c>
      <c r="L667" s="116">
        <f ca="1">IF(B667="","",OFFSET(List1!V$4,tisk!A666,0))</f>
        <v>325</v>
      </c>
      <c r="M667" s="118">
        <f ca="1">IF(B667="","",OFFSET(List1!W$4,tisk!A666,0))</f>
        <v>13800</v>
      </c>
    </row>
    <row r="668" spans="1:13" s="95" customFormat="1" ht="89.55" customHeight="1" x14ac:dyDescent="0.3">
      <c r="A668" s="90"/>
      <c r="B668" s="116"/>
      <c r="C668" s="84" t="str">
        <f ca="1">IF(B667="","",CONCATENATE("Okres ",OFFSET(List1!F$4,tisk!A666,0),"
","Právní forma","
",OFFSET(List1!G$4,tisk!A666,0),"
","IČO ",OFFSET(List1!H$4,tisk!A666,0),"
 ","B.Ú. ",OFFSET(List1!I$4,tisk!A666,0)))</f>
        <v>Okres Šumperk
Právní forma
Obec, městská část hlavního města Prahy
IČO 00635898
 B.Ú. -anonymizováno-</v>
      </c>
      <c r="D668" s="84" t="str">
        <f ca="1">IF(B667="","",OFFSET(List1!L$4,tisk!A666,0))</f>
        <v>Předmětem žádosti o dotaci je pořízení  1 ks přenosného přetlakového ventilátoru, který určen k rychlému odvětrávání zakouřených prostorů při požáru přetlakovým způsobem - pozitivní ventilací.</v>
      </c>
      <c r="E668" s="117"/>
      <c r="F668" s="93"/>
      <c r="G668" s="118"/>
      <c r="H668" s="119"/>
      <c r="I668" s="116"/>
      <c r="J668" s="116"/>
      <c r="K668" s="116"/>
      <c r="L668" s="116"/>
      <c r="M668" s="118"/>
    </row>
    <row r="669" spans="1:13" s="95" customFormat="1" ht="21.3" customHeight="1" x14ac:dyDescent="0.3">
      <c r="A669" s="90">
        <f>ROW()/3-1</f>
        <v>222</v>
      </c>
      <c r="B669" s="116"/>
      <c r="C669" s="84" t="str">
        <f ca="1">IF(B667="","",CONCATENATE("Zástupce","
",OFFSET(List1!J$4,tisk!A666,0)))</f>
        <v xml:space="preserve">Zástupce
</v>
      </c>
      <c r="D669" s="84" t="str">
        <f ca="1">IF(B667="","",CONCATENATE("Dotace bude použita na:",OFFSET(List1!M$4,tisk!A666,0)))</f>
        <v>Dotace bude použita na:pořízení 1 ks přenosného přetlakového ventilátoru</v>
      </c>
      <c r="E669" s="117"/>
      <c r="F669" s="92" t="str">
        <f ca="1">IF(B667="","",OFFSET(List1!P$4,tisk!A666,0))</f>
        <v>11/2019</v>
      </c>
      <c r="G669" s="118"/>
      <c r="H669" s="119"/>
      <c r="I669" s="116"/>
      <c r="J669" s="116"/>
      <c r="K669" s="116"/>
      <c r="L669" s="116"/>
      <c r="M669" s="118"/>
    </row>
    <row r="670" spans="1:13" s="95" customFormat="1" ht="61.4" customHeight="1" x14ac:dyDescent="0.3">
      <c r="A670" s="90"/>
      <c r="B670" s="116" t="str">
        <f ca="1">IF(OFFSET(List1!A$4,tisk!A669,0)&gt;0,OFFSET(List1!A$4,tisk!A669,0),"")</f>
        <v>26</v>
      </c>
      <c r="C670" s="84" t="str">
        <f ca="1">IF(B670="","",CONCATENATE(OFFSET(List1!B$4,tisk!A669,0),"
",OFFSET(List1!C$4,tisk!A669,0),"
",OFFSET(List1!D$4,tisk!A669,0),"
",OFFSET(List1!E$4,tisk!A669,0)))</f>
        <v>Město Lipník nad Bečvou
náměstí T. G. Masaryka 89/11
Lipník nad Bečvou
75131</v>
      </c>
      <c r="D670" s="86" t="str">
        <f ca="1">IF(B670="","",OFFSET(List1!K$4,tisk!A669,0))</f>
        <v>Pořízení, technické zhodnocení a oprava požární techniky a nákup věcného vybavení pro JSDH Lipník nad Bečvou VI - Loučka zřízené městem Lipník nad Bečvou</v>
      </c>
      <c r="E670" s="117">
        <f ca="1">IF(B670="","",OFFSET(List1!N$4,tisk!A669,0))</f>
        <v>30000</v>
      </c>
      <c r="F670" s="92" t="str">
        <f ca="1">IF(B670="","",OFFSET(List1!O$4,tisk!A669,0))</f>
        <v>1/2019</v>
      </c>
      <c r="G670" s="118">
        <f ca="1">IF(B670="","",OFFSET(List1!Q$4,tisk!A669,0))</f>
        <v>30000</v>
      </c>
      <c r="H670" s="119" t="str">
        <f ca="1">IF(B670="","",OFFSET(List1!R$4,tisk!A669,0))</f>
        <v>13.12.2019</v>
      </c>
      <c r="I670" s="116">
        <f ca="1">IF(B670="","",OFFSET(List1!S$4,tisk!A669,0))</f>
        <v>50</v>
      </c>
      <c r="J670" s="116">
        <f ca="1">IF(B670="","",OFFSET(List1!T$4,tisk!A669,0))</f>
        <v>115</v>
      </c>
      <c r="K670" s="116">
        <f ca="1">IF(B670="","",OFFSET(List1!U$4,tisk!A669,0))</f>
        <v>150</v>
      </c>
      <c r="L670" s="116">
        <f ca="1">IF(B670="","",OFFSET(List1!V$4,tisk!A669,0))</f>
        <v>315</v>
      </c>
      <c r="M670" s="118">
        <f ca="1">IF(B670="","",OFFSET(List1!W$4,tisk!A669,0))</f>
        <v>15000</v>
      </c>
    </row>
    <row r="671" spans="1:13" s="95" customFormat="1" ht="87.65" customHeight="1" x14ac:dyDescent="0.3">
      <c r="A671" s="90"/>
      <c r="B671" s="116"/>
      <c r="C671" s="84" t="str">
        <f ca="1">IF(B670="","",CONCATENATE("Okres ",OFFSET(List1!F$4,tisk!A669,0),"
","Právní forma","
",OFFSET(List1!G$4,tisk!A669,0),"
","IČO ",OFFSET(List1!H$4,tisk!A669,0),"
 ","B.Ú. ",OFFSET(List1!I$4,tisk!A669,0)))</f>
        <v>Okres Přerov
Právní forma
Obec, městská část hlavního města Prahy
IČO 00301493
 B.Ú. -anonymizováno-</v>
      </c>
      <c r="D671" s="84">
        <f ca="1">IF(B670="","",OFFSET(List1!L$4,tisk!A669,0))</f>
        <v>0</v>
      </c>
      <c r="E671" s="117"/>
      <c r="F671" s="93"/>
      <c r="G671" s="118"/>
      <c r="H671" s="119"/>
      <c r="I671" s="116"/>
      <c r="J671" s="116"/>
      <c r="K671" s="116"/>
      <c r="L671" s="116"/>
      <c r="M671" s="118"/>
    </row>
    <row r="672" spans="1:13" s="95" customFormat="1" ht="20.05" customHeight="1" x14ac:dyDescent="0.3">
      <c r="A672" s="90">
        <f>ROW()/3-1</f>
        <v>223</v>
      </c>
      <c r="B672" s="116"/>
      <c r="C672" s="84" t="str">
        <f ca="1">IF(B670="","",CONCATENATE("Zástupce","
",OFFSET(List1!J$4,tisk!A669,0)))</f>
        <v xml:space="preserve">Zástupce
</v>
      </c>
      <c r="D672" s="84" t="str">
        <f ca="1">IF(B670="","",CONCATENATE("Dotace bude použita na:",OFFSET(List1!M$4,tisk!A669,0)))</f>
        <v>Dotace bude použita na:pořízení motorové řetězové pily s příslušenstvím</v>
      </c>
      <c r="E672" s="117"/>
      <c r="F672" s="92" t="str">
        <f ca="1">IF(B670="","",OFFSET(List1!P$4,tisk!A669,0))</f>
        <v>11/2019</v>
      </c>
      <c r="G672" s="118"/>
      <c r="H672" s="119"/>
      <c r="I672" s="116"/>
      <c r="J672" s="116"/>
      <c r="K672" s="116"/>
      <c r="L672" s="116"/>
      <c r="M672" s="118"/>
    </row>
    <row r="673" spans="1:13" s="95" customFormat="1" ht="60.1" customHeight="1" x14ac:dyDescent="0.3">
      <c r="A673" s="90"/>
      <c r="B673" s="116" t="str">
        <f ca="1">IF(OFFSET(List1!A$4,tisk!A672,0)&gt;0,OFFSET(List1!A$4,tisk!A672,0),"")</f>
        <v>54</v>
      </c>
      <c r="C673" s="84" t="str">
        <f ca="1">IF(B673="","",CONCATENATE(OFFSET(List1!B$4,tisk!A672,0),"
",OFFSET(List1!C$4,tisk!A672,0),"
",OFFSET(List1!D$4,tisk!A672,0),"
",OFFSET(List1!E$4,tisk!A672,0)))</f>
        <v>Statutární město Přerov
Bratrská 709/34
Přerov
75002</v>
      </c>
      <c r="D673" s="86" t="str">
        <f ca="1">IF(B673="","",OFFSET(List1!K$4,tisk!A672,0))</f>
        <v>Pořízení, technické zhodnocení a oprava požární techniky a nákup věcného vybavení pro JSDH Přerov VI – Újezdec  zřízené  statutárním městem Přerovem</v>
      </c>
      <c r="E673" s="117">
        <f ca="1">IF(B673="","",OFFSET(List1!N$4,tisk!A672,0))</f>
        <v>35000</v>
      </c>
      <c r="F673" s="92" t="str">
        <f ca="1">IF(B673="","",OFFSET(List1!O$4,tisk!A672,0))</f>
        <v>1/2019</v>
      </c>
      <c r="G673" s="118">
        <f ca="1">IF(B673="","",OFFSET(List1!Q$4,tisk!A672,0))</f>
        <v>35000</v>
      </c>
      <c r="H673" s="119" t="str">
        <f ca="1">IF(B673="","",OFFSET(List1!R$4,tisk!A672,0))</f>
        <v>13.12.2019</v>
      </c>
      <c r="I673" s="116">
        <f ca="1">IF(B673="","",OFFSET(List1!S$4,tisk!A672,0))</f>
        <v>30</v>
      </c>
      <c r="J673" s="116">
        <f ca="1">IF(B673="","",OFFSET(List1!T$4,tisk!A672,0))</f>
        <v>125</v>
      </c>
      <c r="K673" s="116">
        <f ca="1">IF(B673="","",OFFSET(List1!U$4,tisk!A672,0))</f>
        <v>150</v>
      </c>
      <c r="L673" s="116">
        <f ca="1">IF(B673="","",OFFSET(List1!V$4,tisk!A672,0))</f>
        <v>305</v>
      </c>
      <c r="M673" s="118">
        <f ca="1">IF(B673="","",OFFSET(List1!W$4,tisk!A672,0))</f>
        <v>17500</v>
      </c>
    </row>
    <row r="674" spans="1:13" s="95" customFormat="1" ht="87.65" customHeight="1" x14ac:dyDescent="0.3">
      <c r="A674" s="90"/>
      <c r="B674" s="116"/>
      <c r="C674" s="84" t="str">
        <f ca="1">IF(B673="","",CONCATENATE("Okres ",OFFSET(List1!F$4,tisk!A672,0),"
","Právní forma","
",OFFSET(List1!G$4,tisk!A672,0),"
","IČO ",OFFSET(List1!H$4,tisk!A672,0),"
 ","B.Ú. ",OFFSET(List1!I$4,tisk!A672,0)))</f>
        <v>Okres Přerov
Právní forma
Obec, městská část hlavního města Prahy
IČO 00301825
 B.Ú. -anonymizováno-</v>
      </c>
      <c r="D674" s="84" t="str">
        <f ca="1">IF(B673="","",OFFSET(List1!L$4,tisk!A672,0))</f>
        <v>Pro kompletní zajištění akceschopnosti JSDH Přerov VI – Újezdec a dodržení bezpečnostních standardů je plánováno pořízení ochranných oděvů a výstrojních doplňků pro práci s motorovou řetězovou pilou a dalších zásahových obleků a příslušenství.</v>
      </c>
      <c r="E674" s="117"/>
      <c r="F674" s="93"/>
      <c r="G674" s="118"/>
      <c r="H674" s="119"/>
      <c r="I674" s="116"/>
      <c r="J674" s="116"/>
      <c r="K674" s="116"/>
      <c r="L674" s="116"/>
      <c r="M674" s="118"/>
    </row>
    <row r="675" spans="1:13" s="95" customFormat="1" ht="20.05" customHeight="1" x14ac:dyDescent="0.3">
      <c r="A675" s="90">
        <f>ROW()/3-1</f>
        <v>224</v>
      </c>
      <c r="B675" s="116"/>
      <c r="C675" s="84" t="str">
        <f ca="1">IF(B673="","",CONCATENATE("Zástupce","
",OFFSET(List1!J$4,tisk!A672,0)))</f>
        <v xml:space="preserve">Zástupce
</v>
      </c>
      <c r="D675" s="84" t="str">
        <f ca="1">IF(B673="","",CONCATENATE("Dotace bude použita na:",OFFSET(List1!M$4,tisk!A672,0)))</f>
        <v>Dotace bude použita na:pořízení osobních ochranných prostředků</v>
      </c>
      <c r="E675" s="117"/>
      <c r="F675" s="92" t="str">
        <f ca="1">IF(B673="","",OFFSET(List1!P$4,tisk!A672,0))</f>
        <v>11/2019</v>
      </c>
      <c r="G675" s="118"/>
      <c r="H675" s="119"/>
      <c r="I675" s="116"/>
      <c r="J675" s="116"/>
      <c r="K675" s="116"/>
      <c r="L675" s="116"/>
      <c r="M675" s="118"/>
    </row>
    <row r="676" spans="1:13" s="95" customFormat="1" ht="61.4" customHeight="1" x14ac:dyDescent="0.3">
      <c r="A676" s="90"/>
      <c r="B676" s="116" t="str">
        <f ca="1">IF(OFFSET(List1!A$4,tisk!A675,0)&gt;0,OFFSET(List1!A$4,tisk!A675,0),"")</f>
        <v>77</v>
      </c>
      <c r="C676" s="84" t="str">
        <f ca="1">IF(B676="","",CONCATENATE(OFFSET(List1!B$4,tisk!A675,0),"
",OFFSET(List1!C$4,tisk!A675,0),"
",OFFSET(List1!D$4,tisk!A675,0),"
",OFFSET(List1!E$4,tisk!A675,0)))</f>
        <v>Statutární město Olomouc
Horní náměstí 583
Olomouc
77900</v>
      </c>
      <c r="D676" s="86" t="str">
        <f ca="1">IF(B676="","",OFFSET(List1!K$4,tisk!A675,0))</f>
        <v>Pořízení, technické zhodnocení a oprava požární techniky a nákup věcného vybavení pro JSDH Droždín zřízené statutárním městem Olomouc</v>
      </c>
      <c r="E676" s="117">
        <f ca="1">IF(B676="","",OFFSET(List1!N$4,tisk!A675,0))</f>
        <v>66600</v>
      </c>
      <c r="F676" s="92" t="str">
        <f ca="1">IF(B676="","",OFFSET(List1!O$4,tisk!A675,0))</f>
        <v>1/2019</v>
      </c>
      <c r="G676" s="118">
        <f ca="1">IF(B676="","",OFFSET(List1!Q$4,tisk!A675,0))</f>
        <v>35000</v>
      </c>
      <c r="H676" s="119" t="str">
        <f ca="1">IF(B676="","",OFFSET(List1!R$4,tisk!A675,0))</f>
        <v>13.12.2019</v>
      </c>
      <c r="I676" s="116">
        <f ca="1">IF(B676="","",OFFSET(List1!S$4,tisk!A675,0))</f>
        <v>30</v>
      </c>
      <c r="J676" s="116">
        <f ca="1">IF(B676="","",OFFSET(List1!T$4,tisk!A675,0))</f>
        <v>120</v>
      </c>
      <c r="K676" s="116">
        <f ca="1">IF(B676="","",OFFSET(List1!U$4,tisk!A675,0))</f>
        <v>150</v>
      </c>
      <c r="L676" s="116">
        <f ca="1">IF(B676="","",OFFSET(List1!V$4,tisk!A675,0))</f>
        <v>300</v>
      </c>
      <c r="M676" s="118">
        <f ca="1">IF(B676="","",OFFSET(List1!W$4,tisk!A675,0))</f>
        <v>33300</v>
      </c>
    </row>
    <row r="677" spans="1:13" s="95" customFormat="1" ht="87.65" customHeight="1" x14ac:dyDescent="0.3">
      <c r="A677" s="90"/>
      <c r="B677" s="116"/>
      <c r="C677" s="84" t="str">
        <f ca="1">IF(B676="","",CONCATENATE("Okres ",OFFSET(List1!F$4,tisk!A675,0),"
","Právní forma","
",OFFSET(List1!G$4,tisk!A675,0),"
","IČO ",OFFSET(List1!H$4,tisk!A675,0),"
 ","B.Ú. ",OFFSET(List1!I$4,tisk!A675,0)))</f>
        <v>Okres Olomouc
Právní forma
Obec, městská část hlavního města Prahy
IČO 00299308
 B.Ú. -anonymizováno-</v>
      </c>
      <c r="D677" s="84" t="str">
        <f ca="1">IF(B676="","",OFFSET(List1!L$4,tisk!A675,0))</f>
        <v>Pořízení spojových prostředků vč. příslušenství</v>
      </c>
      <c r="E677" s="117"/>
      <c r="F677" s="93"/>
      <c r="G677" s="118"/>
      <c r="H677" s="119"/>
      <c r="I677" s="116"/>
      <c r="J677" s="116"/>
      <c r="K677" s="116"/>
      <c r="L677" s="116"/>
      <c r="M677" s="118"/>
    </row>
    <row r="678" spans="1:13" s="95" customFormat="1" ht="19.45" customHeight="1" x14ac:dyDescent="0.3">
      <c r="A678" s="90">
        <f>ROW()/3-1</f>
        <v>225</v>
      </c>
      <c r="B678" s="116"/>
      <c r="C678" s="84" t="str">
        <f ca="1">IF(B676="","",CONCATENATE("Zástupce","
",OFFSET(List1!J$4,tisk!A675,0)))</f>
        <v xml:space="preserve">Zástupce
</v>
      </c>
      <c r="D678" s="84" t="str">
        <f ca="1">IF(B676="","",CONCATENATE("Dotace bude použita na:",OFFSET(List1!M$4,tisk!A675,0)))</f>
        <v>Dotace bude použita na:pořízení spojových prostředků</v>
      </c>
      <c r="E678" s="117"/>
      <c r="F678" s="92" t="str">
        <f ca="1">IF(B676="","",OFFSET(List1!P$4,tisk!A675,0))</f>
        <v>11/2019</v>
      </c>
      <c r="G678" s="118"/>
      <c r="H678" s="119"/>
      <c r="I678" s="116"/>
      <c r="J678" s="116"/>
      <c r="K678" s="116"/>
      <c r="L678" s="116"/>
      <c r="M678" s="118"/>
    </row>
    <row r="679" spans="1:13" s="95" customFormat="1" ht="60.1" customHeight="1" x14ac:dyDescent="0.3">
      <c r="A679" s="90"/>
      <c r="B679" s="116" t="str">
        <f ca="1">IF(OFFSET(List1!A$4,tisk!A678,0)&gt;0,OFFSET(List1!A$4,tisk!A678,0),"")</f>
        <v>81</v>
      </c>
      <c r="C679" s="84" t="str">
        <f ca="1">IF(B679="","",CONCATENATE(OFFSET(List1!B$4,tisk!A678,0),"
",OFFSET(List1!C$4,tisk!A678,0),"
",OFFSET(List1!D$4,tisk!A678,0),"
",OFFSET(List1!E$4,tisk!A678,0)))</f>
        <v>Statutární město Olomouc
Horní náměstí 583
Olomouc
77900</v>
      </c>
      <c r="D679" s="86" t="str">
        <f ca="1">IF(B679="","",OFFSET(List1!K$4,tisk!A678,0))</f>
        <v>Pořízení, technické zhodnocení a oprava požární techniky a nákup věcného vybavení pro JSDH Lošov zřízené statutárním městem Olomouc</v>
      </c>
      <c r="E679" s="117">
        <f ca="1">IF(B679="","",OFFSET(List1!N$4,tisk!A678,0))</f>
        <v>65700</v>
      </c>
      <c r="F679" s="92" t="str">
        <f ca="1">IF(B679="","",OFFSET(List1!O$4,tisk!A678,0))</f>
        <v>1/2019</v>
      </c>
      <c r="G679" s="118">
        <f ca="1">IF(B679="","",OFFSET(List1!Q$4,tisk!A678,0))</f>
        <v>35000</v>
      </c>
      <c r="H679" s="119" t="str">
        <f ca="1">IF(B679="","",OFFSET(List1!R$4,tisk!A678,0))</f>
        <v>13.12.2019</v>
      </c>
      <c r="I679" s="116">
        <f ca="1">IF(B679="","",OFFSET(List1!S$4,tisk!A678,0))</f>
        <v>30</v>
      </c>
      <c r="J679" s="116">
        <f ca="1">IF(B679="","",OFFSET(List1!T$4,tisk!A678,0))</f>
        <v>120</v>
      </c>
      <c r="K679" s="116">
        <f ca="1">IF(B679="","",OFFSET(List1!U$4,tisk!A678,0))</f>
        <v>150</v>
      </c>
      <c r="L679" s="116">
        <f ca="1">IF(B679="","",OFFSET(List1!V$4,tisk!A678,0))</f>
        <v>300</v>
      </c>
      <c r="M679" s="118">
        <f ca="1">IF(B679="","",OFFSET(List1!W$4,tisk!A678,0))</f>
        <v>32900</v>
      </c>
    </row>
    <row r="680" spans="1:13" s="95" customFormat="1" ht="89.55" customHeight="1" x14ac:dyDescent="0.3">
      <c r="A680" s="90"/>
      <c r="B680" s="116"/>
      <c r="C680" s="84" t="str">
        <f ca="1">IF(B679="","",CONCATENATE("Okres ",OFFSET(List1!F$4,tisk!A678,0),"
","Právní forma","
",OFFSET(List1!G$4,tisk!A678,0),"
","IČO ",OFFSET(List1!H$4,tisk!A678,0),"
 ","B.Ú. ",OFFSET(List1!I$4,tisk!A678,0)))</f>
        <v>Okres Olomouc
Právní forma
Obec, městská část hlavního města Prahy
IČO 00299308
 B.Ú. -anonymizováno-</v>
      </c>
      <c r="D680" s="84" t="str">
        <f ca="1">IF(B679="","",OFFSET(List1!L$4,tisk!A678,0))</f>
        <v>Pořízení spojových prostředků včetně příslušenství pro zajištění akceschopnosti JSDH Lošov</v>
      </c>
      <c r="E680" s="117"/>
      <c r="F680" s="93"/>
      <c r="G680" s="118"/>
      <c r="H680" s="119"/>
      <c r="I680" s="116"/>
      <c r="J680" s="116"/>
      <c r="K680" s="116"/>
      <c r="L680" s="116"/>
      <c r="M680" s="118"/>
    </row>
    <row r="681" spans="1:13" s="95" customFormat="1" ht="18.2" customHeight="1" x14ac:dyDescent="0.3">
      <c r="A681" s="90">
        <f>ROW()/3-1</f>
        <v>226</v>
      </c>
      <c r="B681" s="116"/>
      <c r="C681" s="84" t="str">
        <f ca="1">IF(B679="","",CONCATENATE("Zástupce","
",OFFSET(List1!J$4,tisk!A678,0)))</f>
        <v xml:space="preserve">Zástupce
</v>
      </c>
      <c r="D681" s="84" t="str">
        <f ca="1">IF(B679="","",CONCATENATE("Dotace bude použita na:",OFFSET(List1!M$4,tisk!A678,0)))</f>
        <v>Dotace bude použita na:pořízení spojových prostředků</v>
      </c>
      <c r="E681" s="117"/>
      <c r="F681" s="92" t="str">
        <f ca="1">IF(B679="","",OFFSET(List1!P$4,tisk!A678,0))</f>
        <v>11/2019</v>
      </c>
      <c r="G681" s="118"/>
      <c r="H681" s="119"/>
      <c r="I681" s="116"/>
      <c r="J681" s="116"/>
      <c r="K681" s="116"/>
      <c r="L681" s="116"/>
      <c r="M681" s="118"/>
    </row>
    <row r="682" spans="1:13" s="95" customFormat="1" ht="60.1" customHeight="1" x14ac:dyDescent="0.3">
      <c r="A682" s="90"/>
      <c r="B682" s="116" t="str">
        <f ca="1">IF(OFFSET(List1!A$4,tisk!A681,0)&gt;0,OFFSET(List1!A$4,tisk!A681,0),"")</f>
        <v>83</v>
      </c>
      <c r="C682" s="84" t="str">
        <f ca="1">IF(B682="","",CONCATENATE(OFFSET(List1!B$4,tisk!A681,0),"
",OFFSET(List1!C$4,tisk!A681,0),"
",OFFSET(List1!D$4,tisk!A681,0),"
",OFFSET(List1!E$4,tisk!A681,0)))</f>
        <v>Statutární město Olomouc
Horní náměstí 583
Olomouc
77900</v>
      </c>
      <c r="D682" s="86" t="str">
        <f ca="1">IF(B682="","",OFFSET(List1!K$4,tisk!A681,0))</f>
        <v>Pořízení, technické zhodnocení a oprava požární techniky a nákup věcného vybavení pro JSDH Topolany zřízené statutárním městem Olomouc</v>
      </c>
      <c r="E682" s="117">
        <f ca="1">IF(B682="","",OFFSET(List1!N$4,tisk!A681,0))</f>
        <v>58300</v>
      </c>
      <c r="F682" s="92" t="str">
        <f ca="1">IF(B682="","",OFFSET(List1!O$4,tisk!A681,0))</f>
        <v>1/2019</v>
      </c>
      <c r="G682" s="118">
        <f ca="1">IF(B682="","",OFFSET(List1!Q$4,tisk!A681,0))</f>
        <v>35000</v>
      </c>
      <c r="H682" s="119" t="str">
        <f ca="1">IF(B682="","",OFFSET(List1!R$4,tisk!A681,0))</f>
        <v>13.12.2019</v>
      </c>
      <c r="I682" s="116">
        <f ca="1">IF(B682="","",OFFSET(List1!S$4,tisk!A681,0))</f>
        <v>30</v>
      </c>
      <c r="J682" s="116">
        <f ca="1">IF(B682="","",OFFSET(List1!T$4,tisk!A681,0))</f>
        <v>120</v>
      </c>
      <c r="K682" s="116">
        <f ca="1">IF(B682="","",OFFSET(List1!U$4,tisk!A681,0))</f>
        <v>150</v>
      </c>
      <c r="L682" s="116">
        <f ca="1">IF(B682="","",OFFSET(List1!V$4,tisk!A681,0))</f>
        <v>300</v>
      </c>
      <c r="M682" s="118">
        <f ca="1">IF(B682="","",OFFSET(List1!W$4,tisk!A681,0))</f>
        <v>29200</v>
      </c>
    </row>
    <row r="683" spans="1:13" s="95" customFormat="1" ht="91.45" customHeight="1" x14ac:dyDescent="0.3">
      <c r="A683" s="90"/>
      <c r="B683" s="116"/>
      <c r="C683" s="84" t="str">
        <f ca="1">IF(B682="","",CONCATENATE("Okres ",OFFSET(List1!F$4,tisk!A681,0),"
","Právní forma","
",OFFSET(List1!G$4,tisk!A681,0),"
","IČO ",OFFSET(List1!H$4,tisk!A681,0),"
 ","B.Ú. ",OFFSET(List1!I$4,tisk!A681,0)))</f>
        <v>Okres Olomouc
Právní forma
Obec, městská část hlavního města Prahy
IČO 00299308
 B.Ú. -anonymizováno-</v>
      </c>
      <c r="D683" s="84" t="str">
        <f ca="1">IF(B682="","",OFFSET(List1!L$4,tisk!A681,0))</f>
        <v>Pořízení spojových prostředků vč příslušenství pro zajištění akceschopnosti JSDH Topolany</v>
      </c>
      <c r="E683" s="117"/>
      <c r="F683" s="93"/>
      <c r="G683" s="118"/>
      <c r="H683" s="119"/>
      <c r="I683" s="116"/>
      <c r="J683" s="116"/>
      <c r="K683" s="116"/>
      <c r="L683" s="116"/>
      <c r="M683" s="118"/>
    </row>
    <row r="684" spans="1:13" s="95" customFormat="1" ht="21.3" customHeight="1" x14ac:dyDescent="0.3">
      <c r="A684" s="90">
        <f>ROW()/3-1</f>
        <v>227</v>
      </c>
      <c r="B684" s="116"/>
      <c r="C684" s="84" t="str">
        <f ca="1">IF(B682="","",CONCATENATE("Zástupce","
",OFFSET(List1!J$4,tisk!A681,0)))</f>
        <v xml:space="preserve">Zástupce
</v>
      </c>
      <c r="D684" s="84" t="str">
        <f ca="1">IF(B682="","",CONCATENATE("Dotace bude použita na:",OFFSET(List1!M$4,tisk!A681,0)))</f>
        <v>Dotace bude použita na:pořízení spojových prostředků včetně příslušenství</v>
      </c>
      <c r="E684" s="117"/>
      <c r="F684" s="92" t="str">
        <f ca="1">IF(B682="","",OFFSET(List1!P$4,tisk!A681,0))</f>
        <v>11/2019</v>
      </c>
      <c r="G684" s="118"/>
      <c r="H684" s="119"/>
      <c r="I684" s="116"/>
      <c r="J684" s="116"/>
      <c r="K684" s="116"/>
      <c r="L684" s="116"/>
      <c r="M684" s="118"/>
    </row>
    <row r="685" spans="1:13" s="95" customFormat="1" ht="60.1" customHeight="1" x14ac:dyDescent="0.3">
      <c r="A685" s="90"/>
      <c r="B685" s="116" t="str">
        <f ca="1">IF(OFFSET(List1!A$4,tisk!A684,0)&gt;0,OFFSET(List1!A$4,tisk!A684,0),"")</f>
        <v>86</v>
      </c>
      <c r="C685" s="84" t="str">
        <f ca="1">IF(B685="","",CONCATENATE(OFFSET(List1!B$4,tisk!A684,0),"
",OFFSET(List1!C$4,tisk!A684,0),"
",OFFSET(List1!D$4,tisk!A684,0),"
",OFFSET(List1!E$4,tisk!A684,0)))</f>
        <v>Statutární město Olomouc
Horní náměstí 583
Olomouc
77900</v>
      </c>
      <c r="D685" s="86" t="str">
        <f ca="1">IF(B685="","",OFFSET(List1!K$4,tisk!A684,0))</f>
        <v>Pořízení, technické zhodnocení a oprava požární techniky a nákup věcného vybavení pro JSDH Radíkov zřízené statutárním městem Olomouc</v>
      </c>
      <c r="E685" s="117">
        <f ca="1">IF(B685="","",OFFSET(List1!N$4,tisk!A684,0))</f>
        <v>35500</v>
      </c>
      <c r="F685" s="92" t="str">
        <f ca="1">IF(B685="","",OFFSET(List1!O$4,tisk!A684,0))</f>
        <v>1/2019</v>
      </c>
      <c r="G685" s="118">
        <f ca="1">IF(B685="","",OFFSET(List1!Q$4,tisk!A684,0))</f>
        <v>35000</v>
      </c>
      <c r="H685" s="119" t="str">
        <f ca="1">IF(B685="","",OFFSET(List1!R$4,tisk!A684,0))</f>
        <v>13.12.2019</v>
      </c>
      <c r="I685" s="116">
        <f ca="1">IF(B685="","",OFFSET(List1!S$4,tisk!A684,0))</f>
        <v>30</v>
      </c>
      <c r="J685" s="116">
        <f ca="1">IF(B685="","",OFFSET(List1!T$4,tisk!A684,0))</f>
        <v>115</v>
      </c>
      <c r="K685" s="116">
        <f ca="1">IF(B685="","",OFFSET(List1!U$4,tisk!A684,0))</f>
        <v>150</v>
      </c>
      <c r="L685" s="116">
        <f ca="1">IF(B685="","",OFFSET(List1!V$4,tisk!A684,0))</f>
        <v>295</v>
      </c>
      <c r="M685" s="118">
        <f ca="1">IF(B685="","",OFFSET(List1!W$4,tisk!A684,0))</f>
        <v>17800</v>
      </c>
    </row>
    <row r="686" spans="1:13" s="95" customFormat="1" ht="92.05" customHeight="1" x14ac:dyDescent="0.3">
      <c r="A686" s="90"/>
      <c r="B686" s="116"/>
      <c r="C686" s="84" t="str">
        <f ca="1">IF(B685="","",CONCATENATE("Okres ",OFFSET(List1!F$4,tisk!A684,0),"
","Právní forma","
",OFFSET(List1!G$4,tisk!A684,0),"
","IČO ",OFFSET(List1!H$4,tisk!A684,0),"
 ","B.Ú. ",OFFSET(List1!I$4,tisk!A684,0)))</f>
        <v>Okres Olomouc
Právní forma
Obec, městská část hlavního města Prahy
IČO 00299308
 B.Ú. -anonymizováno-</v>
      </c>
      <c r="D686" s="84" t="str">
        <f ca="1">IF(B685="","",OFFSET(List1!L$4,tisk!A684,0))</f>
        <v>Pořízení prostředků pro řezání včetně příslušenství pro zajištění akceschopnosti JSDH Radíkov</v>
      </c>
      <c r="E686" s="117"/>
      <c r="F686" s="93"/>
      <c r="G686" s="118"/>
      <c r="H686" s="119"/>
      <c r="I686" s="116"/>
      <c r="J686" s="116"/>
      <c r="K686" s="116"/>
      <c r="L686" s="116"/>
      <c r="M686" s="118"/>
    </row>
    <row r="687" spans="1:13" s="95" customFormat="1" ht="19.45" customHeight="1" x14ac:dyDescent="0.3">
      <c r="A687" s="90">
        <f>ROW()/3-1</f>
        <v>228</v>
      </c>
      <c r="B687" s="116"/>
      <c r="C687" s="84" t="str">
        <f ca="1">IF(B685="","",CONCATENATE("Zástupce","
",OFFSET(List1!J$4,tisk!A684,0)))</f>
        <v xml:space="preserve">Zástupce
</v>
      </c>
      <c r="D687" s="84" t="str">
        <f ca="1">IF(B685="","",CONCATENATE("Dotace bude použita na:",OFFSET(List1!M$4,tisk!A684,0)))</f>
        <v>Dotace bude použita na:pořízení prostředků pro řezání včetně příslušenství</v>
      </c>
      <c r="E687" s="117"/>
      <c r="F687" s="92" t="str">
        <f ca="1">IF(B685="","",OFFSET(List1!P$4,tisk!A684,0))</f>
        <v>11/2019</v>
      </c>
      <c r="G687" s="118"/>
      <c r="H687" s="119"/>
      <c r="I687" s="116"/>
      <c r="J687" s="116"/>
      <c r="K687" s="116"/>
      <c r="L687" s="116"/>
      <c r="M687" s="118"/>
    </row>
    <row r="688" spans="1:13" s="95" customFormat="1" ht="60.1" customHeight="1" x14ac:dyDescent="0.3">
      <c r="A688" s="90"/>
      <c r="B688" s="116" t="str">
        <f ca="1">IF(OFFSET(List1!A$4,tisk!A687,0)&gt;0,OFFSET(List1!A$4,tisk!A687,0),"")</f>
        <v>182</v>
      </c>
      <c r="C688" s="84" t="str">
        <f ca="1">IF(B688="","",CONCATENATE(OFFSET(List1!B$4,tisk!A687,0),"
",OFFSET(List1!C$4,tisk!A687,0),"
",OFFSET(List1!D$4,tisk!A687,0),"
",OFFSET(List1!E$4,tisk!A687,0)))</f>
        <v>Obec Lobodice
Lobodice 39
Lobodice
75101</v>
      </c>
      <c r="D688" s="86" t="str">
        <f ca="1">IF(B688="","",OFFSET(List1!K$4,tisk!A687,0))</f>
        <v>Pořízení, technické zhodnocení a oprava požární techniky a nákup věcného vybavení pro JSDH Lobodice zřízené obcí Lobodice</v>
      </c>
      <c r="E688" s="117">
        <f ca="1">IF(B688="","",OFFSET(List1!N$4,tisk!A687,0))</f>
        <v>39800</v>
      </c>
      <c r="F688" s="92" t="str">
        <f ca="1">IF(B688="","",OFFSET(List1!O$4,tisk!A687,0))</f>
        <v>1/2019</v>
      </c>
      <c r="G688" s="118">
        <f ca="1">IF(B688="","",OFFSET(List1!Q$4,tisk!A687,0))</f>
        <v>35000</v>
      </c>
      <c r="H688" s="119" t="str">
        <f ca="1">IF(B688="","",OFFSET(List1!R$4,tisk!A687,0))</f>
        <v>13.12.2019</v>
      </c>
      <c r="I688" s="116">
        <f ca="1">IF(B688="","",OFFSET(List1!S$4,tisk!A687,0))</f>
        <v>90</v>
      </c>
      <c r="J688" s="116">
        <f ca="1">IF(B688="","",OFFSET(List1!T$4,tisk!A687,0))</f>
        <v>115</v>
      </c>
      <c r="K688" s="116">
        <f ca="1">IF(B688="","",OFFSET(List1!U$4,tisk!A687,0))</f>
        <v>80</v>
      </c>
      <c r="L688" s="116">
        <f ca="1">IF(B688="","",OFFSET(List1!V$4,tisk!A687,0))</f>
        <v>285</v>
      </c>
      <c r="M688" s="118">
        <f ca="1">IF(B688="","",OFFSET(List1!W$4,tisk!A687,0))</f>
        <v>19900</v>
      </c>
    </row>
    <row r="689" spans="1:13" s="95" customFormat="1" ht="93.3" customHeight="1" x14ac:dyDescent="0.3">
      <c r="A689" s="90"/>
      <c r="B689" s="116"/>
      <c r="C689" s="84" t="str">
        <f ca="1">IF(B688="","",CONCATENATE("Okres ",OFFSET(List1!F$4,tisk!A687,0),"
","Právní forma","
",OFFSET(List1!G$4,tisk!A687,0),"
","IČO ",OFFSET(List1!H$4,tisk!A687,0),"
 ","B.Ú. ",OFFSET(List1!I$4,tisk!A687,0)))</f>
        <v>Okres Přerov
Právní forma
Obec, městská část hlavního města Prahy
IČO 00301523
 B.Ú. -anonymizováno-</v>
      </c>
      <c r="D689" s="84" t="str">
        <f ca="1">IF(B688="","",OFFSET(List1!L$4,tisk!A687,0))</f>
        <v>Pořízení automatického  externího defibrilátoru pro hasiče obce Lobodice včetně zaškolení  pro široké využití veřejností.</v>
      </c>
      <c r="E689" s="117"/>
      <c r="F689" s="93"/>
      <c r="G689" s="118"/>
      <c r="H689" s="119"/>
      <c r="I689" s="116"/>
      <c r="J689" s="116"/>
      <c r="K689" s="116"/>
      <c r="L689" s="116"/>
      <c r="M689" s="118"/>
    </row>
    <row r="690" spans="1:13" s="95" customFormat="1" ht="33.200000000000003" customHeight="1" x14ac:dyDescent="0.3">
      <c r="A690" s="90">
        <f>ROW()/3-1</f>
        <v>229</v>
      </c>
      <c r="B690" s="116"/>
      <c r="C690" s="84" t="str">
        <f ca="1">IF(B688="","",CONCATENATE("Zástupce","
",OFFSET(List1!J$4,tisk!A687,0)))</f>
        <v xml:space="preserve">Zástupce
</v>
      </c>
      <c r="D690" s="84" t="str">
        <f ca="1">IF(B688="","",CONCATENATE("Dotace bude použita na:",OFFSET(List1!M$4,tisk!A687,0)))</f>
        <v>Dotace bude použita na:pořízení automatického externího defibrilátoru včetně zaškolení.</v>
      </c>
      <c r="E690" s="117"/>
      <c r="F690" s="92" t="str">
        <f ca="1">IF(B688="","",OFFSET(List1!P$4,tisk!A687,0))</f>
        <v>11/2019</v>
      </c>
      <c r="G690" s="118"/>
      <c r="H690" s="119"/>
      <c r="I690" s="116"/>
      <c r="J690" s="116"/>
      <c r="K690" s="116"/>
      <c r="L690" s="116"/>
      <c r="M690" s="118"/>
    </row>
    <row r="691" spans="1:13" s="95" customFormat="1" ht="60.1" customHeight="1" x14ac:dyDescent="0.3">
      <c r="A691" s="90"/>
      <c r="B691" s="116" t="str">
        <f ca="1">IF(OFFSET(List1!A$4,tisk!A690,0)&gt;0,OFFSET(List1!A$4,tisk!A690,0),"")</f>
        <v>139</v>
      </c>
      <c r="C691" s="84" t="str">
        <f ca="1">IF(B691="","",CONCATENATE(OFFSET(List1!B$4,tisk!A690,0),"
",OFFSET(List1!C$4,tisk!A690,0),"
",OFFSET(List1!D$4,tisk!A690,0),"
",OFFSET(List1!E$4,tisk!A690,0)))</f>
        <v>Obec Oplocany
Oplocany 100
Oplocany
75101</v>
      </c>
      <c r="D691" s="86" t="str">
        <f ca="1">IF(B691="","",OFFSET(List1!K$4,tisk!A690,0))</f>
        <v>Pořízení, technické zhodnocení a oprava požární techniky a nákup věcného vybavení pro JSDH Oplocany zřízené obcí Oplocany</v>
      </c>
      <c r="E691" s="117">
        <f ca="1">IF(B691="","",OFFSET(List1!N$4,tisk!A690,0))</f>
        <v>11000</v>
      </c>
      <c r="F691" s="92" t="str">
        <f ca="1">IF(B691="","",OFFSET(List1!O$4,tisk!A690,0))</f>
        <v>1/2019</v>
      </c>
      <c r="G691" s="118">
        <f ca="1">IF(B691="","",OFFSET(List1!Q$4,tisk!A690,0))</f>
        <v>11000</v>
      </c>
      <c r="H691" s="119" t="str">
        <f ca="1">IF(B691="","",OFFSET(List1!R$4,tisk!A690,0))</f>
        <v>13.12.2019</v>
      </c>
      <c r="I691" s="116">
        <f ca="1">IF(B691="","",OFFSET(List1!S$4,tisk!A690,0))</f>
        <v>90</v>
      </c>
      <c r="J691" s="116">
        <f ca="1">IF(B691="","",OFFSET(List1!T$4,tisk!A690,0))</f>
        <v>110</v>
      </c>
      <c r="K691" s="116">
        <f ca="1">IF(B691="","",OFFSET(List1!U$4,tisk!A690,0))</f>
        <v>80</v>
      </c>
      <c r="L691" s="116">
        <f ca="1">IF(B691="","",OFFSET(List1!V$4,tisk!A690,0))</f>
        <v>280</v>
      </c>
      <c r="M691" s="118">
        <f ca="1">IF(B691="","",OFFSET(List1!W$4,tisk!A690,0))</f>
        <v>5500</v>
      </c>
    </row>
    <row r="692" spans="1:13" s="95" customFormat="1" ht="93.95" customHeight="1" x14ac:dyDescent="0.3">
      <c r="A692" s="90"/>
      <c r="B692" s="116"/>
      <c r="C692" s="84" t="str">
        <f ca="1">IF(B691="","",CONCATENATE("Okres ",OFFSET(List1!F$4,tisk!A690,0),"
","Právní forma","
",OFFSET(List1!G$4,tisk!A690,0),"
","IČO ",OFFSET(List1!H$4,tisk!A690,0),"
 ","B.Ú. ",OFFSET(List1!I$4,tisk!A690,0)))</f>
        <v>Okres Přerov
Právní forma
Obec, městská část hlavního města Prahy
IČO 00636444
 B.Ú. -anonymizováno-</v>
      </c>
      <c r="D692" s="84" t="str">
        <f ca="1">IF(B691="","",OFFSET(List1!L$4,tisk!A690,0))</f>
        <v>Nákup vysavače a sběrného vaku na odstranění ložisek bodavého létajícího hmyzu z důvodu bezpečnosti občanů.</v>
      </c>
      <c r="E692" s="117"/>
      <c r="F692" s="93"/>
      <c r="G692" s="118"/>
      <c r="H692" s="119"/>
      <c r="I692" s="116"/>
      <c r="J692" s="116"/>
      <c r="K692" s="116"/>
      <c r="L692" s="116"/>
      <c r="M692" s="118"/>
    </row>
    <row r="693" spans="1:13" s="95" customFormat="1" ht="30.05" customHeight="1" x14ac:dyDescent="0.3">
      <c r="A693" s="90">
        <f>ROW()/3-1</f>
        <v>230</v>
      </c>
      <c r="B693" s="116"/>
      <c r="C693" s="84" t="str">
        <f ca="1">IF(B691="","",CONCATENATE("Zástupce","
",OFFSET(List1!J$4,tisk!A690,0)))</f>
        <v xml:space="preserve">Zástupce
</v>
      </c>
      <c r="D693" s="84" t="str">
        <f ca="1">IF(B691="","",CONCATENATE("Dotace bude použita na:",OFFSET(List1!M$4,tisk!A690,0)))</f>
        <v>Dotace bude použita na:pořízení výkonného vysavače a sběrného vaku proti bodavému hmyzu</v>
      </c>
      <c r="E693" s="117"/>
      <c r="F693" s="92" t="str">
        <f ca="1">IF(B691="","",OFFSET(List1!P$4,tisk!A690,0))</f>
        <v>11/2019</v>
      </c>
      <c r="G693" s="118"/>
      <c r="H693" s="119"/>
      <c r="I693" s="116"/>
      <c r="J693" s="116"/>
      <c r="K693" s="116"/>
      <c r="L693" s="116"/>
      <c r="M693" s="118"/>
    </row>
    <row r="694" spans="1:13" s="95" customFormat="1" ht="60.1" customHeight="1" x14ac:dyDescent="0.3">
      <c r="A694" s="90"/>
      <c r="B694" s="116" t="str">
        <f ca="1">IF(OFFSET(List1!A$4,tisk!A693,0)&gt;0,OFFSET(List1!A$4,tisk!A693,0),"")</f>
        <v>56</v>
      </c>
      <c r="C694" s="84" t="str">
        <f ca="1">IF(B694="","",CONCATENATE(OFFSET(List1!B$4,tisk!A693,0),"
",OFFSET(List1!C$4,tisk!A693,0),"
",OFFSET(List1!D$4,tisk!A693,0),"
",OFFSET(List1!E$4,tisk!A693,0)))</f>
        <v>Obec Palonín
Palonín 17
Palonín
78983</v>
      </c>
      <c r="D694" s="86" t="str">
        <f ca="1">IF(B694="","",OFFSET(List1!K$4,tisk!A693,0))</f>
        <v>Pořízení, technické zhodnocení a oprava požární techniky a nákup věcného vybavení pro JSDH Palonín zřízené obcí Palonín</v>
      </c>
      <c r="E694" s="117">
        <f ca="1">IF(B694="","",OFFSET(List1!N$4,tisk!A693,0))</f>
        <v>11000</v>
      </c>
      <c r="F694" s="92" t="str">
        <f ca="1">IF(B694="","",OFFSET(List1!O$4,tisk!A693,0))</f>
        <v>1/2019</v>
      </c>
      <c r="G694" s="118">
        <f ca="1">IF(B694="","",OFFSET(List1!Q$4,tisk!A693,0))</f>
        <v>5000</v>
      </c>
      <c r="H694" s="119" t="str">
        <f ca="1">IF(B694="","",OFFSET(List1!R$4,tisk!A693,0))</f>
        <v>13.12.2019</v>
      </c>
      <c r="I694" s="116">
        <f ca="1">IF(B694="","",OFFSET(List1!S$4,tisk!A693,0))</f>
        <v>90</v>
      </c>
      <c r="J694" s="116">
        <f ca="1">IF(B694="","",OFFSET(List1!T$4,tisk!A693,0))</f>
        <v>110</v>
      </c>
      <c r="K694" s="116">
        <f ca="1">IF(B694="","",OFFSET(List1!U$4,tisk!A693,0))</f>
        <v>80</v>
      </c>
      <c r="L694" s="116">
        <f ca="1">IF(B694="","",OFFSET(List1!V$4,tisk!A693,0))</f>
        <v>280</v>
      </c>
      <c r="M694" s="118">
        <f ca="1">IF(B694="","",OFFSET(List1!W$4,tisk!A693,0))</f>
        <v>5000</v>
      </c>
    </row>
    <row r="695" spans="1:13" s="95" customFormat="1" ht="88.9" customHeight="1" x14ac:dyDescent="0.3">
      <c r="A695" s="90"/>
      <c r="B695" s="116"/>
      <c r="C695" s="84" t="str">
        <f ca="1">IF(B694="","",CONCATENATE("Okres ",OFFSET(List1!F$4,tisk!A693,0),"
","Právní forma","
",OFFSET(List1!G$4,tisk!A693,0),"
","IČO ",OFFSET(List1!H$4,tisk!A693,0),"
 ","B.Ú. ",OFFSET(List1!I$4,tisk!A693,0)))</f>
        <v>Okres Šumperk
Právní forma
Obec, městská část hlavního města Prahy
IČO 00303127
 B.Ú. -anonymizováno-</v>
      </c>
      <c r="D695" s="84" t="str">
        <f ca="1">IF(B694="","",OFFSET(List1!L$4,tisk!A693,0))</f>
        <v>Pořízení věcného vybavení pro členy v zásahové skupině SDH.</v>
      </c>
      <c r="E695" s="117"/>
      <c r="F695" s="93"/>
      <c r="G695" s="118"/>
      <c r="H695" s="119"/>
      <c r="I695" s="116"/>
      <c r="J695" s="116"/>
      <c r="K695" s="116"/>
      <c r="L695" s="116"/>
      <c r="M695" s="118"/>
    </row>
    <row r="696" spans="1:13" s="95" customFormat="1" ht="38.200000000000003" customHeight="1" x14ac:dyDescent="0.3">
      <c r="A696" s="90">
        <f>ROW()/3-1</f>
        <v>231</v>
      </c>
      <c r="B696" s="116"/>
      <c r="C696" s="84" t="str">
        <f ca="1">IF(B694="","",CONCATENATE("Zástupce","
",OFFSET(List1!J$4,tisk!A693,0)))</f>
        <v xml:space="preserve">Zástupce
</v>
      </c>
      <c r="D696" s="84" t="str">
        <f ca="1">IF(B694="","",CONCATENATE("Dotace bude použita na:",OFFSET(List1!M$4,tisk!A693,0)))</f>
        <v>Dotace bude použita na:pořízení prostředků pro práci s nebezpečným hmyzem - 2 kombinézy a spreje proti bodavému hmyzu</v>
      </c>
      <c r="E696" s="117"/>
      <c r="F696" s="92" t="str">
        <f ca="1">IF(B694="","",OFFSET(List1!P$4,tisk!A693,0))</f>
        <v>11/2019</v>
      </c>
      <c r="G696" s="118"/>
      <c r="H696" s="119"/>
      <c r="I696" s="116"/>
      <c r="J696" s="116"/>
      <c r="K696" s="116"/>
      <c r="L696" s="116"/>
      <c r="M696" s="118"/>
    </row>
    <row r="697" spans="1:13" s="95" customFormat="1" ht="60.1" customHeight="1" x14ac:dyDescent="0.3">
      <c r="A697" s="90"/>
      <c r="B697" s="116" t="str">
        <f ca="1">IF(OFFSET(List1!A$4,tisk!A696,0)&gt;0,OFFSET(List1!A$4,tisk!A696,0),"")</f>
        <v>238</v>
      </c>
      <c r="C697" s="84" t="str">
        <f ca="1">IF(B697="","",CONCATENATE(OFFSET(List1!B$4,tisk!A696,0),"
",OFFSET(List1!C$4,tisk!A696,0),"
",OFFSET(List1!D$4,tisk!A696,0),"
",OFFSET(List1!E$4,tisk!A696,0)))</f>
        <v>Obec Pňovice
Pňovice 187
Pňovice
783 12</v>
      </c>
      <c r="D697" s="86" t="str">
        <f ca="1">IF(B697="","",OFFSET(List1!K$4,tisk!A696,0))</f>
        <v>Pořízení, technické zhodnocení a oprava požární techniky a nákup věcného vybavení pro JSDH Pňovice zřízené obcí Pňovice</v>
      </c>
      <c r="E697" s="117">
        <f ca="1">IF(B697="","",OFFSET(List1!N$4,tisk!A696,0))</f>
        <v>34500</v>
      </c>
      <c r="F697" s="92" t="str">
        <f ca="1">IF(B697="","",OFFSET(List1!O$4,tisk!A696,0))</f>
        <v>1/2019</v>
      </c>
      <c r="G697" s="118">
        <f ca="1">IF(B697="","",OFFSET(List1!Q$4,tisk!A696,0))</f>
        <v>34500</v>
      </c>
      <c r="H697" s="119" t="str">
        <f ca="1">IF(B697="","",OFFSET(List1!R$4,tisk!A696,0))</f>
        <v>13.12.2019</v>
      </c>
      <c r="I697" s="116">
        <f ca="1">IF(B697="","",OFFSET(List1!S$4,tisk!A696,0))</f>
        <v>90</v>
      </c>
      <c r="J697" s="116">
        <f ca="1">IF(B697="","",OFFSET(List1!T$4,tisk!A696,0))</f>
        <v>110</v>
      </c>
      <c r="K697" s="116">
        <f ca="1">IF(B697="","",OFFSET(List1!U$4,tisk!A696,0))</f>
        <v>80</v>
      </c>
      <c r="L697" s="116">
        <f ca="1">IF(B697="","",OFFSET(List1!V$4,tisk!A696,0))</f>
        <v>280</v>
      </c>
      <c r="M697" s="118">
        <f ca="1">IF(B697="","",OFFSET(List1!W$4,tisk!A696,0))</f>
        <v>17300</v>
      </c>
    </row>
    <row r="698" spans="1:13" s="95" customFormat="1" ht="92.7" customHeight="1" x14ac:dyDescent="0.3">
      <c r="A698" s="90"/>
      <c r="B698" s="116"/>
      <c r="C698" s="84" t="str">
        <f ca="1">IF(B697="","",CONCATENATE("Okres ",OFFSET(List1!F$4,tisk!A696,0),"
","Právní forma","
",OFFSET(List1!G$4,tisk!A696,0),"
","IČO ",OFFSET(List1!H$4,tisk!A696,0),"
 ","B.Ú. ",OFFSET(List1!I$4,tisk!A696,0)))</f>
        <v>Okres Olomouc
Právní forma
Obec, městská část hlavního města Prahy
IČO 00635731
 B.Ú. -anonymizováno-</v>
      </c>
      <c r="D698" s="84" t="str">
        <f ca="1">IF(B697="","",OFFSET(List1!L$4,tisk!A696,0))</f>
        <v>Dovybavení jednotky k zajištění akceschopnosti z důvodu absence nafukovacího člunu s příslušenstvím, vzhledem k záplavovému území obce.</v>
      </c>
      <c r="E698" s="117"/>
      <c r="F698" s="93"/>
      <c r="G698" s="118"/>
      <c r="H698" s="119"/>
      <c r="I698" s="116"/>
      <c r="J698" s="116"/>
      <c r="K698" s="116"/>
      <c r="L698" s="116"/>
      <c r="M698" s="118"/>
    </row>
    <row r="699" spans="1:13" s="95" customFormat="1" ht="36.950000000000003" customHeight="1" x14ac:dyDescent="0.3">
      <c r="A699" s="90">
        <f>ROW()/3-1</f>
        <v>232</v>
      </c>
      <c r="B699" s="116"/>
      <c r="C699" s="84" t="str">
        <f ca="1">IF(B697="","",CONCATENATE("Zástupce","
",OFFSET(List1!J$4,tisk!A696,0)))</f>
        <v xml:space="preserve">Zástupce
</v>
      </c>
      <c r="D699" s="84" t="str">
        <f ca="1">IF(B697="","",CONCATENATE("Dotace bude použita na:",OFFSET(List1!M$4,tisk!A696,0)))</f>
        <v>Dotace bude použita na:pořízení nafukovacího člunu k zajištění akceschopnosti SDH Pňovice při povodních</v>
      </c>
      <c r="E699" s="117"/>
      <c r="F699" s="92" t="str">
        <f ca="1">IF(B697="","",OFFSET(List1!P$4,tisk!A696,0))</f>
        <v>11/2019</v>
      </c>
      <c r="G699" s="118"/>
      <c r="H699" s="119"/>
      <c r="I699" s="116"/>
      <c r="J699" s="116"/>
      <c r="K699" s="116"/>
      <c r="L699" s="116"/>
      <c r="M699" s="118"/>
    </row>
    <row r="700" spans="1:13" s="95" customFormat="1" ht="61.4" customHeight="1" x14ac:dyDescent="0.3">
      <c r="A700" s="90"/>
      <c r="B700" s="116" t="str">
        <f ca="1">IF(OFFSET(List1!A$4,tisk!A699,0)&gt;0,OFFSET(List1!A$4,tisk!A699,0),"")</f>
        <v>30</v>
      </c>
      <c r="C700" s="84" t="str">
        <f ca="1">IF(B700="","",CONCATENATE(OFFSET(List1!B$4,tisk!A699,0),"
",OFFSET(List1!C$4,tisk!A699,0),"
",OFFSET(List1!D$4,tisk!A699,0),"
",OFFSET(List1!E$4,tisk!A699,0)))</f>
        <v>Obec Střeň
Střeň 19
Střeň
78332</v>
      </c>
      <c r="D700" s="86" t="str">
        <f ca="1">IF(B700="","",OFFSET(List1!K$4,tisk!A699,0))</f>
        <v>Pořízení, technické zhodnocení a oprava požární techniky a nákup věcného vybavení pro JSDH Střeň zřízené obcí Střeň</v>
      </c>
      <c r="E700" s="117">
        <f ca="1">IF(B700="","",OFFSET(List1!N$4,tisk!A699,0))</f>
        <v>34800</v>
      </c>
      <c r="F700" s="92" t="str">
        <f ca="1">IF(B700="","",OFFSET(List1!O$4,tisk!A699,0))</f>
        <v>1/2019</v>
      </c>
      <c r="G700" s="118">
        <f ca="1">IF(B700="","",OFFSET(List1!Q$4,tisk!A699,0))</f>
        <v>34800</v>
      </c>
      <c r="H700" s="119" t="str">
        <f ca="1">IF(B700="","",OFFSET(List1!R$4,tisk!A699,0))</f>
        <v>13.12.2019</v>
      </c>
      <c r="I700" s="116">
        <f ca="1">IF(B700="","",OFFSET(List1!S$4,tisk!A699,0))</f>
        <v>90</v>
      </c>
      <c r="J700" s="116">
        <f ca="1">IF(B700="","",OFFSET(List1!T$4,tisk!A699,0))</f>
        <v>110</v>
      </c>
      <c r="K700" s="116">
        <f ca="1">IF(B700="","",OFFSET(List1!U$4,tisk!A699,0))</f>
        <v>80</v>
      </c>
      <c r="L700" s="116">
        <f ca="1">IF(B700="","",OFFSET(List1!V$4,tisk!A699,0))</f>
        <v>280</v>
      </c>
      <c r="M700" s="118">
        <f ca="1">IF(B700="","",OFFSET(List1!W$4,tisk!A699,0))</f>
        <v>17400</v>
      </c>
    </row>
    <row r="701" spans="1:13" s="95" customFormat="1" ht="89.55" customHeight="1" x14ac:dyDescent="0.3">
      <c r="A701" s="90"/>
      <c r="B701" s="116"/>
      <c r="C701" s="84" t="str">
        <f ca="1">IF(B700="","",CONCATENATE("Okres ",OFFSET(List1!F$4,tisk!A699,0),"
","Právní forma","
",OFFSET(List1!G$4,tisk!A699,0),"
","IČO ",OFFSET(List1!H$4,tisk!A699,0),"
 ","B.Ú. ",OFFSET(List1!I$4,tisk!A699,0)))</f>
        <v>Okres Olomouc
Právní forma
Obec, městská část hlavního města Prahy
IČO 47997265
 B.Ú. -anonymizováno-</v>
      </c>
      <c r="D701" s="84" t="str">
        <f ca="1">IF(B700="","",OFFSET(List1!L$4,tisk!A699,0))</f>
        <v>Celý katastr obce Střeň se nachází v záplavovém území a je protkán mnoha vodními toky. Pro zajištění akceschopnosti naší JSDH potřebujeme soubor prostředků pro práci na vodní hladině - loď nafukovací včetně příslušenství a přilby.</v>
      </c>
      <c r="E701" s="117"/>
      <c r="F701" s="93"/>
      <c r="G701" s="118"/>
      <c r="H701" s="119"/>
      <c r="I701" s="116"/>
      <c r="J701" s="116"/>
      <c r="K701" s="116"/>
      <c r="L701" s="116"/>
      <c r="M701" s="118"/>
    </row>
    <row r="702" spans="1:13" s="95" customFormat="1" ht="34.450000000000003" customHeight="1" x14ac:dyDescent="0.3">
      <c r="A702" s="90">
        <f>ROW()/3-1</f>
        <v>233</v>
      </c>
      <c r="B702" s="116"/>
      <c r="C702" s="84" t="str">
        <f ca="1">IF(B700="","",CONCATENATE("Zástupce","
",OFFSET(List1!J$4,tisk!A699,0)))</f>
        <v xml:space="preserve">Zástupce
</v>
      </c>
      <c r="D702" s="84" t="str">
        <f ca="1">IF(B700="","",CONCATENATE("Dotace bude použita na:",OFFSET(List1!M$4,tisk!A699,0)))</f>
        <v>Dotace bude použita na:pořízení souboru prostředků pro práci na vodní hladině - loď nafukovací včetně příslušenství a přileb</v>
      </c>
      <c r="E702" s="117"/>
      <c r="F702" s="92" t="str">
        <f ca="1">IF(B700="","",OFFSET(List1!P$4,tisk!A699,0))</f>
        <v>11/2019</v>
      </c>
      <c r="G702" s="118"/>
      <c r="H702" s="119"/>
      <c r="I702" s="116"/>
      <c r="J702" s="116"/>
      <c r="K702" s="116"/>
      <c r="L702" s="116"/>
      <c r="M702" s="118"/>
    </row>
    <row r="703" spans="1:13" s="95" customFormat="1" ht="60.1" customHeight="1" x14ac:dyDescent="0.3">
      <c r="A703" s="90"/>
      <c r="B703" s="116" t="str">
        <f ca="1">IF(OFFSET(List1!A$4,tisk!A702,0)&gt;0,OFFSET(List1!A$4,tisk!A702,0),"")</f>
        <v>197</v>
      </c>
      <c r="C703" s="84" t="str">
        <f ca="1">IF(B703="","",CONCATENATE(OFFSET(List1!B$4,tisk!A702,0),"
",OFFSET(List1!C$4,tisk!A702,0),"
",OFFSET(List1!D$4,tisk!A702,0),"
",OFFSET(List1!E$4,tisk!A702,0)))</f>
        <v>Městys Tištín
Tištín 37
Tištín
79829</v>
      </c>
      <c r="D703" s="86" t="str">
        <f ca="1">IF(B703="","",OFFSET(List1!K$4,tisk!A702,0))</f>
        <v>Pořízení, technické zhodnocení a oprava požární techniky a nákup věcného vybavení pro JSDH Tištín zřízené městysem Tištín</v>
      </c>
      <c r="E703" s="117">
        <f ca="1">IF(B703="","",OFFSET(List1!N$4,tisk!A702,0))</f>
        <v>15000</v>
      </c>
      <c r="F703" s="92" t="str">
        <f ca="1">IF(B703="","",OFFSET(List1!O$4,tisk!A702,0))</f>
        <v>1/2019</v>
      </c>
      <c r="G703" s="118">
        <f ca="1">IF(B703="","",OFFSET(List1!Q$4,tisk!A702,0))</f>
        <v>15000</v>
      </c>
      <c r="H703" s="119" t="str">
        <f ca="1">IF(B703="","",OFFSET(List1!R$4,tisk!A702,0))</f>
        <v>13.12.2019</v>
      </c>
      <c r="I703" s="116">
        <f ca="1">IF(B703="","",OFFSET(List1!S$4,tisk!A702,0))</f>
        <v>90</v>
      </c>
      <c r="J703" s="116">
        <f ca="1">IF(B703="","",OFFSET(List1!T$4,tisk!A702,0))</f>
        <v>110</v>
      </c>
      <c r="K703" s="116">
        <f ca="1">IF(B703="","",OFFSET(List1!U$4,tisk!A702,0))</f>
        <v>80</v>
      </c>
      <c r="L703" s="116">
        <f ca="1">IF(B703="","",OFFSET(List1!V$4,tisk!A702,0))</f>
        <v>280</v>
      </c>
      <c r="M703" s="118">
        <f ca="1">IF(B703="","",OFFSET(List1!W$4,tisk!A702,0))</f>
        <v>7500</v>
      </c>
    </row>
    <row r="704" spans="1:13" s="95" customFormat="1" ht="95.8" customHeight="1" x14ac:dyDescent="0.3">
      <c r="A704" s="90"/>
      <c r="B704" s="116"/>
      <c r="C704" s="84" t="str">
        <f ca="1">IF(B703="","",CONCATENATE("Okres ",OFFSET(List1!F$4,tisk!A702,0),"
","Právní forma","
",OFFSET(List1!G$4,tisk!A702,0),"
","IČO ",OFFSET(List1!H$4,tisk!A702,0),"
 ","B.Ú. ",OFFSET(List1!I$4,tisk!A702,0)))</f>
        <v>Okres Prostějov
Právní forma
Obec, městská část hlavního města Prahy
IČO 00288853
 B.Ú. -anonymizováno-</v>
      </c>
      <c r="D704" s="84" t="str">
        <f ca="1">IF(B703="","",OFFSET(List1!L$4,tisk!A702,0))</f>
        <v>Předmětem dotace je pořízení vybavení na práci s nebezpečným hmyzem. JSDH Tištín dosud nedisponuje tímto vybavením, a je tudíž v případě zásahu odkázána na pomoc jiných jednotek.</v>
      </c>
      <c r="E704" s="117"/>
      <c r="F704" s="93"/>
      <c r="G704" s="118"/>
      <c r="H704" s="119"/>
      <c r="I704" s="116"/>
      <c r="J704" s="116"/>
      <c r="K704" s="116"/>
      <c r="L704" s="116"/>
      <c r="M704" s="118"/>
    </row>
    <row r="705" spans="1:13" s="95" customFormat="1" ht="19.45" customHeight="1" x14ac:dyDescent="0.3">
      <c r="A705" s="90">
        <f>ROW()/3-1</f>
        <v>234</v>
      </c>
      <c r="B705" s="116"/>
      <c r="C705" s="84" t="str">
        <f ca="1">IF(B703="","",CONCATENATE("Zástupce","
",OFFSET(List1!J$4,tisk!A702,0)))</f>
        <v xml:space="preserve">Zástupce
</v>
      </c>
      <c r="D705" s="84" t="str">
        <f ca="1">IF(B703="","",CONCATENATE("Dotace bude použita na:",OFFSET(List1!M$4,tisk!A702,0)))</f>
        <v>Dotace bude použita na:pořízení prostředků pro práci s nebezpečným hmyzem</v>
      </c>
      <c r="E705" s="117"/>
      <c r="F705" s="92" t="str">
        <f ca="1">IF(B703="","",OFFSET(List1!P$4,tisk!A702,0))</f>
        <v>11/2019</v>
      </c>
      <c r="G705" s="118"/>
      <c r="H705" s="119"/>
      <c r="I705" s="116"/>
      <c r="J705" s="116"/>
      <c r="K705" s="116"/>
      <c r="L705" s="116"/>
      <c r="M705" s="118"/>
    </row>
    <row r="706" spans="1:13" s="95" customFormat="1" ht="59.5" customHeight="1" x14ac:dyDescent="0.3">
      <c r="A706" s="90"/>
      <c r="B706" s="116" t="str">
        <f ca="1">IF(OFFSET(List1!A$4,tisk!A705,0)&gt;0,OFFSET(List1!A$4,tisk!A705,0),"")</f>
        <v>205</v>
      </c>
      <c r="C706" s="84" t="str">
        <f ca="1">IF(B706="","",CONCATENATE(OFFSET(List1!B$4,tisk!A705,0),"
",OFFSET(List1!C$4,tisk!A705,0),"
",OFFSET(List1!D$4,tisk!A705,0),"
",OFFSET(List1!E$4,tisk!A705,0)))</f>
        <v>Obec Majetín
Lipová 25
Majetín
751 03</v>
      </c>
      <c r="D706" s="86" t="str">
        <f ca="1">IF(B706="","",OFFSET(List1!K$4,tisk!A705,0))</f>
        <v>Pořízení, technické zhodnocení a oprava požární techniky a nákup věcného vybavení pro JSDH Majetín zřízené obcí Majetín</v>
      </c>
      <c r="E706" s="117">
        <f ca="1">IF(B706="","",OFFSET(List1!N$4,tisk!A705,0))</f>
        <v>58500</v>
      </c>
      <c r="F706" s="92" t="str">
        <f ca="1">IF(B706="","",OFFSET(List1!O$4,tisk!A705,0))</f>
        <v>1/2019</v>
      </c>
      <c r="G706" s="118">
        <f ca="1">IF(B706="","",OFFSET(List1!Q$4,tisk!A705,0))</f>
        <v>35000</v>
      </c>
      <c r="H706" s="119" t="str">
        <f ca="1">IF(B706="","",OFFSET(List1!R$4,tisk!A705,0))</f>
        <v>13.12.2019</v>
      </c>
      <c r="I706" s="116">
        <f ca="1">IF(B706="","",OFFSET(List1!S$4,tisk!A705,0))</f>
        <v>70</v>
      </c>
      <c r="J706" s="116">
        <f ca="1">IF(B706="","",OFFSET(List1!T$4,tisk!A705,0))</f>
        <v>115</v>
      </c>
      <c r="K706" s="116">
        <f ca="1">IF(B706="","",OFFSET(List1!U$4,tisk!A705,0))</f>
        <v>80</v>
      </c>
      <c r="L706" s="116">
        <f ca="1">IF(B706="","",OFFSET(List1!V$4,tisk!A705,0))</f>
        <v>265</v>
      </c>
      <c r="M706" s="118">
        <f ca="1">IF(B706="","",OFFSET(List1!W$4,tisk!A705,0))</f>
        <v>29300</v>
      </c>
    </row>
    <row r="707" spans="1:13" s="95" customFormat="1" ht="91.45" customHeight="1" x14ac:dyDescent="0.3">
      <c r="A707" s="90"/>
      <c r="B707" s="116"/>
      <c r="C707" s="84" t="str">
        <f ca="1">IF(B706="","",CONCATENATE("Okres ",OFFSET(List1!F$4,tisk!A705,0),"
","Právní forma","
",OFFSET(List1!G$4,tisk!A705,0),"
","IČO ",OFFSET(List1!H$4,tisk!A705,0),"
 ","B.Ú. ",OFFSET(List1!I$4,tisk!A705,0)))</f>
        <v>Okres Olomouc
Právní forma
Obec, městská část hlavního města Prahy
IČO 00299197
 B.Ú. -anonymizováno-</v>
      </c>
      <c r="D707" s="84" t="str">
        <f ca="1">IF(B706="","",OFFSET(List1!L$4,tisk!A705,0))</f>
        <v>V rámci zvyšování odbornosti členů zásahové jednotky v obci Majetín je jednou z priorit i kvalitní školení první pomoci. Z důvodu zajištění včasné první pomoci u vážných zdravotních stavů žádáme o dotaci na pořízení AED.</v>
      </c>
      <c r="E707" s="117"/>
      <c r="F707" s="93"/>
      <c r="G707" s="118"/>
      <c r="H707" s="119"/>
      <c r="I707" s="116"/>
      <c r="J707" s="116"/>
      <c r="K707" s="116"/>
      <c r="L707" s="116"/>
      <c r="M707" s="118"/>
    </row>
    <row r="708" spans="1:13" s="95" customFormat="1" ht="47.6" customHeight="1" x14ac:dyDescent="0.3">
      <c r="A708" s="90">
        <f>ROW()/3-1</f>
        <v>235</v>
      </c>
      <c r="B708" s="116"/>
      <c r="C708" s="84" t="str">
        <f ca="1">IF(B706="","",CONCATENATE("Zástupce","
",OFFSET(List1!J$4,tisk!A705,0)))</f>
        <v xml:space="preserve">Zástupce
</v>
      </c>
      <c r="D708" s="84" t="str">
        <f ca="1">IF(B706="","",CONCATENATE("Dotace bude použita na:",OFFSET(List1!M$4,tisk!A705,0)))</f>
        <v>Dotace bude použita na:pořízení prostředků první pomoci - defibrilátor externí automatizovaný s příslušenstvím
Investiční dotace</v>
      </c>
      <c r="E708" s="117"/>
      <c r="F708" s="92" t="str">
        <f ca="1">IF(B706="","",OFFSET(List1!P$4,tisk!A705,0))</f>
        <v>11/2019</v>
      </c>
      <c r="G708" s="118"/>
      <c r="H708" s="119"/>
      <c r="I708" s="116"/>
      <c r="J708" s="116"/>
      <c r="K708" s="116"/>
      <c r="L708" s="116"/>
      <c r="M708" s="118"/>
    </row>
    <row r="709" spans="1:13" s="95" customFormat="1" ht="60.1" customHeight="1" x14ac:dyDescent="0.3">
      <c r="A709" s="90"/>
      <c r="B709" s="116" t="str">
        <f ca="1">IF(OFFSET(List1!A$4,tisk!A708,0)&gt;0,OFFSET(List1!A$4,tisk!A708,0),"")</f>
        <v>46</v>
      </c>
      <c r="C709" s="84" t="str">
        <f ca="1">IF(B709="","",CONCATENATE(OFFSET(List1!B$4,tisk!A708,0),"
",OFFSET(List1!C$4,tisk!A708,0),"
",OFFSET(List1!D$4,tisk!A708,0),"
",OFFSET(List1!E$4,tisk!A708,0)))</f>
        <v>Obec Medlov
Medlov 300
Medlov
78391</v>
      </c>
      <c r="D709" s="86" t="str">
        <f ca="1">IF(B709="","",OFFSET(List1!K$4,tisk!A708,0))</f>
        <v>Pořízení, technické zhodnocení a oprava požární techniky a nákup věcného vybavení pro JSDH Medlov zřízené obcí Medlov</v>
      </c>
      <c r="E709" s="117">
        <f ca="1">IF(B709="","",OFFSET(List1!N$4,tisk!A708,0))</f>
        <v>18400</v>
      </c>
      <c r="F709" s="92" t="str">
        <f ca="1">IF(B709="","",OFFSET(List1!O$4,tisk!A708,0))</f>
        <v>1/2019</v>
      </c>
      <c r="G709" s="118">
        <f ca="1">IF(B709="","",OFFSET(List1!Q$4,tisk!A708,0))</f>
        <v>18400</v>
      </c>
      <c r="H709" s="119" t="str">
        <f ca="1">IF(B709="","",OFFSET(List1!R$4,tisk!A708,0))</f>
        <v>13.12.2019</v>
      </c>
      <c r="I709" s="116">
        <f ca="1">IF(B709="","",OFFSET(List1!S$4,tisk!A708,0))</f>
        <v>70</v>
      </c>
      <c r="J709" s="116">
        <f ca="1">IF(B709="","",OFFSET(List1!T$4,tisk!A708,0))</f>
        <v>110</v>
      </c>
      <c r="K709" s="116">
        <f ca="1">IF(B709="","",OFFSET(List1!U$4,tisk!A708,0))</f>
        <v>80</v>
      </c>
      <c r="L709" s="116">
        <f ca="1">IF(B709="","",OFFSET(List1!V$4,tisk!A708,0))</f>
        <v>260</v>
      </c>
      <c r="M709" s="118">
        <f ca="1">IF(B709="","",OFFSET(List1!W$4,tisk!A708,0))</f>
        <v>9200</v>
      </c>
    </row>
    <row r="710" spans="1:13" s="95" customFormat="1" ht="90.8" customHeight="1" x14ac:dyDescent="0.3">
      <c r="A710" s="90"/>
      <c r="B710" s="116"/>
      <c r="C710" s="84" t="str">
        <f ca="1">IF(B709="","",CONCATENATE("Okres ",OFFSET(List1!F$4,tisk!A708,0),"
","Právní forma","
",OFFSET(List1!G$4,tisk!A708,0),"
","IČO ",OFFSET(List1!H$4,tisk!A708,0),"
 ","B.Ú. ",OFFSET(List1!I$4,tisk!A708,0)))</f>
        <v>Okres Olomouc
Právní forma
Obec, městská část hlavního města Prahy
IČO 00575666
 B.Ú. -anonymizováno-</v>
      </c>
      <c r="D710" s="84" t="str">
        <f ca="1">IF(B709="","",OFFSET(List1!L$4,tisk!A708,0))</f>
        <v>Pořízení prostředků  pro práci s nebezpečným hmyzem .</v>
      </c>
      <c r="E710" s="117"/>
      <c r="F710" s="93"/>
      <c r="G710" s="118"/>
      <c r="H710" s="119"/>
      <c r="I710" s="116"/>
      <c r="J710" s="116"/>
      <c r="K710" s="116"/>
      <c r="L710" s="116"/>
      <c r="M710" s="118"/>
    </row>
    <row r="711" spans="1:13" s="95" customFormat="1" ht="21.95" customHeight="1" x14ac:dyDescent="0.3">
      <c r="A711" s="90">
        <f>ROW()/3-1</f>
        <v>236</v>
      </c>
      <c r="B711" s="116"/>
      <c r="C711" s="84" t="str">
        <f ca="1">IF(B709="","",CONCATENATE("Zástupce","
",OFFSET(List1!J$4,tisk!A708,0)))</f>
        <v xml:space="preserve">Zástupce
</v>
      </c>
      <c r="D711" s="84" t="str">
        <f ca="1">IF(B709="","",CONCATENATE("Dotace bude použita na:",OFFSET(List1!M$4,tisk!A708,0)))</f>
        <v>Dotace bude použita na:pořízení prostředků  pro práci s nebezpečným hmyzem .</v>
      </c>
      <c r="E711" s="117"/>
      <c r="F711" s="92" t="str">
        <f ca="1">IF(B709="","",OFFSET(List1!P$4,tisk!A708,0))</f>
        <v>11/2019</v>
      </c>
      <c r="G711" s="118"/>
      <c r="H711" s="119"/>
      <c r="I711" s="116"/>
      <c r="J711" s="116"/>
      <c r="K711" s="116"/>
      <c r="L711" s="116"/>
      <c r="M711" s="118"/>
    </row>
    <row r="712" spans="1:13" s="95" customFormat="1" ht="60.1" customHeight="1" x14ac:dyDescent="0.3">
      <c r="A712" s="90"/>
      <c r="B712" s="116" t="str">
        <f ca="1">IF(OFFSET(List1!A$4,tisk!A711,0)&gt;0,OFFSET(List1!A$4,tisk!A711,0),"")</f>
        <v>96</v>
      </c>
      <c r="C712" s="84" t="str">
        <f ca="1">IF(B712="","",CONCATENATE(OFFSET(List1!B$4,tisk!A711,0),"
",OFFSET(List1!C$4,tisk!A711,0),"
",OFFSET(List1!D$4,tisk!A711,0),"
",OFFSET(List1!E$4,tisk!A711,0)))</f>
        <v>Obec Skrbeň
Na Návsi 131/2
Skrbeň
78335</v>
      </c>
      <c r="D712" s="86" t="str">
        <f ca="1">IF(B712="","",OFFSET(List1!K$4,tisk!A711,0))</f>
        <v>Pořízení, technické zhodnocení a oprava požární techniky a nákup věcného vybavení pro JSDH Skrbeň zřízené obcí Skrbeň</v>
      </c>
      <c r="E712" s="117">
        <f ca="1">IF(B712="","",OFFSET(List1!N$4,tisk!A711,0))</f>
        <v>63000</v>
      </c>
      <c r="F712" s="92" t="str">
        <f ca="1">IF(B712="","",OFFSET(List1!O$4,tisk!A711,0))</f>
        <v>1/2019</v>
      </c>
      <c r="G712" s="118">
        <f ca="1">IF(B712="","",OFFSET(List1!Q$4,tisk!A711,0))</f>
        <v>30000</v>
      </c>
      <c r="H712" s="119" t="str">
        <f ca="1">IF(B712="","",OFFSET(List1!R$4,tisk!A711,0))</f>
        <v>13.12.2019</v>
      </c>
      <c r="I712" s="116">
        <f ca="1">IF(B712="","",OFFSET(List1!S$4,tisk!A711,0))</f>
        <v>70</v>
      </c>
      <c r="J712" s="116">
        <f ca="1">IF(B712="","",OFFSET(List1!T$4,tisk!A711,0))</f>
        <v>105</v>
      </c>
      <c r="K712" s="116">
        <f ca="1">IF(B712="","",OFFSET(List1!U$4,tisk!A711,0))</f>
        <v>2</v>
      </c>
      <c r="L712" s="116">
        <f ca="1">IF(B712="","",OFFSET(List1!V$4,tisk!A711,0))</f>
        <v>177</v>
      </c>
      <c r="M712" s="118">
        <f ca="1">IF(B712="","",OFFSET(List1!W$4,tisk!A711,0))</f>
        <v>0</v>
      </c>
    </row>
    <row r="713" spans="1:13" s="95" customFormat="1" ht="92.7" customHeight="1" x14ac:dyDescent="0.3">
      <c r="A713" s="90"/>
      <c r="B713" s="116"/>
      <c r="C713" s="84" t="str">
        <f ca="1">IF(B712="","",CONCATENATE("Okres ",OFFSET(List1!F$4,tisk!A711,0),"
","Právní forma","
",OFFSET(List1!G$4,tisk!A711,0),"
","IČO ",OFFSET(List1!H$4,tisk!A711,0),"
 ","B.Ú. ",OFFSET(List1!I$4,tisk!A711,0)))</f>
        <v>Okres Olomouc
Právní forma
Obec, městská část hlavního města Prahy
IČO 00635693
 B.Ú. -anonymizováno-</v>
      </c>
      <c r="D713" s="84" t="str">
        <f ca="1">IF(B712="","",OFFSET(List1!L$4,tisk!A711,0))</f>
        <v>Pořízení přetlakového ventilátoru s příslušenstvím.</v>
      </c>
      <c r="E713" s="117"/>
      <c r="F713" s="93"/>
      <c r="G713" s="118"/>
      <c r="H713" s="119"/>
      <c r="I713" s="116"/>
      <c r="J713" s="116"/>
      <c r="K713" s="116"/>
      <c r="L713" s="116"/>
      <c r="M713" s="118"/>
    </row>
    <row r="714" spans="1:13" s="95" customFormat="1" ht="30.05" customHeight="1" x14ac:dyDescent="0.3">
      <c r="A714" s="90">
        <f>ROW()/3-1</f>
        <v>237</v>
      </c>
      <c r="B714" s="116"/>
      <c r="C714" s="84" t="str">
        <f ca="1">IF(B712="","",CONCATENATE("Zástupce","
",OFFSET(List1!J$4,tisk!A711,0)))</f>
        <v xml:space="preserve">Zástupce
</v>
      </c>
      <c r="D714" s="84" t="str">
        <f ca="1">IF(B712="","",CONCATENATE("Dotace bude použita na:",OFFSET(List1!M$4,tisk!A711,0)))</f>
        <v>Dotace bude použita na:pořízení přetlakového ventilátoru s příslušenstvím.</v>
      </c>
      <c r="E714" s="117"/>
      <c r="F714" s="92" t="str">
        <f ca="1">IF(B712="","",OFFSET(List1!P$4,tisk!A711,0))</f>
        <v>11/2019</v>
      </c>
      <c r="G714" s="118"/>
      <c r="H714" s="119"/>
      <c r="I714" s="116"/>
      <c r="J714" s="116"/>
      <c r="K714" s="116"/>
      <c r="L714" s="116"/>
      <c r="M714" s="118"/>
    </row>
    <row r="715" spans="1:13" s="95" customFormat="1" ht="60.1" customHeight="1" x14ac:dyDescent="0.3">
      <c r="A715" s="90"/>
      <c r="B715" s="116" t="str">
        <f ca="1">IF(OFFSET(List1!A$4,tisk!A714,0)&gt;0,OFFSET(List1!A$4,tisk!A714,0),"")</f>
        <v>65</v>
      </c>
      <c r="C715" s="84" t="str">
        <f ca="1">IF(B715="","",CONCATENATE(OFFSET(List1!B$4,tisk!A714,0),"
",OFFSET(List1!C$4,tisk!A714,0),"
",OFFSET(List1!D$4,tisk!A714,0),"
",OFFSET(List1!E$4,tisk!A714,0)))</f>
        <v>Městys Drahany
Drahany 26
Drahany
79861</v>
      </c>
      <c r="D715" s="86" t="str">
        <f ca="1">IF(B715="","",OFFSET(List1!K$4,tisk!A714,0))</f>
        <v>Pořízení, technické zhodnocení a oprava požární techniky a nákup věcného vybavení pro JSDH Drahany zřízené městysem Drahany</v>
      </c>
      <c r="E715" s="117">
        <f ca="1">IF(B715="","",OFFSET(List1!N$4,tisk!A714,0))</f>
        <v>13000</v>
      </c>
      <c r="F715" s="92" t="str">
        <f ca="1">IF(B715="","",OFFSET(List1!O$4,tisk!A714,0))</f>
        <v>1/2019</v>
      </c>
      <c r="G715" s="118">
        <f ca="1">IF(B715="","",OFFSET(List1!Q$4,tisk!A714,0))</f>
        <v>13000</v>
      </c>
      <c r="H715" s="119" t="str">
        <f ca="1">IF(B715="","",OFFSET(List1!R$4,tisk!A714,0))</f>
        <v>13.12.2019</v>
      </c>
      <c r="I715" s="116">
        <f ca="1">IF(B715="","",OFFSET(List1!S$4,tisk!A714,0))</f>
        <v>90</v>
      </c>
      <c r="J715" s="116">
        <f ca="1">IF(B715="","",OFFSET(List1!T$4,tisk!A714,0))</f>
        <v>81</v>
      </c>
      <c r="K715" s="116">
        <f ca="1">IF(B715="","",OFFSET(List1!U$4,tisk!A714,0))</f>
        <v>2</v>
      </c>
      <c r="L715" s="116">
        <f ca="1">IF(B715="","",OFFSET(List1!V$4,tisk!A714,0))</f>
        <v>173</v>
      </c>
      <c r="M715" s="118">
        <f ca="1">IF(B715="","",OFFSET(List1!W$4,tisk!A714,0))</f>
        <v>0</v>
      </c>
    </row>
    <row r="716" spans="1:13" s="95" customFormat="1" ht="92.05" customHeight="1" x14ac:dyDescent="0.3">
      <c r="A716" s="90"/>
      <c r="B716" s="116"/>
      <c r="C716" s="84" t="str">
        <f ca="1">IF(B715="","",CONCATENATE("Okres ",OFFSET(List1!F$4,tisk!A714,0),"
","Právní forma","
",OFFSET(List1!G$4,tisk!A714,0),"
","IČO ",OFFSET(List1!H$4,tisk!A714,0),"
 ","B.Ú. ",OFFSET(List1!I$4,tisk!A714,0)))</f>
        <v>Okres Prostějov
Právní forma
Obec, městská část hlavního města Prahy
IČO 00288209
 B.Ú. -anonymizováno-</v>
      </c>
      <c r="D716" s="84" t="str">
        <f ca="1">IF(B715="","",OFFSET(List1!L$4,tisk!A714,0))</f>
        <v>Nákup 2 ks stavěcích terčů, kompresor včetně příslušenství pro členy zásahové jednotky SDH Drahany</v>
      </c>
      <c r="E716" s="117"/>
      <c r="F716" s="93"/>
      <c r="G716" s="118"/>
      <c r="H716" s="119"/>
      <c r="I716" s="116"/>
      <c r="J716" s="116"/>
      <c r="K716" s="116"/>
      <c r="L716" s="116"/>
      <c r="M716" s="118"/>
    </row>
    <row r="717" spans="1:13" s="95" customFormat="1" ht="34.450000000000003" customHeight="1" x14ac:dyDescent="0.3">
      <c r="A717" s="90">
        <f>ROW()/3-1</f>
        <v>238</v>
      </c>
      <c r="B717" s="116"/>
      <c r="C717" s="84" t="str">
        <f ca="1">IF(B715="","",CONCATENATE("Zástupce","
",OFFSET(List1!J$4,tisk!A714,0)))</f>
        <v xml:space="preserve">Zástupce
</v>
      </c>
      <c r="D717" s="84" t="str">
        <f ca="1">IF(B715="","",CONCATENATE("Dotace bude použita na:",OFFSET(List1!M$4,tisk!A714,0)))</f>
        <v>Dotace bude použita na:pořízení stavěcích terčů 2ks, a kompresoru včetně příslušenství 1ks.</v>
      </c>
      <c r="E717" s="117"/>
      <c r="F717" s="92" t="str">
        <f ca="1">IF(B715="","",OFFSET(List1!P$4,tisk!A714,0))</f>
        <v>11/2019</v>
      </c>
      <c r="G717" s="118"/>
      <c r="H717" s="119"/>
      <c r="I717" s="116"/>
      <c r="J717" s="116"/>
      <c r="K717" s="116"/>
      <c r="L717" s="116"/>
      <c r="M717" s="118"/>
    </row>
    <row r="718" spans="1:13" s="95" customFormat="1" ht="75" customHeight="1" x14ac:dyDescent="0.3">
      <c r="A718" s="90"/>
      <c r="B718" s="116" t="str">
        <f ca="1">IF(OFFSET(List1!A$4,tisk!A717,0)&gt;0,OFFSET(List1!A$4,tisk!A717,0),"")</f>
        <v>68</v>
      </c>
      <c r="C718" s="84" t="str">
        <f ca="1">IF(B718="","",CONCATENATE(OFFSET(List1!B$4,tisk!A717,0),"
",OFFSET(List1!C$4,tisk!A717,0),"
",OFFSET(List1!D$4,tisk!A717,0),"
",OFFSET(List1!E$4,tisk!A717,0)))</f>
        <v>Obec Svésedlice
Svésedlice 58
Svésedlice
78354</v>
      </c>
      <c r="D718" s="86" t="str">
        <f ca="1">IF(B718="","",OFFSET(List1!K$4,tisk!A717,0))</f>
        <v>Pořízení, technické zhodnocení a oprava požární techniky a nákup věcného vybavení pro JSDH Svésedlice zřízené obcí  Svésedlice</v>
      </c>
      <c r="E718" s="117">
        <f ca="1">IF(B718="","",OFFSET(List1!N$4,tisk!A717,0))</f>
        <v>35000</v>
      </c>
      <c r="F718" s="92" t="str">
        <f ca="1">IF(B718="","",OFFSET(List1!O$4,tisk!A717,0))</f>
        <v>1/2019</v>
      </c>
      <c r="G718" s="118">
        <f ca="1">IF(B718="","",OFFSET(List1!Q$4,tisk!A717,0))</f>
        <v>35000</v>
      </c>
      <c r="H718" s="119" t="str">
        <f ca="1">IF(B718="","",OFFSET(List1!R$4,tisk!A717,0))</f>
        <v>13.12.2019</v>
      </c>
      <c r="I718" s="116">
        <f ca="1">IF(B718="","",OFFSET(List1!S$4,tisk!A717,0))</f>
        <v>110</v>
      </c>
      <c r="J718" s="116">
        <f ca="1">IF(B718="","",OFFSET(List1!T$4,tisk!A717,0))</f>
        <v>51</v>
      </c>
      <c r="K718" s="116">
        <f ca="1">IF(B718="","",OFFSET(List1!U$4,tisk!A717,0))</f>
        <v>2</v>
      </c>
      <c r="L718" s="116">
        <f ca="1">IF(B718="","",OFFSET(List1!V$4,tisk!A717,0))</f>
        <v>163</v>
      </c>
      <c r="M718" s="118">
        <f ca="1">IF(B718="","",OFFSET(List1!W$4,tisk!A717,0))</f>
        <v>0</v>
      </c>
    </row>
    <row r="719" spans="1:13" s="95" customFormat="1" ht="91.45" customHeight="1" x14ac:dyDescent="0.3">
      <c r="A719" s="90"/>
      <c r="B719" s="116"/>
      <c r="C719" s="84" t="str">
        <f ca="1">IF(B718="","",CONCATENATE("Okres ",OFFSET(List1!F$4,tisk!A717,0),"
","Právní forma","
",OFFSET(List1!G$4,tisk!A717,0),"
","IČO ",OFFSET(List1!H$4,tisk!A717,0),"
 ","B.Ú. ",OFFSET(List1!I$4,tisk!A717,0)))</f>
        <v>Okres Olomouc
Právní forma
Obec, městská část hlavního města Prahy
IČO 00576271
 B.Ú. -anonymizováno-</v>
      </c>
      <c r="D719" s="84" t="str">
        <f ca="1">IF(B718="","",OFFSET(List1!L$4,tisk!A717,0))</f>
        <v>Vybavení jednotky k zajištění akceschopnosti z důvodu chybějícího vybavení. Finanční příspěvek Olomouckého kraje bude sloužit na nákup 2ks stanů.</v>
      </c>
      <c r="E719" s="117"/>
      <c r="F719" s="93"/>
      <c r="G719" s="118"/>
      <c r="H719" s="119"/>
      <c r="I719" s="116"/>
      <c r="J719" s="116"/>
      <c r="K719" s="116"/>
      <c r="L719" s="116"/>
      <c r="M719" s="118"/>
    </row>
    <row r="720" spans="1:13" s="95" customFormat="1" ht="30.05" customHeight="1" x14ac:dyDescent="0.3">
      <c r="A720" s="90">
        <f>ROW()/3-1</f>
        <v>239</v>
      </c>
      <c r="B720" s="116"/>
      <c r="C720" s="84" t="str">
        <f ca="1">IF(B718="","",CONCATENATE("Zástupce","
",OFFSET(List1!J$4,tisk!A717,0)))</f>
        <v xml:space="preserve">Zástupce
</v>
      </c>
      <c r="D720" s="84" t="str">
        <f ca="1">IF(B718="","",CONCATENATE("Dotace bude použita na:",OFFSET(List1!M$4,tisk!A717,0)))</f>
        <v>Dotace bude použita na:pořízení 2 ks nůžkových stanů</v>
      </c>
      <c r="E720" s="117"/>
      <c r="F720" s="92" t="str">
        <f ca="1">IF(B718="","",OFFSET(List1!P$4,tisk!A717,0))</f>
        <v>11/2019</v>
      </c>
      <c r="G720" s="118"/>
      <c r="H720" s="119"/>
      <c r="I720" s="116"/>
      <c r="J720" s="116"/>
      <c r="K720" s="116"/>
      <c r="L720" s="116"/>
      <c r="M720" s="118"/>
    </row>
    <row r="721" spans="1:13" s="95" customFormat="1" ht="75" customHeight="1" x14ac:dyDescent="0.3">
      <c r="A721" s="90"/>
      <c r="B721" s="116" t="str">
        <f ca="1">IF(OFFSET(List1!A$4,tisk!A720,0)&gt;0,OFFSET(List1!A$4,tisk!A720,0),"")</f>
        <v>73</v>
      </c>
      <c r="C721" s="84" t="str">
        <f ca="1">IF(B721="","",CONCATENATE(OFFSET(List1!B$4,tisk!A720,0),"
",OFFSET(List1!C$4,tisk!A720,0),"
",OFFSET(List1!D$4,tisk!A720,0),"
",OFFSET(List1!E$4,tisk!A720,0)))</f>
        <v>Obec Bílovice-Lutotín
Bílovice 39
Bílovice - Lutotín
79841</v>
      </c>
      <c r="D721" s="86" t="str">
        <f ca="1">IF(B721="","",OFFSET(List1!K$4,tisk!A720,0))</f>
        <v>Pořízení, technické zhodnocení a oprava požární techniky a nákup věcného vybavení pro JSDH Bílovice zřízené obcí Bílovice - Lutotín</v>
      </c>
      <c r="E721" s="117">
        <f ca="1">IF(B721="","",OFFSET(List1!N$4,tisk!A720,0))</f>
        <v>40000</v>
      </c>
      <c r="F721" s="92" t="str">
        <f ca="1">IF(B721="","",OFFSET(List1!O$4,tisk!A720,0))</f>
        <v>1/2019</v>
      </c>
      <c r="G721" s="118">
        <f ca="1">IF(B721="","",OFFSET(List1!Q$4,tisk!A720,0))</f>
        <v>35000</v>
      </c>
      <c r="H721" s="119" t="str">
        <f ca="1">IF(B721="","",OFFSET(List1!R$4,tisk!A720,0))</f>
        <v>13.12.2019</v>
      </c>
      <c r="I721" s="116">
        <f ca="1">IF(B721="","",OFFSET(List1!S$4,tisk!A720,0))</f>
        <v>90</v>
      </c>
      <c r="J721" s="116">
        <f ca="1">IF(B721="","",OFFSET(List1!T$4,tisk!A720,0))</f>
        <v>51</v>
      </c>
      <c r="K721" s="116">
        <f ca="1">IF(B721="","",OFFSET(List1!U$4,tisk!A720,0))</f>
        <v>2</v>
      </c>
      <c r="L721" s="116">
        <f ca="1">IF(B721="","",OFFSET(List1!V$4,tisk!A720,0))</f>
        <v>143</v>
      </c>
      <c r="M721" s="118">
        <f ca="1">IF(B721="","",OFFSET(List1!W$4,tisk!A720,0))</f>
        <v>0</v>
      </c>
    </row>
    <row r="722" spans="1:13" s="95" customFormat="1" ht="89.55" customHeight="1" x14ac:dyDescent="0.3">
      <c r="A722" s="90"/>
      <c r="B722" s="116"/>
      <c r="C722" s="84" t="str">
        <f ca="1">IF(B721="","",CONCATENATE("Okres ",OFFSET(List1!F$4,tisk!A720,0),"
","Právní forma","
",OFFSET(List1!G$4,tisk!A720,0),"
","IČO ",OFFSET(List1!H$4,tisk!A720,0),"
 ","B.Ú. ",OFFSET(List1!I$4,tisk!A720,0)))</f>
        <v>Okres Prostějov
Právní forma
Obec, městská část hlavního města Prahy
IČO 00288012
 B.Ú. -anonymizováno-</v>
      </c>
      <c r="D722" s="84" t="str">
        <f ca="1">IF(B721="","",OFFSET(List1!L$4,tisk!A720,0))</f>
        <v>Předmětem dotace je pořízení kompresoru pro zajištění stálého tlaku v brzdovém systému  požárního automobilu CAS 706 včetně příslušenství pro připojení vozidla ke zdroji tlaku a pořízení zařízení pro průběžné nabíjení mobilní požární techniky.</v>
      </c>
      <c r="E722" s="117"/>
      <c r="F722" s="93"/>
      <c r="G722" s="118"/>
      <c r="H722" s="119"/>
      <c r="I722" s="116"/>
      <c r="J722" s="116"/>
      <c r="K722" s="116"/>
      <c r="L722" s="116"/>
      <c r="M722" s="118"/>
    </row>
    <row r="723" spans="1:13" s="95" customFormat="1" ht="57" customHeight="1" x14ac:dyDescent="0.3">
      <c r="A723" s="90">
        <f>ROW()/3-1</f>
        <v>240</v>
      </c>
      <c r="B723" s="116"/>
      <c r="C723" s="84" t="str">
        <f ca="1">IF(B721="","",CONCATENATE("Zástupce","
",OFFSET(List1!J$4,tisk!A720,0)))</f>
        <v xml:space="preserve">Zástupce
</v>
      </c>
      <c r="D723" s="84" t="str">
        <f ca="1">IF(B721="","",CONCATENATE("Dotace bude použita na:",OFFSET(List1!M$4,tisk!A720,0)))</f>
        <v>Dotace bude použita na:pořízení kompresoru s příslušenstvím pro zajištění stálého tlaku v brzdovém systému požárních vozidel a nabíjecího zařízení s příslušenstvím pro zajištění průběžného nabíjení akumulátorů mobilní požární techniky.</v>
      </c>
      <c r="E723" s="117"/>
      <c r="F723" s="92" t="str">
        <f ca="1">IF(B721="","",OFFSET(List1!P$4,tisk!A720,0))</f>
        <v>11/2019</v>
      </c>
      <c r="G723" s="118"/>
      <c r="H723" s="119"/>
      <c r="I723" s="116"/>
      <c r="J723" s="116"/>
      <c r="K723" s="116"/>
      <c r="L723" s="116"/>
      <c r="M723" s="118"/>
    </row>
    <row r="724" spans="1:13" s="95" customFormat="1" ht="32.6" customHeight="1" x14ac:dyDescent="0.3">
      <c r="A724" s="90"/>
      <c r="B724" s="96" t="str">
        <f ca="1">IF(OFFSET(List1!A$4,tisk!A723,0)&gt;0,OFFSET(List1!A$4,tisk!A723,0),"")</f>
        <v/>
      </c>
      <c r="C724" s="97" t="s">
        <v>12</v>
      </c>
      <c r="D724" s="98"/>
      <c r="E724" s="99">
        <f ca="1">SUM(E4:E721)</f>
        <v>25577538.32</v>
      </c>
      <c r="F724" s="92"/>
      <c r="G724" s="100">
        <f ca="1">SUM(G4:G721)</f>
        <v>11302100</v>
      </c>
      <c r="H724" s="92"/>
      <c r="I724" s="93"/>
      <c r="J724" s="93"/>
      <c r="K724" s="93"/>
      <c r="L724" s="93"/>
      <c r="M724" s="100">
        <f ca="1">SUM(M4:M721)</f>
        <v>9475000</v>
      </c>
    </row>
    <row r="725" spans="1:13" s="95" customFormat="1" x14ac:dyDescent="0.3">
      <c r="A725" s="101"/>
      <c r="C725" s="84"/>
      <c r="D725" s="84"/>
      <c r="E725" s="102"/>
      <c r="F725" s="103"/>
      <c r="G725" s="104"/>
      <c r="M725" s="104"/>
    </row>
    <row r="726" spans="1:13" s="95" customFormat="1" x14ac:dyDescent="0.3">
      <c r="A726" s="101"/>
      <c r="C726" s="84"/>
      <c r="D726" s="84"/>
      <c r="E726" s="102"/>
      <c r="F726" s="103"/>
      <c r="G726" s="104"/>
      <c r="M726" s="104"/>
    </row>
    <row r="727" spans="1:13" s="95" customFormat="1" x14ac:dyDescent="0.3">
      <c r="A727" s="101"/>
      <c r="C727" s="84"/>
      <c r="D727" s="84"/>
      <c r="E727" s="102"/>
      <c r="F727" s="103"/>
      <c r="G727" s="104"/>
      <c r="M727" s="104"/>
    </row>
    <row r="728" spans="1:13" s="95" customFormat="1" x14ac:dyDescent="0.3">
      <c r="A728" s="101"/>
      <c r="C728" s="84"/>
      <c r="D728" s="84"/>
      <c r="E728" s="102"/>
      <c r="F728" s="103"/>
      <c r="G728" s="104"/>
      <c r="M728" s="104"/>
    </row>
    <row r="729" spans="1:13" s="95" customFormat="1" x14ac:dyDescent="0.3">
      <c r="A729" s="101"/>
      <c r="C729" s="84"/>
      <c r="D729" s="84"/>
      <c r="E729" s="102"/>
      <c r="F729" s="103"/>
      <c r="G729" s="104"/>
      <c r="M729" s="104"/>
    </row>
    <row r="730" spans="1:13" s="95" customFormat="1" x14ac:dyDescent="0.3">
      <c r="A730" s="101"/>
      <c r="C730" s="84"/>
      <c r="D730" s="84"/>
      <c r="E730" s="102"/>
      <c r="F730" s="103"/>
      <c r="G730" s="104"/>
      <c r="M730" s="104"/>
    </row>
    <row r="731" spans="1:13" s="95" customFormat="1" x14ac:dyDescent="0.3">
      <c r="A731" s="101"/>
      <c r="C731" s="84"/>
      <c r="D731" s="84"/>
      <c r="E731" s="102"/>
      <c r="F731" s="103"/>
      <c r="G731" s="104"/>
      <c r="M731" s="104"/>
    </row>
    <row r="732" spans="1:13" s="95" customFormat="1" x14ac:dyDescent="0.3">
      <c r="A732" s="101"/>
      <c r="C732" s="84"/>
      <c r="D732" s="84"/>
      <c r="E732" s="102"/>
      <c r="F732" s="103"/>
      <c r="G732" s="104"/>
      <c r="M732" s="104"/>
    </row>
    <row r="733" spans="1:13" s="95" customFormat="1" x14ac:dyDescent="0.3">
      <c r="A733" s="101"/>
      <c r="C733" s="84"/>
      <c r="D733" s="84"/>
      <c r="E733" s="102"/>
      <c r="F733" s="103"/>
      <c r="G733" s="104"/>
      <c r="M733" s="104"/>
    </row>
    <row r="734" spans="1:13" s="95" customFormat="1" x14ac:dyDescent="0.3">
      <c r="A734" s="101"/>
      <c r="C734" s="84"/>
      <c r="D734" s="84"/>
      <c r="E734" s="102"/>
      <c r="F734" s="103"/>
      <c r="G734" s="104"/>
      <c r="M734" s="104"/>
    </row>
    <row r="735" spans="1:13" s="95" customFormat="1" x14ac:dyDescent="0.3">
      <c r="A735" s="101"/>
      <c r="C735" s="84"/>
      <c r="D735" s="84"/>
      <c r="E735" s="102"/>
      <c r="F735" s="103"/>
      <c r="G735" s="104"/>
      <c r="M735" s="104"/>
    </row>
    <row r="736" spans="1:13" x14ac:dyDescent="0.3">
      <c r="C736" s="84"/>
      <c r="D736" s="84"/>
      <c r="E736" s="102"/>
      <c r="F736" s="103"/>
      <c r="G736" s="104"/>
      <c r="H736" s="95"/>
      <c r="I736" s="95"/>
      <c r="J736" s="95"/>
      <c r="K736" s="95"/>
      <c r="L736" s="95"/>
      <c r="M736" s="104"/>
    </row>
    <row r="737" spans="3:13" x14ac:dyDescent="0.3">
      <c r="C737" s="84"/>
      <c r="D737" s="84"/>
      <c r="E737" s="102"/>
      <c r="F737" s="103"/>
      <c r="G737" s="104"/>
      <c r="H737" s="95"/>
      <c r="I737" s="95"/>
      <c r="J737" s="95"/>
      <c r="K737" s="95"/>
      <c r="L737" s="95"/>
      <c r="M737" s="104"/>
    </row>
    <row r="738" spans="3:13" x14ac:dyDescent="0.3">
      <c r="C738" s="84"/>
      <c r="D738" s="84"/>
      <c r="E738" s="102"/>
      <c r="F738" s="103"/>
      <c r="G738" s="104"/>
      <c r="H738" s="95"/>
      <c r="I738" s="95"/>
      <c r="J738" s="95"/>
      <c r="K738" s="95"/>
      <c r="L738" s="95"/>
      <c r="M738" s="104"/>
    </row>
    <row r="739" spans="3:13" x14ac:dyDescent="0.3">
      <c r="C739" s="84"/>
      <c r="D739" s="84"/>
      <c r="E739" s="102"/>
      <c r="F739" s="103"/>
      <c r="G739" s="104"/>
      <c r="H739" s="95"/>
      <c r="I739" s="95"/>
      <c r="J739" s="95"/>
      <c r="K739" s="95"/>
      <c r="L739" s="95"/>
      <c r="M739" s="104"/>
    </row>
    <row r="740" spans="3:13" x14ac:dyDescent="0.3">
      <c r="C740" s="84"/>
      <c r="D740" s="84"/>
      <c r="E740" s="102"/>
      <c r="F740" s="103"/>
      <c r="G740" s="104"/>
      <c r="H740" s="95"/>
      <c r="I740" s="95"/>
      <c r="J740" s="95"/>
      <c r="K740" s="95"/>
      <c r="L740" s="95"/>
      <c r="M740" s="104"/>
    </row>
    <row r="741" spans="3:13" x14ac:dyDescent="0.3">
      <c r="C741" s="84"/>
      <c r="D741" s="84"/>
      <c r="E741" s="102"/>
      <c r="F741" s="103"/>
      <c r="G741" s="104"/>
      <c r="H741" s="95"/>
      <c r="I741" s="95"/>
      <c r="J741" s="95"/>
      <c r="K741" s="95"/>
      <c r="L741" s="95"/>
      <c r="M741" s="104"/>
    </row>
    <row r="742" spans="3:13" x14ac:dyDescent="0.3">
      <c r="C742" s="84"/>
      <c r="D742" s="84"/>
      <c r="E742" s="102"/>
      <c r="F742" s="103"/>
      <c r="G742" s="104"/>
      <c r="H742" s="95"/>
      <c r="I742" s="95"/>
      <c r="J742" s="95"/>
      <c r="K742" s="95"/>
      <c r="L742" s="95"/>
      <c r="M742" s="104"/>
    </row>
    <row r="743" spans="3:13" x14ac:dyDescent="0.3">
      <c r="C743" s="84"/>
      <c r="D743" s="84"/>
      <c r="E743" s="102"/>
      <c r="F743" s="103"/>
      <c r="G743" s="104"/>
      <c r="H743" s="95"/>
      <c r="I743" s="95"/>
      <c r="J743" s="95"/>
      <c r="K743" s="95"/>
      <c r="L743" s="95"/>
      <c r="M743" s="104"/>
    </row>
  </sheetData>
  <mergeCells count="2166">
    <mergeCell ref="B1:B3"/>
    <mergeCell ref="E1:E3"/>
    <mergeCell ref="F1:F3"/>
    <mergeCell ref="G1:G3"/>
    <mergeCell ref="H1:H3"/>
    <mergeCell ref="M1:M3"/>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F724">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D724">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C724">
    <cfRule type="notContainsBlanks" dxfId="7" priority="6" stopIfTrue="1">
      <formula>LEN(TRIM(C9))&gt;0</formula>
    </cfRule>
  </conditionalFormatting>
  <conditionalFormatting sqref="B7:B724">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fRule type="notContainsBlanks" dxfId="4" priority="4" stopIfTrue="1">
      <formula>LEN(TRIM(C7))&gt;0</formula>
    </cfRule>
  </conditionalFormatting>
  <conditionalFormatting sqref="E7:E724">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cfRule type="notContainsBlanks" dxfId="2" priority="2" stopIfTrue="1">
      <formula>LEN(TRIM(F7))&gt;0</formula>
    </cfRule>
  </conditionalFormatting>
  <conditionalFormatting sqref="G7:L724">
    <cfRule type="notContainsBlanks" dxfId="1" priority="10" stopIfTrue="1">
      <formula>LEN(TRIM(G7))&gt;0</formula>
    </cfRule>
  </conditionalFormatting>
  <conditionalFormatting sqref="M7:M724">
    <cfRule type="notContainsBlanks" dxfId="0" priority="1" stopIfTrue="1">
      <formula>LEN(TRIM(M7))&gt;0</formula>
    </cfRule>
  </conditionalFormatting>
  <pageMargins left="0.51181102362204722" right="0.51181102362204722" top="0.39370078740157483" bottom="0.59055118110236227" header="0.11811023622047245" footer="0.19685039370078741"/>
  <pageSetup paperSize="9" scale="66" firstPageNumber="6" fitToHeight="0" orientation="landscape" useFirstPageNumber="1" r:id="rId1"/>
  <headerFooter alignWithMargins="0">
    <oddHeader xml:space="preserve">&amp;L&amp;"Arial,Kurzíva"&amp;10Příloha č. 1 - Seznam žadatelů dotačního titulu č. 1 </oddHeader>
    <oddFooter>&amp;L&amp;"Arial,Kurzíva"&amp;10Zastupitelstvo Olomouckého kraje 29. 4. 2019
51. Program na podporu JSDH 2019 – vyhodnocení dotačního titulu č. 1
Příloha č. 1 - Seznam žadatelů dotačního titulu č. 1 &amp;R
&amp;"Arial,Kurzíva"&amp;10
Strana &amp;P (celkem 74)</oddFooter>
  </headerFooter>
  <rowBreaks count="66" manualBreakCount="66">
    <brk id="12" max="16383" man="1"/>
    <brk id="21" max="16383" man="1"/>
    <brk id="30" max="16383" man="1"/>
    <brk id="39" max="16383" man="1"/>
    <brk id="48" max="16383" man="1"/>
    <brk id="57" max="16383" man="1"/>
    <brk id="66" max="16383" man="1"/>
    <brk id="75" max="16383" man="1"/>
    <brk id="84" max="16383" man="1"/>
    <brk id="93" max="16383" man="1"/>
    <brk id="102" max="16383" man="1"/>
    <brk id="114" max="16383" man="1"/>
    <brk id="123" max="16383" man="1"/>
    <brk id="132" max="16383" man="1"/>
    <brk id="141" max="16383" man="1"/>
    <brk id="150" max="16383" man="1"/>
    <brk id="162" max="16383" man="1"/>
    <brk id="174" max="16383" man="1"/>
    <brk id="183" max="16383" man="1"/>
    <brk id="195" max="16383" man="1"/>
    <brk id="207" max="16383" man="1"/>
    <brk id="219" max="16383" man="1"/>
    <brk id="231" max="16383" man="1"/>
    <brk id="243" max="16383" man="1"/>
    <brk id="255" max="16383" man="1"/>
    <brk id="267" max="16383" man="1"/>
    <brk id="279" max="16383" man="1"/>
    <brk id="288" max="16383" man="1"/>
    <brk id="300" max="16383" man="1"/>
    <brk id="312" max="16383" man="1"/>
    <brk id="324" max="16383" man="1"/>
    <brk id="336" max="16383" man="1"/>
    <brk id="348" max="16383" man="1"/>
    <brk id="360" max="16383" man="1"/>
    <brk id="372" max="16383" man="1"/>
    <brk id="384" max="16383" man="1"/>
    <brk id="396" max="16383" man="1"/>
    <brk id="408" max="16383" man="1"/>
    <brk id="420" max="16383" man="1"/>
    <brk id="432" max="16383" man="1"/>
    <brk id="444" max="16383" man="1"/>
    <brk id="456" max="16383" man="1"/>
    <brk id="468" max="16383" man="1"/>
    <brk id="480" max="16383" man="1"/>
    <brk id="492" max="16383" man="1"/>
    <brk id="501" max="16383" man="1"/>
    <brk id="513" max="16383" man="1"/>
    <brk id="522" max="16383" man="1"/>
    <brk id="531" max="16383" man="1"/>
    <brk id="543" max="16383" man="1"/>
    <brk id="552" max="16383" man="1"/>
    <brk id="561" max="16383" man="1"/>
    <brk id="570" max="16383" man="1"/>
    <brk id="582" max="16383" man="1"/>
    <brk id="594" max="16383" man="1"/>
    <brk id="606" max="16383" man="1"/>
    <brk id="618" max="16383" man="1"/>
    <brk id="630" max="16383" man="1"/>
    <brk id="642" max="16383" man="1"/>
    <brk id="654" max="16383" man="1"/>
    <brk id="663" max="16383" man="1"/>
    <brk id="675" max="16383" man="1"/>
    <brk id="687" max="16383" man="1"/>
    <brk id="696" max="16383" man="1"/>
    <brk id="705" max="16383" man="1"/>
    <brk id="7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List1!Názvy_tisku</vt:lpstr>
      <vt:lpstr>tisk!Názvy_tisku</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Procházková Blanka</dc:creator>
  <cp:lastModifiedBy>Procházková Blanka</cp:lastModifiedBy>
  <cp:lastPrinted>2019-03-25T10:59:11Z</cp:lastPrinted>
  <dcterms:created xsi:type="dcterms:W3CDTF">2016-08-30T11:35:03Z</dcterms:created>
  <dcterms:modified xsi:type="dcterms:W3CDTF">2019-04-02T06:19:14Z</dcterms:modified>
</cp:coreProperties>
</file>